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3\"/>
    </mc:Choice>
  </mc:AlternateContent>
  <xr:revisionPtr revIDLastSave="0" documentId="13_ncr:1_{BA905CF8-268F-491A-BBB7-CC4AD9F66625}" xr6:coauthVersionLast="45" xr6:coauthVersionMax="45" xr10:uidLastSave="{00000000-0000-0000-0000-000000000000}"/>
  <bookViews>
    <workbookView xWindow="-120" yWindow="-120" windowWidth="29040" windowHeight="15840" tabRatio="550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8" l="1"/>
  <c r="CD82" i="11" l="1"/>
  <c r="BW82" i="11"/>
  <c r="CC82" i="11"/>
  <c r="CB82" i="11"/>
  <c r="CA82" i="11"/>
  <c r="BZ82" i="11"/>
  <c r="BY82" i="11"/>
  <c r="BX82" i="11"/>
  <c r="CC104" i="11"/>
  <c r="CB104" i="11"/>
  <c r="CA104" i="11"/>
  <c r="BZ104" i="11"/>
  <c r="BY104" i="11"/>
  <c r="BX104" i="11"/>
  <c r="BW104" i="11"/>
  <c r="CC77" i="11"/>
  <c r="CB77" i="11"/>
  <c r="CA77" i="11"/>
  <c r="BZ77" i="11"/>
  <c r="BY77" i="11"/>
  <c r="BX77" i="11"/>
  <c r="BW77" i="11"/>
  <c r="CC76" i="11"/>
  <c r="CB76" i="11"/>
  <c r="CA76" i="11"/>
  <c r="BZ76" i="11"/>
  <c r="BY76" i="11"/>
  <c r="BX76" i="11"/>
  <c r="BW76" i="11"/>
  <c r="CC75" i="11"/>
  <c r="CB75" i="11"/>
  <c r="CA75" i="11"/>
  <c r="BZ75" i="11"/>
  <c r="BY75" i="11"/>
  <c r="BX75" i="11"/>
  <c r="BW75" i="11"/>
  <c r="CC74" i="11"/>
  <c r="CB74" i="11"/>
  <c r="CA74" i="11"/>
  <c r="BZ74" i="11"/>
  <c r="BY74" i="11"/>
  <c r="BX74" i="11"/>
  <c r="BW74" i="11"/>
  <c r="CC73" i="11"/>
  <c r="CB73" i="11"/>
  <c r="CA73" i="11"/>
  <c r="BZ73" i="11"/>
  <c r="BY73" i="11"/>
  <c r="BX73" i="11"/>
  <c r="BW73" i="11"/>
  <c r="CC72" i="11"/>
  <c r="CB72" i="11"/>
  <c r="CA72" i="11"/>
  <c r="BZ72" i="11"/>
  <c r="BY72" i="11"/>
  <c r="BX72" i="11"/>
  <c r="BW72" i="11"/>
  <c r="CC71" i="11"/>
  <c r="CB71" i="11"/>
  <c r="CA71" i="11"/>
  <c r="BZ71" i="11"/>
  <c r="BY71" i="11"/>
  <c r="BX71" i="11"/>
  <c r="BW71" i="11"/>
  <c r="CC70" i="11"/>
  <c r="CB70" i="11"/>
  <c r="CA70" i="11"/>
  <c r="BZ70" i="11"/>
  <c r="BY70" i="11"/>
  <c r="BX70" i="11"/>
  <c r="BW70" i="11"/>
  <c r="CC69" i="11"/>
  <c r="CB69" i="11"/>
  <c r="CA69" i="11"/>
  <c r="BZ69" i="11"/>
  <c r="BY69" i="11"/>
  <c r="BX69" i="11"/>
  <c r="BW69" i="11"/>
  <c r="CC68" i="11"/>
  <c r="CB68" i="11"/>
  <c r="CA68" i="11"/>
  <c r="BZ68" i="11"/>
  <c r="BY68" i="11"/>
  <c r="BX68" i="11"/>
  <c r="BW68" i="11"/>
  <c r="CC67" i="11"/>
  <c r="CB67" i="11"/>
  <c r="CA67" i="11"/>
  <c r="BZ67" i="11"/>
  <c r="BY67" i="11"/>
  <c r="BX67" i="11"/>
  <c r="BW67" i="11"/>
  <c r="CC66" i="11"/>
  <c r="CB66" i="11"/>
  <c r="CA66" i="11"/>
  <c r="BZ66" i="11"/>
  <c r="BY66" i="11"/>
  <c r="BX66" i="11"/>
  <c r="BW66" i="11"/>
  <c r="CC65" i="11"/>
  <c r="CB65" i="11"/>
  <c r="CA65" i="11"/>
  <c r="BZ65" i="11"/>
  <c r="BY65" i="11"/>
  <c r="BX65" i="11"/>
  <c r="BW65" i="11"/>
  <c r="CC64" i="11"/>
  <c r="CB64" i="11"/>
  <c r="CA64" i="11"/>
  <c r="BZ64" i="11"/>
  <c r="BY64" i="11"/>
  <c r="BX64" i="11"/>
  <c r="BW64" i="11"/>
  <c r="BW52" i="11"/>
  <c r="BX52" i="11"/>
  <c r="BY52" i="11"/>
  <c r="BZ52" i="11"/>
  <c r="CA52" i="11"/>
  <c r="CB52" i="11"/>
  <c r="CC52" i="11"/>
  <c r="BW53" i="11"/>
  <c r="BX53" i="11"/>
  <c r="BY53" i="11"/>
  <c r="BZ53" i="11"/>
  <c r="CA53" i="11"/>
  <c r="CB53" i="11"/>
  <c r="CC53" i="11"/>
  <c r="BW54" i="11"/>
  <c r="BX54" i="11"/>
  <c r="BY54" i="11"/>
  <c r="BZ54" i="11"/>
  <c r="CA54" i="11"/>
  <c r="CB54" i="11"/>
  <c r="CC54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W57" i="11"/>
  <c r="BX57" i="11"/>
  <c r="BY57" i="11"/>
  <c r="BZ57" i="11"/>
  <c r="CA57" i="11"/>
  <c r="CB57" i="11"/>
  <c r="CC57" i="11"/>
  <c r="BX51" i="11"/>
  <c r="BY51" i="11"/>
  <c r="BZ51" i="11"/>
  <c r="CA51" i="11"/>
  <c r="CB51" i="11"/>
  <c r="CC51" i="11"/>
  <c r="BW51" i="11"/>
  <c r="BZ90" i="10"/>
  <c r="BY90" i="10"/>
  <c r="U86" i="9"/>
  <c r="T86" i="9"/>
  <c r="R93" i="7"/>
  <c r="S93" i="7" s="1"/>
  <c r="BY58" i="10" l="1"/>
  <c r="BY57" i="10"/>
  <c r="BY56" i="10"/>
  <c r="BY55" i="10"/>
  <c r="BZ55" i="10" s="1"/>
  <c r="BY54" i="10"/>
  <c r="BY53" i="10"/>
  <c r="BY52" i="10"/>
  <c r="BY80" i="10"/>
  <c r="BY79" i="10"/>
  <c r="BY78" i="10"/>
  <c r="BY77" i="10"/>
  <c r="BY76" i="10"/>
  <c r="BY75" i="10"/>
  <c r="BY74" i="10"/>
  <c r="BZ74" i="10" s="1"/>
  <c r="BY73" i="10"/>
  <c r="BY72" i="10"/>
  <c r="BY71" i="10"/>
  <c r="BY70" i="10"/>
  <c r="BY69" i="10"/>
  <c r="BY68" i="10"/>
  <c r="BY67" i="10"/>
  <c r="BY112" i="10"/>
  <c r="BZ112" i="10"/>
  <c r="BZ111" i="10"/>
  <c r="BZ104" i="10"/>
  <c r="BZ80" i="10"/>
  <c r="BZ79" i="10"/>
  <c r="BZ78" i="10"/>
  <c r="BZ77" i="10"/>
  <c r="BZ76" i="10"/>
  <c r="BZ75" i="10"/>
  <c r="BZ73" i="10"/>
  <c r="BZ72" i="10"/>
  <c r="BZ71" i="10"/>
  <c r="BZ70" i="10"/>
  <c r="BZ69" i="10"/>
  <c r="BZ68" i="10"/>
  <c r="BZ67" i="10"/>
  <c r="BZ58" i="10"/>
  <c r="BZ57" i="10"/>
  <c r="BZ56" i="10"/>
  <c r="BZ54" i="10"/>
  <c r="BZ53" i="10"/>
  <c r="BZ52" i="10"/>
  <c r="T56" i="9"/>
  <c r="T55" i="9"/>
  <c r="T54" i="9"/>
  <c r="T53" i="9"/>
  <c r="T52" i="9"/>
  <c r="T51" i="9"/>
  <c r="T50" i="9"/>
  <c r="T80" i="9"/>
  <c r="T79" i="9"/>
  <c r="T78" i="9"/>
  <c r="T77" i="9"/>
  <c r="T76" i="9"/>
  <c r="U76" i="9" s="1"/>
  <c r="T75" i="9"/>
  <c r="T74" i="9"/>
  <c r="T73" i="9"/>
  <c r="T72" i="9"/>
  <c r="T71" i="9"/>
  <c r="T70" i="9"/>
  <c r="T69" i="9"/>
  <c r="T68" i="9"/>
  <c r="T81" i="9"/>
  <c r="T108" i="9"/>
  <c r="U108" i="9"/>
  <c r="U81" i="9"/>
  <c r="U80" i="9"/>
  <c r="U79" i="9"/>
  <c r="U78" i="9"/>
  <c r="U77" i="9"/>
  <c r="U75" i="9"/>
  <c r="U74" i="9"/>
  <c r="U73" i="9"/>
  <c r="U72" i="9"/>
  <c r="U71" i="9"/>
  <c r="U70" i="9"/>
  <c r="U69" i="9"/>
  <c r="U68" i="9"/>
  <c r="U56" i="9"/>
  <c r="U55" i="9"/>
  <c r="U54" i="9"/>
  <c r="U53" i="9"/>
  <c r="U52" i="9"/>
  <c r="U51" i="9"/>
  <c r="U50" i="9"/>
  <c r="R56" i="7"/>
  <c r="R55" i="7"/>
  <c r="R54" i="7"/>
  <c r="R53" i="7"/>
  <c r="R52" i="7"/>
  <c r="R51" i="7"/>
  <c r="R50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115" i="7"/>
  <c r="S115" i="7"/>
  <c r="S114" i="7"/>
  <c r="S107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56" i="7"/>
  <c r="S55" i="7"/>
  <c r="S54" i="7"/>
  <c r="S53" i="7"/>
  <c r="S52" i="7"/>
  <c r="S51" i="7"/>
  <c r="S50" i="7"/>
  <c r="S49" i="7"/>
  <c r="S48" i="7"/>
  <c r="AY64" i="13" l="1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F64" i="13"/>
  <c r="AE64" i="13" s="1"/>
  <c r="AG64" i="13"/>
  <c r="AH64" i="13"/>
  <c r="AI64" i="13"/>
  <c r="AJ64" i="13"/>
  <c r="AF65" i="13"/>
  <c r="AG65" i="13"/>
  <c r="AH65" i="13"/>
  <c r="AI65" i="13"/>
  <c r="AJ65" i="13"/>
  <c r="AF66" i="13"/>
  <c r="AG66" i="13"/>
  <c r="AH66" i="13"/>
  <c r="AI66" i="13"/>
  <c r="AJ66" i="13"/>
  <c r="AF67" i="13"/>
  <c r="AG67" i="13"/>
  <c r="AH67" i="13"/>
  <c r="AI67" i="13"/>
  <c r="AJ67" i="13"/>
  <c r="AF68" i="13"/>
  <c r="AE68" i="13" s="1"/>
  <c r="AG68" i="13"/>
  <c r="AH68" i="13"/>
  <c r="AI68" i="13"/>
  <c r="AJ68" i="13"/>
  <c r="AF69" i="13"/>
  <c r="AG69" i="13"/>
  <c r="AH69" i="13"/>
  <c r="AI69" i="13"/>
  <c r="AJ69" i="13"/>
  <c r="AF70" i="13"/>
  <c r="AG70" i="13"/>
  <c r="AH70" i="13"/>
  <c r="AI70" i="13"/>
  <c r="AJ70" i="13"/>
  <c r="AF71" i="13"/>
  <c r="AG71" i="13"/>
  <c r="AH71" i="13"/>
  <c r="AI71" i="13"/>
  <c r="AJ71" i="13"/>
  <c r="AF72" i="13"/>
  <c r="AE72" i="13" s="1"/>
  <c r="AG72" i="13"/>
  <c r="AH72" i="13"/>
  <c r="AI72" i="13"/>
  <c r="AJ72" i="13"/>
  <c r="AF73" i="13"/>
  <c r="AG73" i="13"/>
  <c r="AH73" i="13"/>
  <c r="AI73" i="13"/>
  <c r="AJ73" i="13"/>
  <c r="AF74" i="13"/>
  <c r="AG74" i="13"/>
  <c r="AH74" i="13"/>
  <c r="AI74" i="13"/>
  <c r="AJ74" i="13"/>
  <c r="AF75" i="13"/>
  <c r="AG75" i="13"/>
  <c r="AH75" i="13"/>
  <c r="AI75" i="13"/>
  <c r="AJ75" i="13"/>
  <c r="AF76" i="13"/>
  <c r="AE76" i="13" s="1"/>
  <c r="AG76" i="13"/>
  <c r="AH76" i="13"/>
  <c r="AI76" i="13"/>
  <c r="AJ76" i="13"/>
  <c r="AF77" i="13"/>
  <c r="AG77" i="13"/>
  <c r="AH77" i="13"/>
  <c r="AI77" i="13"/>
  <c r="AJ77" i="13"/>
  <c r="AF78" i="13"/>
  <c r="AG78" i="13"/>
  <c r="AH78" i="13"/>
  <c r="AI78" i="13"/>
  <c r="AJ78" i="13"/>
  <c r="AF79" i="13"/>
  <c r="AG79" i="13"/>
  <c r="AH79" i="13"/>
  <c r="AI79" i="13"/>
  <c r="AJ79" i="13"/>
  <c r="AF80" i="13"/>
  <c r="AE80" i="13" s="1"/>
  <c r="AG80" i="13"/>
  <c r="AH80" i="13"/>
  <c r="AI80" i="13"/>
  <c r="AJ80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F64" i="13"/>
  <c r="G64" i="13"/>
  <c r="H64" i="13"/>
  <c r="I64" i="13"/>
  <c r="J64" i="13"/>
  <c r="F65" i="13"/>
  <c r="G65" i="13"/>
  <c r="H65" i="13"/>
  <c r="I65" i="13"/>
  <c r="J65" i="13"/>
  <c r="F66" i="13"/>
  <c r="G66" i="13"/>
  <c r="H66" i="13"/>
  <c r="I66" i="13"/>
  <c r="J66" i="13"/>
  <c r="F67" i="13"/>
  <c r="G67" i="13"/>
  <c r="H67" i="13"/>
  <c r="I67" i="13"/>
  <c r="J67" i="13"/>
  <c r="F68" i="13"/>
  <c r="G68" i="13"/>
  <c r="H68" i="13"/>
  <c r="I68" i="13"/>
  <c r="J68" i="13"/>
  <c r="F69" i="13"/>
  <c r="G69" i="13"/>
  <c r="H69" i="13"/>
  <c r="I69" i="13"/>
  <c r="J69" i="13"/>
  <c r="F70" i="13"/>
  <c r="G70" i="13"/>
  <c r="H70" i="13"/>
  <c r="I70" i="13"/>
  <c r="J70" i="13"/>
  <c r="F71" i="13"/>
  <c r="G71" i="13"/>
  <c r="H71" i="13"/>
  <c r="I71" i="13"/>
  <c r="J71" i="13"/>
  <c r="F72" i="13"/>
  <c r="G72" i="13"/>
  <c r="H72" i="13"/>
  <c r="I72" i="13"/>
  <c r="J72" i="13"/>
  <c r="F73" i="13"/>
  <c r="G73" i="13"/>
  <c r="H73" i="13"/>
  <c r="I73" i="13"/>
  <c r="J73" i="13"/>
  <c r="F74" i="13"/>
  <c r="G74" i="13"/>
  <c r="H74" i="13"/>
  <c r="I74" i="13"/>
  <c r="J74" i="13"/>
  <c r="F75" i="13"/>
  <c r="G75" i="13"/>
  <c r="H75" i="13"/>
  <c r="I75" i="13"/>
  <c r="J75" i="13"/>
  <c r="F76" i="13"/>
  <c r="G76" i="13"/>
  <c r="H76" i="13"/>
  <c r="I76" i="13"/>
  <c r="J76" i="13"/>
  <c r="F77" i="13"/>
  <c r="G77" i="13"/>
  <c r="H77" i="13"/>
  <c r="I77" i="13"/>
  <c r="J77" i="13"/>
  <c r="F78" i="13"/>
  <c r="G78" i="13"/>
  <c r="H78" i="13"/>
  <c r="I78" i="13"/>
  <c r="J78" i="13"/>
  <c r="F79" i="13"/>
  <c r="G79" i="13"/>
  <c r="H79" i="13"/>
  <c r="I79" i="13"/>
  <c r="J79" i="13"/>
  <c r="F80" i="13"/>
  <c r="G80" i="13"/>
  <c r="H80" i="13"/>
  <c r="I80" i="13"/>
  <c r="J80" i="13"/>
  <c r="AY52" i="13"/>
  <c r="AY53" i="13"/>
  <c r="AY54" i="13"/>
  <c r="AY55" i="13"/>
  <c r="AY56" i="13"/>
  <c r="AY57" i="13"/>
  <c r="AY58" i="13"/>
  <c r="AY59" i="13"/>
  <c r="AT52" i="13"/>
  <c r="AT53" i="13"/>
  <c r="AT54" i="13"/>
  <c r="AT55" i="13"/>
  <c r="AT56" i="13"/>
  <c r="AT57" i="13"/>
  <c r="AT58" i="13"/>
  <c r="AT59" i="13"/>
  <c r="AO52" i="13"/>
  <c r="AO53" i="13"/>
  <c r="AO54" i="13"/>
  <c r="AO55" i="13"/>
  <c r="AO56" i="13"/>
  <c r="AO57" i="13"/>
  <c r="AO58" i="13"/>
  <c r="AO59" i="13"/>
  <c r="AF52" i="13"/>
  <c r="AG52" i="13"/>
  <c r="AH52" i="13"/>
  <c r="AI52" i="13"/>
  <c r="AJ52" i="13"/>
  <c r="AF53" i="13"/>
  <c r="AG53" i="13"/>
  <c r="AH53" i="13"/>
  <c r="AI53" i="13"/>
  <c r="AJ53" i="13"/>
  <c r="AF54" i="13"/>
  <c r="AG54" i="13"/>
  <c r="AH54" i="13"/>
  <c r="AI54" i="13"/>
  <c r="AJ54" i="13"/>
  <c r="AF55" i="13"/>
  <c r="AG55" i="13"/>
  <c r="AH55" i="13"/>
  <c r="AI55" i="13"/>
  <c r="AJ55" i="13"/>
  <c r="AF56" i="13"/>
  <c r="AG56" i="13"/>
  <c r="AH56" i="13"/>
  <c r="AI56" i="13"/>
  <c r="AJ56" i="13"/>
  <c r="AF57" i="13"/>
  <c r="AG57" i="13"/>
  <c r="AH57" i="13"/>
  <c r="AI57" i="13"/>
  <c r="AJ57" i="13"/>
  <c r="AF58" i="13"/>
  <c r="AG58" i="13"/>
  <c r="AH58" i="13"/>
  <c r="AI58" i="13"/>
  <c r="AJ58" i="13"/>
  <c r="AF59" i="13"/>
  <c r="AG59" i="13"/>
  <c r="AH59" i="13"/>
  <c r="AI59" i="13"/>
  <c r="AJ59" i="13"/>
  <c r="Y52" i="13"/>
  <c r="Y53" i="13"/>
  <c r="Y54" i="13"/>
  <c r="Y55" i="13"/>
  <c r="Y56" i="13"/>
  <c r="Y57" i="13"/>
  <c r="Y58" i="13"/>
  <c r="Y59" i="13"/>
  <c r="T52" i="13"/>
  <c r="T53" i="13"/>
  <c r="T54" i="13"/>
  <c r="T55" i="13"/>
  <c r="T56" i="13"/>
  <c r="T57" i="13"/>
  <c r="T58" i="13"/>
  <c r="T59" i="13"/>
  <c r="O52" i="13"/>
  <c r="O53" i="13"/>
  <c r="O54" i="13"/>
  <c r="O55" i="13"/>
  <c r="O56" i="13"/>
  <c r="O57" i="13"/>
  <c r="O58" i="13"/>
  <c r="O59" i="13"/>
  <c r="F52" i="13"/>
  <c r="G52" i="13"/>
  <c r="H52" i="13"/>
  <c r="I52" i="13"/>
  <c r="J52" i="13"/>
  <c r="F53" i="13"/>
  <c r="G53" i="13"/>
  <c r="H53" i="13"/>
  <c r="I53" i="13"/>
  <c r="J53" i="13"/>
  <c r="F54" i="13"/>
  <c r="G54" i="13"/>
  <c r="H54" i="13"/>
  <c r="I54" i="13"/>
  <c r="J54" i="13"/>
  <c r="F55" i="13"/>
  <c r="G55" i="13"/>
  <c r="H55" i="13"/>
  <c r="I55" i="13"/>
  <c r="J55" i="13"/>
  <c r="F56" i="13"/>
  <c r="G56" i="13"/>
  <c r="H56" i="13"/>
  <c r="I56" i="13"/>
  <c r="J56" i="13"/>
  <c r="F57" i="13"/>
  <c r="G57" i="13"/>
  <c r="H57" i="13"/>
  <c r="I57" i="13"/>
  <c r="J57" i="13"/>
  <c r="F58" i="13"/>
  <c r="G58" i="13"/>
  <c r="H58" i="13"/>
  <c r="I58" i="13"/>
  <c r="J58" i="13"/>
  <c r="F59" i="13"/>
  <c r="G59" i="13"/>
  <c r="H59" i="13"/>
  <c r="I59" i="13"/>
  <c r="J59" i="13"/>
  <c r="CD65" i="11"/>
  <c r="CD66" i="11"/>
  <c r="CD67" i="11"/>
  <c r="CD68" i="11"/>
  <c r="CD69" i="11"/>
  <c r="CD70" i="11"/>
  <c r="CD71" i="11"/>
  <c r="CD72" i="11"/>
  <c r="CD73" i="11"/>
  <c r="CD74" i="11"/>
  <c r="CD75" i="11"/>
  <c r="CD76" i="11"/>
  <c r="CD77" i="11"/>
  <c r="CD78" i="11"/>
  <c r="CD64" i="11"/>
  <c r="CC78" i="11"/>
  <c r="CB78" i="11"/>
  <c r="CA78" i="11"/>
  <c r="BZ78" i="11"/>
  <c r="BY78" i="11"/>
  <c r="BX78" i="11"/>
  <c r="BW78" i="11"/>
  <c r="AN65" i="11"/>
  <c r="AO65" i="11"/>
  <c r="AP65" i="11"/>
  <c r="AQ65" i="11"/>
  <c r="AR65" i="11"/>
  <c r="AS65" i="11"/>
  <c r="AT65" i="11"/>
  <c r="AN66" i="11"/>
  <c r="AO66" i="11"/>
  <c r="AP66" i="11"/>
  <c r="AQ66" i="11"/>
  <c r="AR66" i="11"/>
  <c r="AS66" i="11"/>
  <c r="AT66" i="11"/>
  <c r="AN67" i="11"/>
  <c r="AO67" i="11"/>
  <c r="AP67" i="11"/>
  <c r="AQ67" i="11"/>
  <c r="AR67" i="11"/>
  <c r="AS67" i="11"/>
  <c r="AT67" i="11"/>
  <c r="AN68" i="11"/>
  <c r="AO68" i="11"/>
  <c r="AP68" i="11"/>
  <c r="AQ68" i="11"/>
  <c r="AR68" i="11"/>
  <c r="AS68" i="11"/>
  <c r="AT68" i="11"/>
  <c r="AN69" i="11"/>
  <c r="AO69" i="11"/>
  <c r="AP69" i="11"/>
  <c r="AQ69" i="11"/>
  <c r="AR69" i="11"/>
  <c r="AS69" i="11"/>
  <c r="AT69" i="11"/>
  <c r="AN70" i="11"/>
  <c r="AO70" i="11"/>
  <c r="AP70" i="11"/>
  <c r="AQ70" i="11"/>
  <c r="AR70" i="11"/>
  <c r="AS70" i="11"/>
  <c r="AT70" i="11"/>
  <c r="AN71" i="11"/>
  <c r="AO71" i="11"/>
  <c r="AP71" i="11"/>
  <c r="AQ71" i="11"/>
  <c r="AR71" i="11"/>
  <c r="AS71" i="11"/>
  <c r="AT71" i="11"/>
  <c r="AN72" i="11"/>
  <c r="AO72" i="11"/>
  <c r="AP72" i="11"/>
  <c r="AQ72" i="11"/>
  <c r="AR72" i="11"/>
  <c r="AS72" i="11"/>
  <c r="AT72" i="11"/>
  <c r="AN73" i="11"/>
  <c r="AO73" i="11"/>
  <c r="AP73" i="11"/>
  <c r="AQ73" i="11"/>
  <c r="AR73" i="11"/>
  <c r="AS73" i="11"/>
  <c r="AT73" i="11"/>
  <c r="AN74" i="11"/>
  <c r="AO74" i="11"/>
  <c r="AP74" i="11"/>
  <c r="AQ74" i="11"/>
  <c r="AR74" i="11"/>
  <c r="AS74" i="11"/>
  <c r="AT74" i="11"/>
  <c r="AN75" i="11"/>
  <c r="AO75" i="11"/>
  <c r="AP75" i="11"/>
  <c r="AQ75" i="11"/>
  <c r="AR75" i="11"/>
  <c r="AS75" i="11"/>
  <c r="AT75" i="11"/>
  <c r="AN76" i="11"/>
  <c r="AO76" i="11"/>
  <c r="AP76" i="11"/>
  <c r="AQ76" i="11"/>
  <c r="AR76" i="11"/>
  <c r="AS76" i="11"/>
  <c r="AT76" i="11"/>
  <c r="AN77" i="11"/>
  <c r="AO77" i="11"/>
  <c r="AP77" i="11"/>
  <c r="AQ77" i="11"/>
  <c r="AR77" i="11"/>
  <c r="AS77" i="11"/>
  <c r="AT77" i="11"/>
  <c r="AN78" i="11"/>
  <c r="AO78" i="11"/>
  <c r="AP78" i="11"/>
  <c r="AQ78" i="11"/>
  <c r="AR78" i="11"/>
  <c r="AS78" i="11"/>
  <c r="AT78" i="11"/>
  <c r="E65" i="11"/>
  <c r="F65" i="11"/>
  <c r="G65" i="11"/>
  <c r="H65" i="11"/>
  <c r="I65" i="11"/>
  <c r="J65" i="11"/>
  <c r="K65" i="11"/>
  <c r="E66" i="11"/>
  <c r="F66" i="11"/>
  <c r="G66" i="11"/>
  <c r="H66" i="11"/>
  <c r="I66" i="11"/>
  <c r="J66" i="11"/>
  <c r="K66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K68" i="11"/>
  <c r="E69" i="11"/>
  <c r="F69" i="11"/>
  <c r="G69" i="11"/>
  <c r="H69" i="11"/>
  <c r="I69" i="11"/>
  <c r="J69" i="11"/>
  <c r="K69" i="11"/>
  <c r="E70" i="11"/>
  <c r="F70" i="11"/>
  <c r="G70" i="11"/>
  <c r="H70" i="11"/>
  <c r="I70" i="11"/>
  <c r="J70" i="11"/>
  <c r="K70" i="11"/>
  <c r="E71" i="11"/>
  <c r="F71" i="11"/>
  <c r="G71" i="11"/>
  <c r="H71" i="11"/>
  <c r="I71" i="11"/>
  <c r="J71" i="11"/>
  <c r="K71" i="11"/>
  <c r="E72" i="11"/>
  <c r="F72" i="11"/>
  <c r="G72" i="11"/>
  <c r="H72" i="11"/>
  <c r="I72" i="11"/>
  <c r="J72" i="11"/>
  <c r="K72" i="11"/>
  <c r="E73" i="11"/>
  <c r="F73" i="11"/>
  <c r="G73" i="11"/>
  <c r="H73" i="11"/>
  <c r="I73" i="11"/>
  <c r="J73" i="11"/>
  <c r="K73" i="11"/>
  <c r="E74" i="11"/>
  <c r="F74" i="11"/>
  <c r="G74" i="11"/>
  <c r="H74" i="11"/>
  <c r="I74" i="11"/>
  <c r="J74" i="11"/>
  <c r="K74" i="11"/>
  <c r="E75" i="11"/>
  <c r="F75" i="11"/>
  <c r="G75" i="11"/>
  <c r="H75" i="11"/>
  <c r="I75" i="11"/>
  <c r="J75" i="11"/>
  <c r="K75" i="11"/>
  <c r="E76" i="11"/>
  <c r="F76" i="11"/>
  <c r="G76" i="11"/>
  <c r="H76" i="11"/>
  <c r="I76" i="11"/>
  <c r="J76" i="11"/>
  <c r="K76" i="11"/>
  <c r="E77" i="11"/>
  <c r="F77" i="11"/>
  <c r="G77" i="11"/>
  <c r="H77" i="11"/>
  <c r="I77" i="11"/>
  <c r="J77" i="11"/>
  <c r="K77" i="11"/>
  <c r="E78" i="11"/>
  <c r="F78" i="11"/>
  <c r="G78" i="11"/>
  <c r="H78" i="11"/>
  <c r="I78" i="11"/>
  <c r="J78" i="11"/>
  <c r="K78" i="11"/>
  <c r="CD52" i="11"/>
  <c r="CD53" i="11"/>
  <c r="CD54" i="11"/>
  <c r="CD55" i="11"/>
  <c r="CD56" i="11"/>
  <c r="CD57" i="11"/>
  <c r="CD51" i="11"/>
  <c r="BW58" i="11"/>
  <c r="BX58" i="11"/>
  <c r="BY58" i="11"/>
  <c r="BZ58" i="11"/>
  <c r="CA58" i="11"/>
  <c r="CB58" i="11"/>
  <c r="CC58" i="11"/>
  <c r="BW59" i="11"/>
  <c r="BX59" i="11"/>
  <c r="BY59" i="11"/>
  <c r="BZ59" i="11"/>
  <c r="CA59" i="11"/>
  <c r="CB59" i="11"/>
  <c r="CC59" i="11"/>
  <c r="BW60" i="11"/>
  <c r="BX60" i="11"/>
  <c r="BY60" i="11"/>
  <c r="BZ60" i="11"/>
  <c r="CA60" i="11"/>
  <c r="CB60" i="11"/>
  <c r="CC60" i="11"/>
  <c r="AN52" i="11"/>
  <c r="AO52" i="11"/>
  <c r="AP52" i="11"/>
  <c r="AQ52" i="11"/>
  <c r="AR52" i="11"/>
  <c r="AS52" i="11"/>
  <c r="AT52" i="11"/>
  <c r="AN53" i="11"/>
  <c r="AO53" i="11"/>
  <c r="AP53" i="11"/>
  <c r="AQ53" i="11"/>
  <c r="AR53" i="11"/>
  <c r="AS53" i="11"/>
  <c r="AT53" i="11"/>
  <c r="AN54" i="11"/>
  <c r="AO54" i="11"/>
  <c r="AP54" i="11"/>
  <c r="AQ54" i="11"/>
  <c r="AR54" i="11"/>
  <c r="AS54" i="11"/>
  <c r="AT54" i="11"/>
  <c r="AN55" i="11"/>
  <c r="AO55" i="11"/>
  <c r="AP55" i="11"/>
  <c r="AQ55" i="11"/>
  <c r="AR55" i="11"/>
  <c r="AS55" i="11"/>
  <c r="AT55" i="11"/>
  <c r="AN56" i="11"/>
  <c r="AO56" i="11"/>
  <c r="AP56" i="11"/>
  <c r="AQ56" i="11"/>
  <c r="AR56" i="11"/>
  <c r="AS56" i="11"/>
  <c r="AT56" i="11"/>
  <c r="AN57" i="11"/>
  <c r="AO57" i="11"/>
  <c r="AP57" i="11"/>
  <c r="AQ57" i="11"/>
  <c r="AR57" i="11"/>
  <c r="AS57" i="11"/>
  <c r="AT57" i="11"/>
  <c r="AN58" i="11"/>
  <c r="AO58" i="11"/>
  <c r="AP58" i="11"/>
  <c r="AQ58" i="11"/>
  <c r="AR58" i="11"/>
  <c r="AS58" i="11"/>
  <c r="AT58" i="11"/>
  <c r="AN59" i="11"/>
  <c r="AO59" i="11"/>
  <c r="AP59" i="11"/>
  <c r="AQ59" i="11"/>
  <c r="AR59" i="11"/>
  <c r="AS59" i="11"/>
  <c r="AT59" i="11"/>
  <c r="AN60" i="11"/>
  <c r="AO60" i="11"/>
  <c r="AP60" i="11"/>
  <c r="AQ60" i="11"/>
  <c r="AR60" i="11"/>
  <c r="AS60" i="11"/>
  <c r="AT60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E54" i="11"/>
  <c r="F54" i="11"/>
  <c r="G54" i="11"/>
  <c r="H54" i="11"/>
  <c r="I54" i="11"/>
  <c r="J54" i="11"/>
  <c r="K54" i="11"/>
  <c r="E55" i="11"/>
  <c r="F55" i="11"/>
  <c r="G55" i="11"/>
  <c r="H55" i="11"/>
  <c r="I55" i="11"/>
  <c r="J55" i="11"/>
  <c r="K55" i="11"/>
  <c r="E56" i="11"/>
  <c r="F56" i="11"/>
  <c r="G56" i="11"/>
  <c r="H56" i="11"/>
  <c r="I56" i="11"/>
  <c r="J56" i="11"/>
  <c r="K56" i="11"/>
  <c r="E57" i="11"/>
  <c r="F57" i="11"/>
  <c r="G57" i="11"/>
  <c r="H57" i="11"/>
  <c r="I57" i="11"/>
  <c r="J57" i="11"/>
  <c r="K57" i="11"/>
  <c r="E58" i="11"/>
  <c r="F58" i="11"/>
  <c r="G58" i="11"/>
  <c r="H58" i="11"/>
  <c r="I58" i="11"/>
  <c r="J58" i="11"/>
  <c r="K58" i="11"/>
  <c r="E59" i="11"/>
  <c r="F59" i="11"/>
  <c r="G59" i="11"/>
  <c r="H59" i="11"/>
  <c r="I59" i="11"/>
  <c r="J59" i="11"/>
  <c r="K59" i="11"/>
  <c r="E60" i="11"/>
  <c r="F60" i="11"/>
  <c r="G60" i="11"/>
  <c r="H60" i="11"/>
  <c r="I60" i="11"/>
  <c r="J60" i="11"/>
  <c r="K60" i="11"/>
  <c r="J67" i="17"/>
  <c r="K67" i="17"/>
  <c r="L67" i="17"/>
  <c r="M67" i="17"/>
  <c r="N67" i="17"/>
  <c r="J68" i="17"/>
  <c r="K68" i="17"/>
  <c r="L68" i="17"/>
  <c r="M68" i="17"/>
  <c r="N68" i="17"/>
  <c r="J69" i="17"/>
  <c r="K69" i="17"/>
  <c r="L69" i="17"/>
  <c r="M69" i="17"/>
  <c r="N69" i="17"/>
  <c r="J70" i="17"/>
  <c r="K70" i="17"/>
  <c r="L70" i="17"/>
  <c r="M70" i="17"/>
  <c r="N70" i="17"/>
  <c r="J71" i="17"/>
  <c r="K71" i="17"/>
  <c r="L71" i="17"/>
  <c r="M71" i="17"/>
  <c r="N71" i="17"/>
  <c r="J72" i="17"/>
  <c r="K72" i="17"/>
  <c r="L72" i="17"/>
  <c r="M72" i="17"/>
  <c r="N72" i="17"/>
  <c r="J73" i="17"/>
  <c r="K73" i="17"/>
  <c r="L73" i="17"/>
  <c r="M73" i="17"/>
  <c r="N73" i="17"/>
  <c r="J74" i="17"/>
  <c r="K74" i="17"/>
  <c r="L74" i="17"/>
  <c r="M74" i="17"/>
  <c r="N74" i="17"/>
  <c r="J75" i="17"/>
  <c r="K75" i="17"/>
  <c r="L75" i="17"/>
  <c r="M75" i="17"/>
  <c r="N75" i="17"/>
  <c r="J76" i="17"/>
  <c r="K76" i="17"/>
  <c r="L76" i="17"/>
  <c r="M76" i="17"/>
  <c r="N76" i="17"/>
  <c r="J77" i="17"/>
  <c r="K77" i="17"/>
  <c r="L77" i="17"/>
  <c r="M77" i="17"/>
  <c r="N77" i="17"/>
  <c r="J78" i="17"/>
  <c r="K78" i="17"/>
  <c r="L78" i="17"/>
  <c r="M78" i="17"/>
  <c r="N78" i="17"/>
  <c r="J79" i="17"/>
  <c r="K79" i="17"/>
  <c r="L79" i="17"/>
  <c r="M79" i="17"/>
  <c r="N79" i="17"/>
  <c r="J80" i="17"/>
  <c r="K80" i="17"/>
  <c r="L80" i="17"/>
  <c r="M80" i="17"/>
  <c r="N80" i="17"/>
  <c r="J81" i="17"/>
  <c r="K81" i="17"/>
  <c r="L81" i="17"/>
  <c r="M81" i="17"/>
  <c r="N81" i="17"/>
  <c r="J36" i="17"/>
  <c r="K36" i="17"/>
  <c r="L36" i="17"/>
  <c r="M36" i="17"/>
  <c r="N36" i="17"/>
  <c r="J37" i="17"/>
  <c r="K37" i="17"/>
  <c r="L37" i="17"/>
  <c r="M37" i="17"/>
  <c r="N37" i="17"/>
  <c r="J38" i="17"/>
  <c r="K38" i="17"/>
  <c r="L38" i="17"/>
  <c r="M38" i="17"/>
  <c r="N38" i="17"/>
  <c r="J39" i="17"/>
  <c r="K39" i="17"/>
  <c r="L39" i="17"/>
  <c r="M39" i="17"/>
  <c r="N39" i="17"/>
  <c r="J40" i="17"/>
  <c r="K40" i="17"/>
  <c r="L40" i="17"/>
  <c r="M40" i="17"/>
  <c r="N40" i="17"/>
  <c r="J41" i="17"/>
  <c r="K41" i="17"/>
  <c r="L41" i="17"/>
  <c r="M41" i="17"/>
  <c r="N41" i="17"/>
  <c r="J42" i="17"/>
  <c r="K42" i="17"/>
  <c r="L42" i="17"/>
  <c r="M42" i="17"/>
  <c r="N42" i="17"/>
  <c r="J43" i="17"/>
  <c r="K43" i="17"/>
  <c r="L43" i="17"/>
  <c r="M43" i="17"/>
  <c r="N43" i="17"/>
  <c r="J44" i="17"/>
  <c r="K44" i="17"/>
  <c r="L44" i="17"/>
  <c r="M44" i="17"/>
  <c r="N44" i="17"/>
  <c r="J45" i="17"/>
  <c r="K45" i="17"/>
  <c r="L45" i="17"/>
  <c r="M45" i="17"/>
  <c r="N45" i="17"/>
  <c r="J46" i="17"/>
  <c r="K46" i="17"/>
  <c r="L46" i="17"/>
  <c r="M46" i="17"/>
  <c r="N46" i="17"/>
  <c r="BZ105" i="10"/>
  <c r="BY105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BY81" i="10"/>
  <c r="BZ81" i="10"/>
  <c r="BY82" i="10"/>
  <c r="BZ82" i="10"/>
  <c r="BY83" i="10"/>
  <c r="BZ83" i="10"/>
  <c r="BY84" i="10"/>
  <c r="BZ84" i="10"/>
  <c r="BY85" i="10"/>
  <c r="BZ85" i="10"/>
  <c r="BY86" i="10"/>
  <c r="BZ86" i="10"/>
  <c r="AN68" i="10"/>
  <c r="AO68" i="10"/>
  <c r="AP68" i="10"/>
  <c r="AQ68" i="10"/>
  <c r="AR68" i="10"/>
  <c r="AS68" i="10"/>
  <c r="AT68" i="10"/>
  <c r="AN69" i="10"/>
  <c r="AO69" i="10"/>
  <c r="AP69" i="10"/>
  <c r="AQ69" i="10"/>
  <c r="AR69" i="10"/>
  <c r="AS69" i="10"/>
  <c r="AT69" i="10"/>
  <c r="AN70" i="10"/>
  <c r="AO70" i="10"/>
  <c r="AP70" i="10"/>
  <c r="AQ70" i="10"/>
  <c r="AR70" i="10"/>
  <c r="AS70" i="10"/>
  <c r="AT70" i="10"/>
  <c r="AN71" i="10"/>
  <c r="AO71" i="10"/>
  <c r="AP71" i="10"/>
  <c r="AQ71" i="10"/>
  <c r="AR71" i="10"/>
  <c r="AS71" i="10"/>
  <c r="AT71" i="10"/>
  <c r="AN72" i="10"/>
  <c r="AO72" i="10"/>
  <c r="AP72" i="10"/>
  <c r="AQ72" i="10"/>
  <c r="AR72" i="10"/>
  <c r="AS72" i="10"/>
  <c r="AT72" i="10"/>
  <c r="AN73" i="10"/>
  <c r="AO73" i="10"/>
  <c r="AP73" i="10"/>
  <c r="AQ73" i="10"/>
  <c r="AR73" i="10"/>
  <c r="AS73" i="10"/>
  <c r="AT73" i="10"/>
  <c r="AN74" i="10"/>
  <c r="AO74" i="10"/>
  <c r="AP74" i="10"/>
  <c r="AQ74" i="10"/>
  <c r="AR74" i="10"/>
  <c r="AS74" i="10"/>
  <c r="AT74" i="10"/>
  <c r="AN75" i="10"/>
  <c r="AO75" i="10"/>
  <c r="AP75" i="10"/>
  <c r="AQ75" i="10"/>
  <c r="AR75" i="10"/>
  <c r="AS75" i="10"/>
  <c r="AT75" i="10"/>
  <c r="AN76" i="10"/>
  <c r="AO76" i="10"/>
  <c r="AP76" i="10"/>
  <c r="AQ76" i="10"/>
  <c r="AR76" i="10"/>
  <c r="AS76" i="10"/>
  <c r="AT76" i="10"/>
  <c r="AN77" i="10"/>
  <c r="AO77" i="10"/>
  <c r="AP77" i="10"/>
  <c r="AQ77" i="10"/>
  <c r="AR77" i="10"/>
  <c r="AS77" i="10"/>
  <c r="AT77" i="10"/>
  <c r="AN78" i="10"/>
  <c r="AO78" i="10"/>
  <c r="AP78" i="10"/>
  <c r="AQ78" i="10"/>
  <c r="AR78" i="10"/>
  <c r="AS78" i="10"/>
  <c r="AT78" i="10"/>
  <c r="AN79" i="10"/>
  <c r="AO79" i="10"/>
  <c r="AP79" i="10"/>
  <c r="AQ79" i="10"/>
  <c r="AR79" i="10"/>
  <c r="AS79" i="10"/>
  <c r="AT79" i="10"/>
  <c r="AN80" i="10"/>
  <c r="AO80" i="10"/>
  <c r="AP80" i="10"/>
  <c r="AQ80" i="10"/>
  <c r="AR80" i="10"/>
  <c r="AS80" i="10"/>
  <c r="AT80" i="10"/>
  <c r="AN81" i="10"/>
  <c r="AO81" i="10"/>
  <c r="AP81" i="10"/>
  <c r="AQ81" i="10"/>
  <c r="AR81" i="10"/>
  <c r="AS81" i="10"/>
  <c r="AT81" i="10"/>
  <c r="AN82" i="10"/>
  <c r="AO82" i="10"/>
  <c r="AP82" i="10"/>
  <c r="AQ82" i="10"/>
  <c r="AR82" i="10"/>
  <c r="AS82" i="10"/>
  <c r="AT82" i="10"/>
  <c r="AN83" i="10"/>
  <c r="AO83" i="10"/>
  <c r="AP83" i="10"/>
  <c r="AQ83" i="10"/>
  <c r="AR83" i="10"/>
  <c r="AS83" i="10"/>
  <c r="AT83" i="10"/>
  <c r="AN84" i="10"/>
  <c r="AO84" i="10"/>
  <c r="AP84" i="10"/>
  <c r="AQ84" i="10"/>
  <c r="AR84" i="10"/>
  <c r="AS84" i="10"/>
  <c r="AT84" i="10"/>
  <c r="AN85" i="10"/>
  <c r="AO85" i="10"/>
  <c r="AP85" i="10"/>
  <c r="AQ85" i="10"/>
  <c r="AR85" i="10"/>
  <c r="AS85" i="10"/>
  <c r="AT85" i="10"/>
  <c r="AN86" i="10"/>
  <c r="AO86" i="10"/>
  <c r="AP86" i="10"/>
  <c r="AQ86" i="10"/>
  <c r="AR86" i="10"/>
  <c r="AS86" i="10"/>
  <c r="AT86" i="10"/>
  <c r="F68" i="10"/>
  <c r="G68" i="10"/>
  <c r="H68" i="10"/>
  <c r="I68" i="10"/>
  <c r="J68" i="10"/>
  <c r="K68" i="10"/>
  <c r="F69" i="10"/>
  <c r="G69" i="10"/>
  <c r="H69" i="10"/>
  <c r="I69" i="10"/>
  <c r="J69" i="10"/>
  <c r="K69" i="10"/>
  <c r="F70" i="10"/>
  <c r="G70" i="10"/>
  <c r="H70" i="10"/>
  <c r="I70" i="10"/>
  <c r="J70" i="10"/>
  <c r="K70" i="10"/>
  <c r="F71" i="10"/>
  <c r="G71" i="10"/>
  <c r="H71" i="10"/>
  <c r="I71" i="10"/>
  <c r="J71" i="10"/>
  <c r="K71" i="10"/>
  <c r="F72" i="10"/>
  <c r="G72" i="10"/>
  <c r="H72" i="10"/>
  <c r="I72" i="10"/>
  <c r="J72" i="10"/>
  <c r="K72" i="10"/>
  <c r="F73" i="10"/>
  <c r="G73" i="10"/>
  <c r="H73" i="10"/>
  <c r="I73" i="10"/>
  <c r="J73" i="10"/>
  <c r="K73" i="10"/>
  <c r="F74" i="10"/>
  <c r="G74" i="10"/>
  <c r="H74" i="10"/>
  <c r="I74" i="10"/>
  <c r="J74" i="10"/>
  <c r="K74" i="10"/>
  <c r="F75" i="10"/>
  <c r="G75" i="10"/>
  <c r="H75" i="10"/>
  <c r="I75" i="10"/>
  <c r="J75" i="10"/>
  <c r="K75" i="10"/>
  <c r="F76" i="10"/>
  <c r="G76" i="10"/>
  <c r="H76" i="10"/>
  <c r="I76" i="10"/>
  <c r="J76" i="10"/>
  <c r="K76" i="10"/>
  <c r="F77" i="10"/>
  <c r="G77" i="10"/>
  <c r="H77" i="10"/>
  <c r="I77" i="10"/>
  <c r="J77" i="10"/>
  <c r="K77" i="10"/>
  <c r="F78" i="10"/>
  <c r="G78" i="10"/>
  <c r="H78" i="10"/>
  <c r="I78" i="10"/>
  <c r="J78" i="10"/>
  <c r="K78" i="10"/>
  <c r="F79" i="10"/>
  <c r="G79" i="10"/>
  <c r="H79" i="10"/>
  <c r="I79" i="10"/>
  <c r="J79" i="10"/>
  <c r="K79" i="10"/>
  <c r="F80" i="10"/>
  <c r="G80" i="10"/>
  <c r="H80" i="10"/>
  <c r="I80" i="10"/>
  <c r="J80" i="10"/>
  <c r="K80" i="10"/>
  <c r="F81" i="10"/>
  <c r="G81" i="10"/>
  <c r="H81" i="10"/>
  <c r="I81" i="10"/>
  <c r="J81" i="10"/>
  <c r="K81" i="10"/>
  <c r="F82" i="10"/>
  <c r="G82" i="10"/>
  <c r="H82" i="10"/>
  <c r="I82" i="10"/>
  <c r="J82" i="10"/>
  <c r="K82" i="10"/>
  <c r="F83" i="10"/>
  <c r="G83" i="10"/>
  <c r="H83" i="10"/>
  <c r="I83" i="10"/>
  <c r="J83" i="10"/>
  <c r="K83" i="10"/>
  <c r="F84" i="10"/>
  <c r="G84" i="10"/>
  <c r="H84" i="10"/>
  <c r="I84" i="10"/>
  <c r="J84" i="10"/>
  <c r="K84" i="10"/>
  <c r="F85" i="10"/>
  <c r="G85" i="10"/>
  <c r="H85" i="10"/>
  <c r="I85" i="10"/>
  <c r="J85" i="10"/>
  <c r="K85" i="10"/>
  <c r="F86" i="10"/>
  <c r="G86" i="10"/>
  <c r="H86" i="10"/>
  <c r="I86" i="10"/>
  <c r="J86" i="10"/>
  <c r="K86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CA53" i="10"/>
  <c r="CA54" i="10"/>
  <c r="CA55" i="10"/>
  <c r="CA56" i="10"/>
  <c r="CA57" i="10"/>
  <c r="CA58" i="10"/>
  <c r="CA59" i="10"/>
  <c r="CA60" i="10"/>
  <c r="CA61" i="10"/>
  <c r="CA62" i="10"/>
  <c r="CA63" i="10"/>
  <c r="BY59" i="10"/>
  <c r="BZ59" i="10"/>
  <c r="BY60" i="10"/>
  <c r="BZ60" i="10"/>
  <c r="BY61" i="10"/>
  <c r="BZ61" i="10"/>
  <c r="BY62" i="10"/>
  <c r="BZ62" i="10"/>
  <c r="BY63" i="10"/>
  <c r="BZ63" i="10"/>
  <c r="AN53" i="10"/>
  <c r="AO53" i="10"/>
  <c r="AP53" i="10"/>
  <c r="AQ53" i="10"/>
  <c r="AR53" i="10"/>
  <c r="AS53" i="10"/>
  <c r="AT53" i="10"/>
  <c r="AN54" i="10"/>
  <c r="AO54" i="10"/>
  <c r="AP54" i="10"/>
  <c r="AQ54" i="10"/>
  <c r="AR54" i="10"/>
  <c r="AS54" i="10"/>
  <c r="AT54" i="10"/>
  <c r="AN55" i="10"/>
  <c r="AO55" i="10"/>
  <c r="AP55" i="10"/>
  <c r="AQ55" i="10"/>
  <c r="AR55" i="10"/>
  <c r="AS55" i="10"/>
  <c r="AT55" i="10"/>
  <c r="AN56" i="10"/>
  <c r="AO56" i="10"/>
  <c r="AP56" i="10"/>
  <c r="AQ56" i="10"/>
  <c r="AR56" i="10"/>
  <c r="AS56" i="10"/>
  <c r="AT56" i="10"/>
  <c r="AN57" i="10"/>
  <c r="AO57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0" i="10"/>
  <c r="AO60" i="10"/>
  <c r="AP60" i="10"/>
  <c r="AQ60" i="10"/>
  <c r="AR60" i="10"/>
  <c r="AS60" i="10"/>
  <c r="AT60" i="10"/>
  <c r="AN61" i="10"/>
  <c r="AO61" i="10"/>
  <c r="AP61" i="10"/>
  <c r="AQ61" i="10"/>
  <c r="AR61" i="10"/>
  <c r="AS61" i="10"/>
  <c r="AT61" i="10"/>
  <c r="AN62" i="10"/>
  <c r="AO62" i="10"/>
  <c r="AP62" i="10"/>
  <c r="AQ62" i="10"/>
  <c r="AR62" i="10"/>
  <c r="AS62" i="10"/>
  <c r="AT62" i="10"/>
  <c r="AN63" i="10"/>
  <c r="AO63" i="10"/>
  <c r="AP63" i="10"/>
  <c r="AQ63" i="10"/>
  <c r="AR63" i="10"/>
  <c r="AS63" i="10"/>
  <c r="AT63" i="10"/>
  <c r="H54" i="10"/>
  <c r="I54" i="10"/>
  <c r="J54" i="10"/>
  <c r="K54" i="10"/>
  <c r="H55" i="10"/>
  <c r="I55" i="10"/>
  <c r="J55" i="10"/>
  <c r="K55" i="10"/>
  <c r="H56" i="10"/>
  <c r="I56" i="10"/>
  <c r="J56" i="10"/>
  <c r="K56" i="10"/>
  <c r="H57" i="10"/>
  <c r="I57" i="10"/>
  <c r="J57" i="10"/>
  <c r="K57" i="10"/>
  <c r="H58" i="10"/>
  <c r="I58" i="10"/>
  <c r="J58" i="10"/>
  <c r="K58" i="10"/>
  <c r="H59" i="10"/>
  <c r="I59" i="10"/>
  <c r="J59" i="10"/>
  <c r="K59" i="10"/>
  <c r="H60" i="10"/>
  <c r="I60" i="10"/>
  <c r="J60" i="10"/>
  <c r="K60" i="10"/>
  <c r="H61" i="10"/>
  <c r="I61" i="10"/>
  <c r="J61" i="10"/>
  <c r="K61" i="10"/>
  <c r="H62" i="10"/>
  <c r="I62" i="10"/>
  <c r="J62" i="10"/>
  <c r="K62" i="10"/>
  <c r="H63" i="10"/>
  <c r="I63" i="10"/>
  <c r="J63" i="10"/>
  <c r="K63" i="10"/>
  <c r="G54" i="10"/>
  <c r="G55" i="10"/>
  <c r="G56" i="10"/>
  <c r="G57" i="10"/>
  <c r="G58" i="10"/>
  <c r="G59" i="10"/>
  <c r="G60" i="10"/>
  <c r="G61" i="10"/>
  <c r="G62" i="10"/>
  <c r="G63" i="10"/>
  <c r="F53" i="10"/>
  <c r="F54" i="10"/>
  <c r="F55" i="10"/>
  <c r="F56" i="10"/>
  <c r="F57" i="10"/>
  <c r="F58" i="10"/>
  <c r="F59" i="10"/>
  <c r="F60" i="10"/>
  <c r="F61" i="10"/>
  <c r="F62" i="10"/>
  <c r="F63" i="10"/>
  <c r="E54" i="10"/>
  <c r="E55" i="10"/>
  <c r="E56" i="10"/>
  <c r="E57" i="10"/>
  <c r="E58" i="10"/>
  <c r="E59" i="10"/>
  <c r="E60" i="10"/>
  <c r="E61" i="10"/>
  <c r="E62" i="10"/>
  <c r="E63" i="10"/>
  <c r="E76" i="13" l="1"/>
  <c r="E75" i="13"/>
  <c r="E72" i="13"/>
  <c r="E71" i="13"/>
  <c r="E68" i="13"/>
  <c r="E67" i="13"/>
  <c r="E64" i="13"/>
  <c r="AE75" i="13"/>
  <c r="AE71" i="13"/>
  <c r="AE67" i="13"/>
  <c r="AE74" i="13"/>
  <c r="AE70" i="13"/>
  <c r="AE66" i="13"/>
  <c r="E74" i="13"/>
  <c r="E73" i="13"/>
  <c r="E70" i="13"/>
  <c r="E66" i="13"/>
  <c r="E65" i="13"/>
  <c r="AE73" i="13"/>
  <c r="AE65" i="13"/>
  <c r="AE69" i="13"/>
  <c r="E69" i="13"/>
  <c r="E80" i="13"/>
  <c r="E78" i="13"/>
  <c r="E77" i="13"/>
  <c r="AE77" i="13"/>
  <c r="AE79" i="13"/>
  <c r="AE78" i="13"/>
  <c r="E79" i="13"/>
  <c r="E55" i="13"/>
  <c r="E54" i="13"/>
  <c r="AE54" i="13"/>
  <c r="E53" i="13"/>
  <c r="E59" i="13"/>
  <c r="AE58" i="13"/>
  <c r="AE57" i="13"/>
  <c r="AE53" i="13"/>
  <c r="AE56" i="13"/>
  <c r="AE52" i="13"/>
  <c r="AE59" i="13"/>
  <c r="AE55" i="13"/>
  <c r="E58" i="13"/>
  <c r="E57" i="13"/>
  <c r="E56" i="13"/>
  <c r="E52" i="13"/>
  <c r="T82" i="9"/>
  <c r="U82" i="9"/>
  <c r="R72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F69" i="9"/>
  <c r="R69" i="9" s="1"/>
  <c r="F70" i="9"/>
  <c r="R70" i="9" s="1"/>
  <c r="F71" i="9"/>
  <c r="R71" i="9" s="1"/>
  <c r="F72" i="9"/>
  <c r="F73" i="9"/>
  <c r="R73" i="9" s="1"/>
  <c r="F74" i="9"/>
  <c r="R74" i="9" s="1"/>
  <c r="F75" i="9"/>
  <c r="R75" i="9" s="1"/>
  <c r="F76" i="9"/>
  <c r="R76" i="9" s="1"/>
  <c r="F77" i="9"/>
  <c r="F78" i="9"/>
  <c r="R78" i="9" s="1"/>
  <c r="F79" i="9"/>
  <c r="R79" i="9" s="1"/>
  <c r="F80" i="9"/>
  <c r="R80" i="9" s="1"/>
  <c r="F81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T57" i="9"/>
  <c r="U57" i="9"/>
  <c r="T58" i="9"/>
  <c r="U58" i="9"/>
  <c r="T59" i="9"/>
  <c r="U59" i="9"/>
  <c r="T60" i="9"/>
  <c r="U60" i="9"/>
  <c r="T61" i="9"/>
  <c r="U61" i="9"/>
  <c r="T62" i="9"/>
  <c r="U62" i="9"/>
  <c r="T63" i="9"/>
  <c r="U63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F51" i="9"/>
  <c r="F52" i="9"/>
  <c r="R52" i="9" s="1"/>
  <c r="F53" i="9"/>
  <c r="F54" i="9"/>
  <c r="F55" i="9"/>
  <c r="F56" i="9"/>
  <c r="R56" i="9" s="1"/>
  <c r="F57" i="9"/>
  <c r="R57" i="9" s="1"/>
  <c r="F58" i="9"/>
  <c r="R58" i="9" s="1"/>
  <c r="F59" i="9"/>
  <c r="R59" i="9" s="1"/>
  <c r="F60" i="9"/>
  <c r="R60" i="9" s="1"/>
  <c r="F61" i="9"/>
  <c r="R61" i="9" s="1"/>
  <c r="F62" i="9"/>
  <c r="R62" i="9" s="1"/>
  <c r="F63" i="9"/>
  <c r="R63" i="9" s="1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T65" i="8"/>
  <c r="U65" i="8"/>
  <c r="T73" i="8"/>
  <c r="U73" i="8"/>
  <c r="U76" i="8"/>
  <c r="U77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N66" i="8"/>
  <c r="O66" i="8"/>
  <c r="N70" i="8"/>
  <c r="O70" i="8"/>
  <c r="N74" i="8"/>
  <c r="O74" i="8"/>
  <c r="O76" i="8"/>
  <c r="I63" i="8"/>
  <c r="I64" i="8"/>
  <c r="I65" i="8"/>
  <c r="I66" i="8"/>
  <c r="I67" i="8"/>
  <c r="I68" i="8"/>
  <c r="I69" i="8"/>
  <c r="T69" i="8" s="1"/>
  <c r="U69" i="8" s="1"/>
  <c r="I70" i="8"/>
  <c r="I71" i="8"/>
  <c r="I72" i="8"/>
  <c r="I73" i="8"/>
  <c r="I74" i="8"/>
  <c r="I75" i="8"/>
  <c r="I76" i="8"/>
  <c r="T76" i="8" s="1"/>
  <c r="I77" i="8"/>
  <c r="T77" i="8" s="1"/>
  <c r="D63" i="8"/>
  <c r="N63" i="8" s="1"/>
  <c r="D64" i="8"/>
  <c r="T64" i="8" s="1"/>
  <c r="U64" i="8" s="1"/>
  <c r="D65" i="8"/>
  <c r="N65" i="8" s="1"/>
  <c r="O65" i="8" s="1"/>
  <c r="D66" i="8"/>
  <c r="T66" i="8" s="1"/>
  <c r="U66" i="8" s="1"/>
  <c r="D67" i="8"/>
  <c r="N67" i="8" s="1"/>
  <c r="D68" i="8"/>
  <c r="D69" i="8"/>
  <c r="D70" i="8"/>
  <c r="T70" i="8" s="1"/>
  <c r="U70" i="8" s="1"/>
  <c r="D71" i="8"/>
  <c r="N71" i="8" s="1"/>
  <c r="D72" i="8"/>
  <c r="T72" i="8" s="1"/>
  <c r="U72" i="8" s="1"/>
  <c r="D73" i="8"/>
  <c r="N73" i="8" s="1"/>
  <c r="O73" i="8" s="1"/>
  <c r="D74" i="8"/>
  <c r="T74" i="8" s="1"/>
  <c r="U74" i="8" s="1"/>
  <c r="D75" i="8"/>
  <c r="N75" i="8" s="1"/>
  <c r="D76" i="8"/>
  <c r="D77" i="8"/>
  <c r="O77" i="8" s="1"/>
  <c r="X53" i="8"/>
  <c r="X54" i="8"/>
  <c r="X55" i="8"/>
  <c r="X56" i="8"/>
  <c r="X57" i="8"/>
  <c r="X58" i="8"/>
  <c r="R114" i="7"/>
  <c r="R107" i="7"/>
  <c r="N69" i="8" l="1"/>
  <c r="O69" i="8" s="1"/>
  <c r="R81" i="9"/>
  <c r="R77" i="9"/>
  <c r="T68" i="8"/>
  <c r="U68" i="8" s="1"/>
  <c r="R53" i="9"/>
  <c r="R55" i="9"/>
  <c r="R51" i="9"/>
  <c r="R54" i="9"/>
  <c r="O72" i="8"/>
  <c r="N72" i="8"/>
  <c r="N68" i="8"/>
  <c r="O68" i="8" s="1"/>
  <c r="N64" i="8"/>
  <c r="O64" i="8" s="1"/>
  <c r="T75" i="8"/>
  <c r="U75" i="8" s="1"/>
  <c r="T71" i="8"/>
  <c r="U71" i="8" s="1"/>
  <c r="T67" i="8"/>
  <c r="U67" i="8" s="1"/>
  <c r="T63" i="8"/>
  <c r="U63" i="8" s="1"/>
  <c r="O75" i="8"/>
  <c r="O71" i="8"/>
  <c r="O67" i="8"/>
  <c r="O63" i="8"/>
  <c r="N76" i="8"/>
  <c r="N77" i="8"/>
  <c r="Q115" i="7"/>
  <c r="Q73" i="7"/>
  <c r="Q81" i="7"/>
  <c r="R85" i="7"/>
  <c r="S85" i="7"/>
  <c r="R86" i="7"/>
  <c r="S86" i="7"/>
  <c r="Q87" i="7"/>
  <c r="R87" i="7"/>
  <c r="S87" i="7"/>
  <c r="R88" i="7"/>
  <c r="S88" i="7"/>
  <c r="R89" i="7"/>
  <c r="S89" i="7"/>
  <c r="H72" i="7"/>
  <c r="H73" i="7"/>
  <c r="H74" i="7"/>
  <c r="H75" i="7"/>
  <c r="H76" i="7"/>
  <c r="H77" i="7"/>
  <c r="Q77" i="7" s="1"/>
  <c r="H78" i="7"/>
  <c r="H79" i="7"/>
  <c r="H80" i="7"/>
  <c r="H81" i="7"/>
  <c r="H82" i="7"/>
  <c r="H83" i="7"/>
  <c r="H84" i="7"/>
  <c r="H85" i="7"/>
  <c r="H86" i="7"/>
  <c r="H87" i="7"/>
  <c r="H88" i="7"/>
  <c r="H89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F72" i="7"/>
  <c r="Q72" i="7" s="1"/>
  <c r="F73" i="7"/>
  <c r="F74" i="7"/>
  <c r="Q74" i="7" s="1"/>
  <c r="F75" i="7"/>
  <c r="Q75" i="7" s="1"/>
  <c r="F76" i="7"/>
  <c r="Q76" i="7" s="1"/>
  <c r="F77" i="7"/>
  <c r="F78" i="7"/>
  <c r="Q78" i="7" s="1"/>
  <c r="F79" i="7"/>
  <c r="Q79" i="7" s="1"/>
  <c r="F80" i="7"/>
  <c r="Q80" i="7" s="1"/>
  <c r="F81" i="7"/>
  <c r="F82" i="7"/>
  <c r="Q82" i="7" s="1"/>
  <c r="F83" i="7"/>
  <c r="Q83" i="7" s="1"/>
  <c r="F84" i="7"/>
  <c r="Q84" i="7" s="1"/>
  <c r="F85" i="7"/>
  <c r="Q85" i="7" s="1"/>
  <c r="F86" i="7"/>
  <c r="Q86" i="7" s="1"/>
  <c r="F87" i="7"/>
  <c r="F88" i="7"/>
  <c r="Q88" i="7" s="1"/>
  <c r="F89" i="7"/>
  <c r="Q89" i="7" s="1"/>
  <c r="S57" i="7"/>
  <c r="S58" i="7"/>
  <c r="S59" i="7"/>
  <c r="S60" i="7"/>
  <c r="S61" i="7"/>
  <c r="S62" i="7"/>
  <c r="S63" i="7"/>
  <c r="S64" i="7"/>
  <c r="S65" i="7"/>
  <c r="S66" i="7"/>
  <c r="S67" i="7"/>
  <c r="R57" i="7"/>
  <c r="R58" i="7"/>
  <c r="R59" i="7"/>
  <c r="R60" i="7"/>
  <c r="R61" i="7"/>
  <c r="R62" i="7"/>
  <c r="R63" i="7"/>
  <c r="R64" i="7"/>
  <c r="R65" i="7"/>
  <c r="R66" i="7"/>
  <c r="R67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F51" i="7"/>
  <c r="F52" i="7"/>
  <c r="Q52" i="7" s="1"/>
  <c r="F53" i="7"/>
  <c r="F54" i="7"/>
  <c r="Q54" i="7" s="1"/>
  <c r="F55" i="7"/>
  <c r="F56" i="7"/>
  <c r="Q56" i="7" s="1"/>
  <c r="F57" i="7"/>
  <c r="F58" i="7"/>
  <c r="F59" i="7"/>
  <c r="F60" i="7"/>
  <c r="Q60" i="7" s="1"/>
  <c r="F61" i="7"/>
  <c r="F62" i="7"/>
  <c r="F63" i="7"/>
  <c r="F64" i="7"/>
  <c r="Q64" i="7" s="1"/>
  <c r="F65" i="7"/>
  <c r="F66" i="7"/>
  <c r="F67" i="7"/>
  <c r="Q62" i="7" l="1"/>
  <c r="Q58" i="7"/>
  <c r="Q65" i="7"/>
  <c r="Q61" i="7"/>
  <c r="Q57" i="7"/>
  <c r="Q53" i="7"/>
  <c r="Q67" i="7"/>
  <c r="Q63" i="7"/>
  <c r="Q59" i="7"/>
  <c r="Q55" i="7"/>
  <c r="Q51" i="7"/>
  <c r="Q66" i="7"/>
  <c r="CA52" i="10"/>
  <c r="V50" i="9"/>
  <c r="X52" i="8"/>
  <c r="E373" i="18" l="1"/>
  <c r="D373" i="18"/>
  <c r="E94" i="18"/>
  <c r="D94" i="18"/>
  <c r="U101" i="9" l="1"/>
  <c r="T101" i="9"/>
  <c r="R108" i="7"/>
  <c r="S108" i="7" s="1"/>
  <c r="E100" i="18" l="1"/>
  <c r="D100" i="18"/>
  <c r="E280" i="18" l="1"/>
  <c r="E251" i="18"/>
  <c r="E151" i="18"/>
  <c r="D151" i="18"/>
  <c r="E136" i="18"/>
  <c r="D136" i="18"/>
  <c r="E121" i="18"/>
  <c r="D121" i="18"/>
  <c r="E59" i="18"/>
  <c r="D59" i="18"/>
  <c r="E53" i="18"/>
  <c r="D53" i="18"/>
  <c r="E343" i="18" l="1"/>
  <c r="E342" i="18" s="1"/>
  <c r="D343" i="18"/>
  <c r="D342" i="18" s="1"/>
  <c r="E338" i="18"/>
  <c r="E337" i="18" s="1"/>
  <c r="D338" i="18"/>
  <c r="D337" i="18" s="1"/>
  <c r="CA90" i="10" l="1"/>
  <c r="CA67" i="10"/>
  <c r="V86" i="9"/>
  <c r="V68" i="9"/>
  <c r="X81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E93" i="18" l="1"/>
  <c r="D93" i="18"/>
  <c r="AJ99" i="13" l="1"/>
  <c r="AJ100" i="13"/>
  <c r="AJ101" i="13"/>
  <c r="AJ102" i="13"/>
  <c r="AJ103" i="13"/>
  <c r="AP51" i="11" l="1"/>
  <c r="AP64" i="11"/>
  <c r="U102" i="9"/>
  <c r="U103" i="9"/>
  <c r="U104" i="9"/>
  <c r="U105" i="9"/>
  <c r="D81" i="14" l="1"/>
  <c r="D80" i="14" s="1"/>
  <c r="E81" i="14"/>
  <c r="E80" i="14" s="1"/>
  <c r="F81" i="14"/>
  <c r="F80" i="14" s="1"/>
  <c r="G81" i="14"/>
  <c r="H81" i="14"/>
  <c r="H80" i="14" s="1"/>
  <c r="I81" i="14"/>
  <c r="I80" i="14" s="1"/>
  <c r="J81" i="14"/>
  <c r="J80" i="14" s="1"/>
  <c r="K81" i="14"/>
  <c r="L81" i="14"/>
  <c r="L80" i="14" s="1"/>
  <c r="M81" i="14"/>
  <c r="M80" i="14" s="1"/>
  <c r="N81" i="14"/>
  <c r="N80" i="14" s="1"/>
  <c r="O81" i="14"/>
  <c r="P81" i="14"/>
  <c r="P80" i="14" s="1"/>
  <c r="Q81" i="14"/>
  <c r="Q80" i="14" s="1"/>
  <c r="R81" i="14"/>
  <c r="R80" i="14" s="1"/>
  <c r="S81" i="14"/>
  <c r="T81" i="14"/>
  <c r="T80" i="14" s="1"/>
  <c r="U81" i="14"/>
  <c r="U80" i="14" s="1"/>
  <c r="V81" i="14"/>
  <c r="V80" i="14" s="1"/>
  <c r="W81" i="14"/>
  <c r="X81" i="14"/>
  <c r="X80" i="14" s="1"/>
  <c r="Y81" i="14"/>
  <c r="Y80" i="14" s="1"/>
  <c r="Z81" i="14"/>
  <c r="Z80" i="14" s="1"/>
  <c r="AA81" i="14"/>
  <c r="AB81" i="14"/>
  <c r="AB80" i="14" s="1"/>
  <c r="AC81" i="14"/>
  <c r="AC80" i="14" s="1"/>
  <c r="AD81" i="14"/>
  <c r="AD80" i="14" s="1"/>
  <c r="AE81" i="14"/>
  <c r="AF81" i="14"/>
  <c r="AF80" i="14" s="1"/>
  <c r="AG81" i="14"/>
  <c r="AG80" i="14" s="1"/>
  <c r="AI81" i="14"/>
  <c r="AI80" i="14" s="1"/>
  <c r="AJ81" i="14"/>
  <c r="AJ80" i="14" s="1"/>
  <c r="AK81" i="14"/>
  <c r="AK80" i="14" s="1"/>
  <c r="AL81" i="14"/>
  <c r="AL80" i="14" s="1"/>
  <c r="AM81" i="14"/>
  <c r="AM80" i="14" s="1"/>
  <c r="AN81" i="14"/>
  <c r="AN80" i="14" s="1"/>
  <c r="AO81" i="14"/>
  <c r="AO80" i="14" s="1"/>
  <c r="AP81" i="14"/>
  <c r="AP80" i="14" s="1"/>
  <c r="AQ81" i="14"/>
  <c r="AR81" i="14"/>
  <c r="AR80" i="14" s="1"/>
  <c r="AS81" i="14"/>
  <c r="AS80" i="14" s="1"/>
  <c r="AQ80" i="14"/>
  <c r="G80" i="14"/>
  <c r="K80" i="14"/>
  <c r="O80" i="14"/>
  <c r="S80" i="14"/>
  <c r="W80" i="14"/>
  <c r="AA80" i="14"/>
  <c r="AE80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P33" i="14"/>
  <c r="P32" i="14" s="1"/>
  <c r="P27" i="14" s="1"/>
  <c r="Q33" i="14"/>
  <c r="Q32" i="14" s="1"/>
  <c r="Q27" i="14" s="1"/>
  <c r="R33" i="14"/>
  <c r="R32" i="14" s="1"/>
  <c r="R27" i="14" s="1"/>
  <c r="S33" i="14"/>
  <c r="S32" i="14" s="1"/>
  <c r="S27" i="14" s="1"/>
  <c r="T33" i="14"/>
  <c r="U33" i="14"/>
  <c r="V33" i="14"/>
  <c r="V32" i="14" s="1"/>
  <c r="V27" i="14" s="1"/>
  <c r="W33" i="14"/>
  <c r="W32" i="14" s="1"/>
  <c r="W27" i="14" s="1"/>
  <c r="X33" i="14"/>
  <c r="X32" i="14" s="1"/>
  <c r="X27" i="14" s="1"/>
  <c r="Y33" i="14"/>
  <c r="Z33" i="14"/>
  <c r="Z32" i="14" s="1"/>
  <c r="Z27" i="14" s="1"/>
  <c r="AA33" i="14"/>
  <c r="AA32" i="14" s="1"/>
  <c r="AA27" i="14" s="1"/>
  <c r="AB33" i="14"/>
  <c r="AB32" i="14" s="1"/>
  <c r="AB27" i="14" s="1"/>
  <c r="AC33" i="14"/>
  <c r="AD33" i="14"/>
  <c r="AD32" i="14" s="1"/>
  <c r="AD27" i="14" s="1"/>
  <c r="AE33" i="14"/>
  <c r="AE32" i="14" s="1"/>
  <c r="AE27" i="14" s="1"/>
  <c r="AF33" i="14"/>
  <c r="AF32" i="14" s="1"/>
  <c r="AF27" i="14" s="1"/>
  <c r="AG33" i="14"/>
  <c r="AH33" i="14"/>
  <c r="AH32" i="14" s="1"/>
  <c r="AH27" i="14" s="1"/>
  <c r="AI33" i="14"/>
  <c r="AI32" i="14" s="1"/>
  <c r="AI27" i="14" s="1"/>
  <c r="AJ33" i="14"/>
  <c r="AK33" i="14"/>
  <c r="AL33" i="14"/>
  <c r="AL32" i="14" s="1"/>
  <c r="AL27" i="14" s="1"/>
  <c r="AM33" i="14"/>
  <c r="AM32" i="14" s="1"/>
  <c r="AM27" i="14" s="1"/>
  <c r="AN33" i="14"/>
  <c r="AN32" i="14" s="1"/>
  <c r="AN27" i="14" s="1"/>
  <c r="AO33" i="14"/>
  <c r="AP33" i="14"/>
  <c r="AP32" i="14" s="1"/>
  <c r="AP27" i="14" s="1"/>
  <c r="AQ33" i="14"/>
  <c r="AQ32" i="14" s="1"/>
  <c r="AQ27" i="14" s="1"/>
  <c r="AR33" i="14"/>
  <c r="AR32" i="14" s="1"/>
  <c r="AR27" i="14" s="1"/>
  <c r="AS33" i="14"/>
  <c r="E32" i="14"/>
  <c r="E27" i="14" s="1"/>
  <c r="G32" i="14"/>
  <c r="G27" i="14" s="1"/>
  <c r="H32" i="14"/>
  <c r="H27" i="14" s="1"/>
  <c r="I32" i="14"/>
  <c r="O32" i="14"/>
  <c r="O27" i="14" s="1"/>
  <c r="T32" i="14"/>
  <c r="T27" i="14" s="1"/>
  <c r="U32" i="14"/>
  <c r="U27" i="14" s="1"/>
  <c r="Y32" i="14"/>
  <c r="Y27" i="14" s="1"/>
  <c r="AC32" i="14"/>
  <c r="AC27" i="14" s="1"/>
  <c r="AG32" i="14"/>
  <c r="AG27" i="14" s="1"/>
  <c r="AJ32" i="14"/>
  <c r="AJ27" i="14" s="1"/>
  <c r="AK32" i="14"/>
  <c r="AK27" i="14" s="1"/>
  <c r="AO32" i="14"/>
  <c r="AO27" i="14" s="1"/>
  <c r="AS32" i="14"/>
  <c r="AS27" i="14" s="1"/>
  <c r="I27" i="14"/>
  <c r="D33" i="14"/>
  <c r="D32" i="14" s="1"/>
  <c r="D27" i="14" s="1"/>
  <c r="K62" i="14"/>
  <c r="K61" i="14" s="1"/>
  <c r="K57" i="14" s="1"/>
  <c r="L62" i="14"/>
  <c r="L61" i="14" s="1"/>
  <c r="M62" i="14"/>
  <c r="M61" i="14" s="1"/>
  <c r="N62" i="14"/>
  <c r="N61" i="14" s="1"/>
  <c r="O62" i="14"/>
  <c r="O61" i="14" s="1"/>
  <c r="O57" i="14" s="1"/>
  <c r="P62" i="14"/>
  <c r="P61" i="14" s="1"/>
  <c r="Q62" i="14"/>
  <c r="Q61" i="14" s="1"/>
  <c r="R62" i="14"/>
  <c r="R61" i="14" s="1"/>
  <c r="S62" i="14"/>
  <c r="S61" i="14" s="1"/>
  <c r="S57" i="14" s="1"/>
  <c r="T62" i="14"/>
  <c r="T61" i="14" s="1"/>
  <c r="U62" i="14"/>
  <c r="U61" i="14" s="1"/>
  <c r="V62" i="14"/>
  <c r="V61" i="14" s="1"/>
  <c r="W62" i="14"/>
  <c r="W61" i="14" s="1"/>
  <c r="W57" i="14" s="1"/>
  <c r="X62" i="14"/>
  <c r="X61" i="14" s="1"/>
  <c r="Y62" i="14"/>
  <c r="Y61" i="14" s="1"/>
  <c r="Z62" i="14"/>
  <c r="Z61" i="14" s="1"/>
  <c r="AA62" i="14"/>
  <c r="AA61" i="14" s="1"/>
  <c r="AA57" i="14" s="1"/>
  <c r="AB62" i="14"/>
  <c r="AB61" i="14" s="1"/>
  <c r="AC62" i="14"/>
  <c r="AC61" i="14" s="1"/>
  <c r="AD62" i="14"/>
  <c r="AD61" i="14" s="1"/>
  <c r="AE62" i="14"/>
  <c r="AE61" i="14" s="1"/>
  <c r="AE57" i="14" s="1"/>
  <c r="AF62" i="14"/>
  <c r="AF61" i="14" s="1"/>
  <c r="AG62" i="14"/>
  <c r="AG61" i="14" s="1"/>
  <c r="AH62" i="14"/>
  <c r="AH61" i="14" s="1"/>
  <c r="AI62" i="14"/>
  <c r="AI61" i="14" s="1"/>
  <c r="AJ62" i="14"/>
  <c r="AJ61" i="14" s="1"/>
  <c r="AK62" i="14"/>
  <c r="AK61" i="14" s="1"/>
  <c r="AL62" i="14"/>
  <c r="AL61" i="14" s="1"/>
  <c r="AM62" i="14"/>
  <c r="AM61" i="14" s="1"/>
  <c r="AN62" i="14"/>
  <c r="AN61" i="14" s="1"/>
  <c r="AO62" i="14"/>
  <c r="AO61" i="14" s="1"/>
  <c r="AP62" i="14"/>
  <c r="AP61" i="14" s="1"/>
  <c r="AQ62" i="14"/>
  <c r="AQ61" i="14" s="1"/>
  <c r="AQ57" i="14" s="1"/>
  <c r="AR62" i="14"/>
  <c r="AR61" i="14" s="1"/>
  <c r="AS62" i="14"/>
  <c r="AS61" i="14" s="1"/>
  <c r="D62" i="14"/>
  <c r="D61" i="14" s="1"/>
  <c r="E62" i="14"/>
  <c r="E61" i="14" s="1"/>
  <c r="F62" i="14"/>
  <c r="F61" i="14" s="1"/>
  <c r="G62" i="14"/>
  <c r="G61" i="14" s="1"/>
  <c r="H62" i="14"/>
  <c r="H61" i="14" s="1"/>
  <c r="I62" i="14"/>
  <c r="I61" i="14" s="1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D96" i="14"/>
  <c r="E96" i="14"/>
  <c r="F96" i="14"/>
  <c r="G96" i="14"/>
  <c r="H96" i="14"/>
  <c r="I96" i="14"/>
  <c r="J96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D103" i="14"/>
  <c r="K98" i="13"/>
  <c r="L98" i="13"/>
  <c r="M98" i="13"/>
  <c r="N98" i="13"/>
  <c r="P98" i="13"/>
  <c r="Q98" i="13"/>
  <c r="R98" i="13"/>
  <c r="S98" i="13"/>
  <c r="U98" i="13"/>
  <c r="V98" i="13"/>
  <c r="W98" i="13"/>
  <c r="X98" i="13"/>
  <c r="Z98" i="13"/>
  <c r="AA98" i="13"/>
  <c r="AB98" i="13"/>
  <c r="AC98" i="13"/>
  <c r="AD98" i="13"/>
  <c r="AJ98" i="13"/>
  <c r="AK98" i="13"/>
  <c r="AL98" i="13"/>
  <c r="AM98" i="13"/>
  <c r="AN98" i="13"/>
  <c r="AP98" i="13"/>
  <c r="AQ98" i="13"/>
  <c r="AR98" i="13"/>
  <c r="AS98" i="13"/>
  <c r="AU98" i="13"/>
  <c r="AV98" i="13"/>
  <c r="AW98" i="13"/>
  <c r="AX98" i="13"/>
  <c r="AZ98" i="13"/>
  <c r="BA98" i="13"/>
  <c r="BB98" i="13"/>
  <c r="BC98" i="13"/>
  <c r="AY51" i="13"/>
  <c r="AT51" i="13"/>
  <c r="AO51" i="13"/>
  <c r="AJ51" i="13"/>
  <c r="AJ50" i="13" s="1"/>
  <c r="AJ49" i="13" s="1"/>
  <c r="AI51" i="13"/>
  <c r="AH51" i="13"/>
  <c r="AG51" i="13"/>
  <c r="AF51" i="13"/>
  <c r="AF50" i="13" s="1"/>
  <c r="AF49" i="13" s="1"/>
  <c r="Y51" i="13"/>
  <c r="T51" i="13"/>
  <c r="O51" i="13"/>
  <c r="J51" i="13"/>
  <c r="J50" i="13" s="1"/>
  <c r="J49" i="13" s="1"/>
  <c r="I51" i="13"/>
  <c r="I50" i="13" s="1"/>
  <c r="I49" i="13" s="1"/>
  <c r="H51" i="13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Q49" i="13" s="1"/>
  <c r="AR50" i="13"/>
  <c r="AR49" i="13" s="1"/>
  <c r="AS50" i="13"/>
  <c r="AS49" i="13" s="1"/>
  <c r="AU50" i="13"/>
  <c r="AU49" i="13" s="1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84" i="13"/>
  <c r="Y84" i="13"/>
  <c r="D98" i="13"/>
  <c r="K105" i="13"/>
  <c r="L105" i="13"/>
  <c r="M105" i="13"/>
  <c r="N105" i="13"/>
  <c r="P105" i="13"/>
  <c r="Q105" i="13"/>
  <c r="R105" i="13"/>
  <c r="S105" i="13"/>
  <c r="U105" i="13"/>
  <c r="V105" i="13"/>
  <c r="W105" i="13"/>
  <c r="X105" i="13"/>
  <c r="Z105" i="13"/>
  <c r="AA105" i="13"/>
  <c r="AB105" i="13"/>
  <c r="AC105" i="13"/>
  <c r="AD105" i="13"/>
  <c r="AJ105" i="13"/>
  <c r="AK105" i="13"/>
  <c r="AL105" i="13"/>
  <c r="AM105" i="13"/>
  <c r="AN105" i="13"/>
  <c r="AP105" i="13"/>
  <c r="AQ105" i="13"/>
  <c r="AR105" i="13"/>
  <c r="AS105" i="13"/>
  <c r="AU105" i="13"/>
  <c r="AV105" i="13"/>
  <c r="AW105" i="13"/>
  <c r="AX105" i="13"/>
  <c r="AZ105" i="13"/>
  <c r="BA105" i="13"/>
  <c r="BB105" i="13"/>
  <c r="BC105" i="13"/>
  <c r="D105" i="13"/>
  <c r="AY102" i="13"/>
  <c r="AT102" i="13"/>
  <c r="AO102" i="13"/>
  <c r="AI102" i="13"/>
  <c r="AH102" i="13"/>
  <c r="AG102" i="13"/>
  <c r="AF102" i="13"/>
  <c r="Y102" i="13"/>
  <c r="T102" i="13"/>
  <c r="O102" i="13"/>
  <c r="J102" i="13"/>
  <c r="I102" i="13"/>
  <c r="H102" i="13"/>
  <c r="G102" i="13"/>
  <c r="F102" i="13"/>
  <c r="AY101" i="13"/>
  <c r="AT101" i="13"/>
  <c r="AO101" i="13"/>
  <c r="AI101" i="13"/>
  <c r="AH101" i="13"/>
  <c r="AG101" i="13"/>
  <c r="AF101" i="13"/>
  <c r="Y101" i="13"/>
  <c r="T101" i="13"/>
  <c r="O101" i="13"/>
  <c r="J101" i="13"/>
  <c r="I101" i="13"/>
  <c r="H101" i="13"/>
  <c r="G101" i="13"/>
  <c r="F101" i="13"/>
  <c r="AY100" i="13"/>
  <c r="AT100" i="13"/>
  <c r="AO100" i="13"/>
  <c r="AI100" i="13"/>
  <c r="AH100" i="13"/>
  <c r="AG100" i="13"/>
  <c r="AF100" i="13"/>
  <c r="Y100" i="13"/>
  <c r="T100" i="13"/>
  <c r="O100" i="13"/>
  <c r="J100" i="13"/>
  <c r="I100" i="13"/>
  <c r="H100" i="13"/>
  <c r="G100" i="13"/>
  <c r="F100" i="13"/>
  <c r="AY99" i="13"/>
  <c r="AT99" i="13"/>
  <c r="AO99" i="13"/>
  <c r="AI99" i="13"/>
  <c r="AH99" i="13"/>
  <c r="AG99" i="13"/>
  <c r="AF99" i="13"/>
  <c r="Y99" i="13"/>
  <c r="T99" i="13"/>
  <c r="O99" i="13"/>
  <c r="J99" i="13"/>
  <c r="I99" i="13"/>
  <c r="H99" i="13"/>
  <c r="G99" i="13"/>
  <c r="F99" i="13"/>
  <c r="AY110" i="13"/>
  <c r="AT110" i="13"/>
  <c r="AO110" i="13"/>
  <c r="AI110" i="13"/>
  <c r="AH110" i="13"/>
  <c r="AG110" i="13"/>
  <c r="AF110" i="13"/>
  <c r="Y110" i="13"/>
  <c r="T110" i="13"/>
  <c r="O110" i="13"/>
  <c r="J110" i="13"/>
  <c r="I110" i="13"/>
  <c r="H110" i="13"/>
  <c r="G110" i="13"/>
  <c r="F110" i="13"/>
  <c r="AY109" i="13"/>
  <c r="AT109" i="13"/>
  <c r="AO109" i="13"/>
  <c r="AI109" i="13"/>
  <c r="AH109" i="13"/>
  <c r="AG109" i="13"/>
  <c r="AF109" i="13"/>
  <c r="Y109" i="13"/>
  <c r="T109" i="13"/>
  <c r="O109" i="13"/>
  <c r="J109" i="13"/>
  <c r="I109" i="13"/>
  <c r="H109" i="13"/>
  <c r="G109" i="13"/>
  <c r="F109" i="13"/>
  <c r="AY108" i="13"/>
  <c r="AT108" i="13"/>
  <c r="AO108" i="13"/>
  <c r="AI108" i="13"/>
  <c r="AH108" i="13"/>
  <c r="AG108" i="13"/>
  <c r="AF108" i="13"/>
  <c r="AE108" i="13" s="1"/>
  <c r="Y108" i="13"/>
  <c r="T108" i="13"/>
  <c r="O108" i="13"/>
  <c r="J108" i="13"/>
  <c r="I108" i="13"/>
  <c r="H108" i="13"/>
  <c r="G108" i="13"/>
  <c r="F108" i="13"/>
  <c r="AY107" i="13"/>
  <c r="AT107" i="13"/>
  <c r="AO107" i="13"/>
  <c r="AI107" i="13"/>
  <c r="AH107" i="13"/>
  <c r="AG107" i="13"/>
  <c r="AF107" i="13"/>
  <c r="Y107" i="13"/>
  <c r="Y105" i="13" s="1"/>
  <c r="T107" i="13"/>
  <c r="O107" i="13"/>
  <c r="J107" i="13"/>
  <c r="I107" i="13"/>
  <c r="I105" i="13" s="1"/>
  <c r="H107" i="13"/>
  <c r="G107" i="13"/>
  <c r="F107" i="13"/>
  <c r="AY106" i="13"/>
  <c r="AY105" i="13" s="1"/>
  <c r="AT106" i="13"/>
  <c r="AO106" i="13"/>
  <c r="AI106" i="13"/>
  <c r="AH106" i="13"/>
  <c r="AG106" i="13"/>
  <c r="AF106" i="13"/>
  <c r="Y106" i="13"/>
  <c r="T106" i="13"/>
  <c r="O106" i="13"/>
  <c r="J106" i="13"/>
  <c r="I106" i="13"/>
  <c r="H106" i="13"/>
  <c r="E106" i="13" s="1"/>
  <c r="G106" i="13"/>
  <c r="F106" i="13"/>
  <c r="O103" i="13"/>
  <c r="AM57" i="14" l="1"/>
  <c r="AD57" i="14"/>
  <c r="AD19" i="14" s="1"/>
  <c r="AD26" i="14" s="1"/>
  <c r="Z57" i="14"/>
  <c r="V57" i="14"/>
  <c r="R57" i="14"/>
  <c r="N57" i="14"/>
  <c r="N19" i="14" s="1"/>
  <c r="N26" i="14" s="1"/>
  <c r="AI105" i="13"/>
  <c r="I57" i="14"/>
  <c r="H57" i="14"/>
  <c r="H19" i="14" s="1"/>
  <c r="H26" i="14" s="1"/>
  <c r="D57" i="14"/>
  <c r="D19" i="14" s="1"/>
  <c r="AL57" i="14"/>
  <c r="G57" i="14"/>
  <c r="G19" i="14" s="1"/>
  <c r="G26" i="14" s="1"/>
  <c r="AS57" i="14"/>
  <c r="AS19" i="14" s="1"/>
  <c r="AS26" i="14" s="1"/>
  <c r="AO57" i="14"/>
  <c r="AO19" i="14" s="1"/>
  <c r="AO26" i="14" s="1"/>
  <c r="AK57" i="14"/>
  <c r="AK19" i="14" s="1"/>
  <c r="AK26" i="14" s="1"/>
  <c r="F57" i="14"/>
  <c r="AF57" i="14"/>
  <c r="AB57" i="14"/>
  <c r="AB19" i="14" s="1"/>
  <c r="AB26" i="14" s="1"/>
  <c r="X57" i="14"/>
  <c r="X19" i="14" s="1"/>
  <c r="X26" i="14" s="1"/>
  <c r="T57" i="14"/>
  <c r="T19" i="14" s="1"/>
  <c r="T26" i="14" s="1"/>
  <c r="P57" i="14"/>
  <c r="P19" i="14" s="1"/>
  <c r="P26" i="14" s="1"/>
  <c r="L57" i="14"/>
  <c r="AI50" i="13"/>
  <c r="AI49" i="13" s="1"/>
  <c r="E51" i="13"/>
  <c r="T50" i="13"/>
  <c r="T49" i="13" s="1"/>
  <c r="AI57" i="14"/>
  <c r="AI19" i="14" s="1"/>
  <c r="AI26" i="14" s="1"/>
  <c r="Y50" i="13"/>
  <c r="Y49" i="13" s="1"/>
  <c r="H50" i="13"/>
  <c r="H49" i="13" s="1"/>
  <c r="E99" i="13"/>
  <c r="E57" i="14"/>
  <c r="E19" i="14" s="1"/>
  <c r="E26" i="14" s="1"/>
  <c r="AE107" i="13"/>
  <c r="AO105" i="13"/>
  <c r="O105" i="13"/>
  <c r="AE102" i="13"/>
  <c r="AT105" i="13"/>
  <c r="O50" i="13"/>
  <c r="O49" i="13" s="1"/>
  <c r="AE51" i="13"/>
  <c r="AY50" i="13"/>
  <c r="AY49" i="13" s="1"/>
  <c r="AG57" i="14"/>
  <c r="AG19" i="14" s="1"/>
  <c r="AG26" i="14" s="1"/>
  <c r="AC57" i="14"/>
  <c r="Y57" i="14"/>
  <c r="Y19" i="14" s="1"/>
  <c r="Y26" i="14" s="1"/>
  <c r="U57" i="14"/>
  <c r="U19" i="14" s="1"/>
  <c r="U26" i="14" s="1"/>
  <c r="Q57" i="14"/>
  <c r="Q19" i="14" s="1"/>
  <c r="Q26" i="14" s="1"/>
  <c r="M57" i="14"/>
  <c r="M19" i="14" s="1"/>
  <c r="M26" i="14" s="1"/>
  <c r="AP57" i="14"/>
  <c r="AP19" i="14" s="1"/>
  <c r="AP26" i="14" s="1"/>
  <c r="F105" i="13"/>
  <c r="J105" i="13"/>
  <c r="G105" i="13"/>
  <c r="AG105" i="13"/>
  <c r="O98" i="13"/>
  <c r="AE106" i="13"/>
  <c r="H105" i="13"/>
  <c r="T105" i="13"/>
  <c r="AH105" i="13"/>
  <c r="E109" i="13"/>
  <c r="AE110" i="13"/>
  <c r="AG50" i="13"/>
  <c r="AG49" i="13" s="1"/>
  <c r="AO50" i="13"/>
  <c r="AO49" i="13" s="1"/>
  <c r="AR57" i="14"/>
  <c r="AR19" i="14" s="1"/>
  <c r="AR26" i="14" s="1"/>
  <c r="AN57" i="14"/>
  <c r="AJ57" i="14"/>
  <c r="AJ19" i="14" s="1"/>
  <c r="AJ26" i="14" s="1"/>
  <c r="AH50" i="13"/>
  <c r="AH49" i="13" s="1"/>
  <c r="AT50" i="13"/>
  <c r="AT49" i="13" s="1"/>
  <c r="S19" i="14"/>
  <c r="S26" i="14" s="1"/>
  <c r="O19" i="14"/>
  <c r="O26" i="14" s="1"/>
  <c r="AC19" i="14"/>
  <c r="AC26" i="14" s="1"/>
  <c r="W19" i="14"/>
  <c r="W26" i="14" s="1"/>
  <c r="I19" i="14"/>
  <c r="I26" i="14" s="1"/>
  <c r="AL19" i="14"/>
  <c r="AL26" i="14" s="1"/>
  <c r="Z19" i="14"/>
  <c r="Z26" i="14" s="1"/>
  <c r="V19" i="14"/>
  <c r="V26" i="14" s="1"/>
  <c r="R19" i="14"/>
  <c r="R26" i="14" s="1"/>
  <c r="F19" i="14"/>
  <c r="F26" i="14" s="1"/>
  <c r="E110" i="13"/>
  <c r="AE109" i="13"/>
  <c r="E107" i="13"/>
  <c r="E105" i="13" s="1"/>
  <c r="E108" i="13"/>
  <c r="AF105" i="13"/>
  <c r="E102" i="13"/>
  <c r="AE99" i="13"/>
  <c r="AE101" i="13"/>
  <c r="AE100" i="13"/>
  <c r="E101" i="13"/>
  <c r="E100" i="13"/>
  <c r="L19" i="14"/>
  <c r="L26" i="14" s="1"/>
  <c r="AN19" i="14"/>
  <c r="AN26" i="14" s="1"/>
  <c r="AE19" i="14"/>
  <c r="AE26" i="14" s="1"/>
  <c r="AQ19" i="14"/>
  <c r="AQ26" i="14" s="1"/>
  <c r="AF19" i="14"/>
  <c r="AF26" i="14" s="1"/>
  <c r="AA19" i="14"/>
  <c r="AA26" i="14" s="1"/>
  <c r="K19" i="14"/>
  <c r="K26" i="14" s="1"/>
  <c r="AM19" i="14"/>
  <c r="AM26" i="14" s="1"/>
  <c r="G50" i="13"/>
  <c r="G49" i="13" s="1"/>
  <c r="AE105" i="13" l="1"/>
  <c r="AE50" i="13"/>
  <c r="AE49" i="13" s="1"/>
  <c r="E50" i="13"/>
  <c r="E49" i="13" s="1"/>
  <c r="V49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K50" i="11"/>
  <c r="K49" i="11" s="1"/>
  <c r="BZ50" i="11"/>
  <c r="BZ49" i="11" s="1"/>
  <c r="CB50" i="11"/>
  <c r="CB49" i="11" s="1"/>
  <c r="CC50" i="11"/>
  <c r="CC49" i="11" s="1"/>
  <c r="CA50" i="11"/>
  <c r="CA49" i="11" s="1"/>
  <c r="BX50" i="11"/>
  <c r="BX49" i="11" s="1"/>
  <c r="BW50" i="11"/>
  <c r="BW49" i="11" s="1"/>
  <c r="AT51" i="11"/>
  <c r="AS51" i="11"/>
  <c r="AR51" i="11"/>
  <c r="AQ51" i="11"/>
  <c r="AQ50" i="11" s="1"/>
  <c r="AQ49" i="11" s="1"/>
  <c r="AO51" i="11"/>
  <c r="AN51" i="11"/>
  <c r="K51" i="11"/>
  <c r="J51" i="11"/>
  <c r="J50" i="11" s="1"/>
  <c r="J49" i="11" s="1"/>
  <c r="I51" i="11"/>
  <c r="I50" i="11" s="1"/>
  <c r="I49" i="11" s="1"/>
  <c r="H51" i="11"/>
  <c r="H50" i="11" s="1"/>
  <c r="H49" i="11" s="1"/>
  <c r="G51" i="11"/>
  <c r="F51" i="11"/>
  <c r="F50" i="11" s="1"/>
  <c r="F49" i="11" s="1"/>
  <c r="E51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U96" i="11"/>
  <c r="AV96" i="11"/>
  <c r="AW96" i="11"/>
  <c r="AX96" i="11"/>
  <c r="AY96" i="11"/>
  <c r="AZ96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M96" i="11"/>
  <c r="BN96" i="11"/>
  <c r="BO96" i="11"/>
  <c r="BP96" i="11"/>
  <c r="BQ96" i="11"/>
  <c r="BR96" i="11"/>
  <c r="BS96" i="11"/>
  <c r="BT96" i="11"/>
  <c r="BU96" i="11"/>
  <c r="BV96" i="11"/>
  <c r="BW96" i="11"/>
  <c r="BX96" i="11"/>
  <c r="BZ96" i="11"/>
  <c r="CA96" i="11"/>
  <c r="CB96" i="11"/>
  <c r="CC96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O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AT100" i="11"/>
  <c r="AS100" i="11"/>
  <c r="AR100" i="11"/>
  <c r="AQ100" i="11"/>
  <c r="AP100" i="11"/>
  <c r="AO100" i="11"/>
  <c r="AN100" i="11"/>
  <c r="K100" i="11"/>
  <c r="J100" i="11"/>
  <c r="I100" i="11"/>
  <c r="H100" i="11"/>
  <c r="G100" i="11"/>
  <c r="F100" i="11"/>
  <c r="E100" i="11"/>
  <c r="AT99" i="11"/>
  <c r="AS99" i="11"/>
  <c r="AR99" i="11"/>
  <c r="AQ99" i="11"/>
  <c r="AP99" i="11"/>
  <c r="AO99" i="11"/>
  <c r="AN99" i="11"/>
  <c r="K99" i="11"/>
  <c r="J99" i="11"/>
  <c r="I99" i="11"/>
  <c r="H99" i="11"/>
  <c r="G99" i="11"/>
  <c r="F99" i="11"/>
  <c r="E99" i="11"/>
  <c r="AT98" i="11"/>
  <c r="AS98" i="11"/>
  <c r="AR98" i="11"/>
  <c r="AQ98" i="11"/>
  <c r="AP98" i="11"/>
  <c r="AO98" i="11"/>
  <c r="AN98" i="11"/>
  <c r="K98" i="11"/>
  <c r="J98" i="11"/>
  <c r="I98" i="11"/>
  <c r="H98" i="11"/>
  <c r="G98" i="11"/>
  <c r="F98" i="11"/>
  <c r="E98" i="11"/>
  <c r="AT97" i="11"/>
  <c r="AS97" i="11"/>
  <c r="AR97" i="11"/>
  <c r="AQ97" i="11"/>
  <c r="AP97" i="11"/>
  <c r="AO97" i="11"/>
  <c r="AN97" i="11"/>
  <c r="K97" i="11"/>
  <c r="J97" i="11"/>
  <c r="I97" i="11"/>
  <c r="H97" i="11"/>
  <c r="G97" i="11"/>
  <c r="F97" i="11"/>
  <c r="E97" i="11"/>
  <c r="AT108" i="11"/>
  <c r="AS108" i="11"/>
  <c r="AR108" i="11"/>
  <c r="AQ108" i="11"/>
  <c r="AP108" i="11"/>
  <c r="AO108" i="11"/>
  <c r="AN108" i="11"/>
  <c r="K108" i="11"/>
  <c r="J108" i="11"/>
  <c r="I108" i="11"/>
  <c r="H108" i="11"/>
  <c r="G108" i="11"/>
  <c r="F108" i="11"/>
  <c r="E108" i="11"/>
  <c r="AT107" i="11"/>
  <c r="AS107" i="11"/>
  <c r="AR107" i="11"/>
  <c r="AQ107" i="11"/>
  <c r="AP107" i="11"/>
  <c r="AO107" i="11"/>
  <c r="AN107" i="11"/>
  <c r="K107" i="11"/>
  <c r="J107" i="11"/>
  <c r="I107" i="11"/>
  <c r="H107" i="11"/>
  <c r="G107" i="11"/>
  <c r="F107" i="11"/>
  <c r="E107" i="11"/>
  <c r="AT106" i="11"/>
  <c r="AS106" i="11"/>
  <c r="AR106" i="11"/>
  <c r="AQ106" i="11"/>
  <c r="AP106" i="11"/>
  <c r="AO106" i="11"/>
  <c r="AN106" i="11"/>
  <c r="K106" i="11"/>
  <c r="J106" i="11"/>
  <c r="I106" i="11"/>
  <c r="H106" i="11"/>
  <c r="G106" i="11"/>
  <c r="F106" i="11"/>
  <c r="E106" i="11"/>
  <c r="AT105" i="11"/>
  <c r="AS105" i="11"/>
  <c r="AS103" i="11" s="1"/>
  <c r="AR105" i="11"/>
  <c r="AQ105" i="11"/>
  <c r="AP105" i="11"/>
  <c r="AO105" i="11"/>
  <c r="AN105" i="11"/>
  <c r="K105" i="11"/>
  <c r="J105" i="11"/>
  <c r="I105" i="11"/>
  <c r="I103" i="11" s="1"/>
  <c r="H105" i="11"/>
  <c r="G105" i="11"/>
  <c r="F105" i="11"/>
  <c r="E105" i="11"/>
  <c r="E103" i="11" s="1"/>
  <c r="AT104" i="11"/>
  <c r="AS104" i="11"/>
  <c r="AR104" i="11"/>
  <c r="AQ104" i="11"/>
  <c r="AP104" i="11"/>
  <c r="AO104" i="11"/>
  <c r="AN104" i="11"/>
  <c r="K104" i="11"/>
  <c r="J104" i="11"/>
  <c r="I104" i="11"/>
  <c r="H104" i="11"/>
  <c r="G104" i="11"/>
  <c r="F104" i="11"/>
  <c r="E104" i="11"/>
  <c r="G50" i="11" l="1"/>
  <c r="G49" i="11" s="1"/>
  <c r="AR50" i="11"/>
  <c r="AR49" i="11" s="1"/>
  <c r="AN103" i="11"/>
  <c r="AR103" i="11"/>
  <c r="F103" i="11"/>
  <c r="J103" i="11"/>
  <c r="H103" i="11"/>
  <c r="AN50" i="11"/>
  <c r="AN49" i="11" s="1"/>
  <c r="AS50" i="11"/>
  <c r="AS49" i="11" s="1"/>
  <c r="AO50" i="11"/>
  <c r="AO49" i="11" s="1"/>
  <c r="G103" i="11"/>
  <c r="K103" i="11"/>
  <c r="AQ103" i="11"/>
  <c r="AT50" i="11"/>
  <c r="AT49" i="11" s="1"/>
  <c r="AP103" i="11"/>
  <c r="AT103" i="11"/>
  <c r="E50" i="11"/>
  <c r="E49" i="11" s="1"/>
  <c r="BY50" i="11"/>
  <c r="BY49" i="11" s="1"/>
  <c r="F34" i="17"/>
  <c r="G34" i="17"/>
  <c r="G33" i="17" s="1"/>
  <c r="G28" i="17" s="1"/>
  <c r="H34" i="17"/>
  <c r="H33" i="17" s="1"/>
  <c r="H28" i="17" s="1"/>
  <c r="I34" i="17"/>
  <c r="I33" i="17" s="1"/>
  <c r="I28" i="17" s="1"/>
  <c r="O34" i="17"/>
  <c r="O33" i="17" s="1"/>
  <c r="O28" i="17" s="1"/>
  <c r="P34" i="17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W34" i="17"/>
  <c r="W33" i="17" s="1"/>
  <c r="W28" i="17" s="1"/>
  <c r="X34" i="17"/>
  <c r="X33" i="17" s="1"/>
  <c r="X28" i="17" s="1"/>
  <c r="Y34" i="17"/>
  <c r="Y33" i="17" s="1"/>
  <c r="Y28" i="17" s="1"/>
  <c r="Z34" i="17"/>
  <c r="AA34" i="17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F33" i="17"/>
  <c r="F28" i="17" s="1"/>
  <c r="P33" i="17"/>
  <c r="P28" i="17" s="1"/>
  <c r="R33" i="17"/>
  <c r="R28" i="17" s="1"/>
  <c r="V33" i="17"/>
  <c r="Z33" i="17"/>
  <c r="Z28" i="17" s="1"/>
  <c r="AA33" i="17"/>
  <c r="AA28" i="17" s="1"/>
  <c r="AB33" i="17"/>
  <c r="AH33" i="17"/>
  <c r="AH28" i="17" s="1"/>
  <c r="V28" i="17"/>
  <c r="AB28" i="17"/>
  <c r="F99" i="17"/>
  <c r="G99" i="17"/>
  <c r="H99" i="17"/>
  <c r="I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F106" i="17"/>
  <c r="G106" i="17"/>
  <c r="H106" i="17"/>
  <c r="I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E34" i="17"/>
  <c r="E33" i="17" s="1"/>
  <c r="E28" i="17" s="1"/>
  <c r="F65" i="17"/>
  <c r="F64" i="17" s="1"/>
  <c r="G65" i="17"/>
  <c r="G64" i="17" s="1"/>
  <c r="H65" i="17"/>
  <c r="H64" i="17" s="1"/>
  <c r="I65" i="17"/>
  <c r="I64" i="17" s="1"/>
  <c r="O65" i="17"/>
  <c r="O64" i="17" s="1"/>
  <c r="P65" i="17"/>
  <c r="P64" i="17" s="1"/>
  <c r="Q65" i="17"/>
  <c r="Q64" i="17" s="1"/>
  <c r="R65" i="17"/>
  <c r="R64" i="17" s="1"/>
  <c r="S65" i="17"/>
  <c r="S64" i="17" s="1"/>
  <c r="T65" i="17"/>
  <c r="T64" i="17" s="1"/>
  <c r="U65" i="17"/>
  <c r="U64" i="17" s="1"/>
  <c r="V65" i="17"/>
  <c r="V64" i="17" s="1"/>
  <c r="W65" i="17"/>
  <c r="W64" i="17" s="1"/>
  <c r="X65" i="17"/>
  <c r="X64" i="17" s="1"/>
  <c r="Y65" i="17"/>
  <c r="Y64" i="17" s="1"/>
  <c r="Z65" i="17"/>
  <c r="Z64" i="17" s="1"/>
  <c r="AA65" i="17"/>
  <c r="AA64" i="17" s="1"/>
  <c r="AB65" i="17"/>
  <c r="AB64" i="17" s="1"/>
  <c r="AC65" i="17"/>
  <c r="AC64" i="17" s="1"/>
  <c r="AD65" i="17"/>
  <c r="AD64" i="17" s="1"/>
  <c r="AE65" i="17"/>
  <c r="AE64" i="17" s="1"/>
  <c r="AF65" i="17"/>
  <c r="AF64" i="17" s="1"/>
  <c r="AG65" i="17"/>
  <c r="AG64" i="17" s="1"/>
  <c r="AH65" i="17"/>
  <c r="AH64" i="17" s="1"/>
  <c r="E99" i="17"/>
  <c r="E106" i="17"/>
  <c r="N35" i="17"/>
  <c r="M35" i="17"/>
  <c r="L35" i="17"/>
  <c r="K35" i="17"/>
  <c r="J35" i="17"/>
  <c r="N111" i="17"/>
  <c r="M111" i="17"/>
  <c r="L111" i="17"/>
  <c r="K111" i="17"/>
  <c r="J111" i="17"/>
  <c r="N110" i="17"/>
  <c r="M110" i="17"/>
  <c r="L110" i="17"/>
  <c r="K110" i="17"/>
  <c r="J110" i="17"/>
  <c r="N109" i="17"/>
  <c r="M109" i="17"/>
  <c r="L109" i="17"/>
  <c r="K109" i="17"/>
  <c r="K106" i="17" s="1"/>
  <c r="J109" i="17"/>
  <c r="N108" i="17"/>
  <c r="M108" i="17"/>
  <c r="L108" i="17"/>
  <c r="L106" i="17" s="1"/>
  <c r="K108" i="17"/>
  <c r="J108" i="17"/>
  <c r="N107" i="17"/>
  <c r="M107" i="17"/>
  <c r="L107" i="17"/>
  <c r="K107" i="17"/>
  <c r="J107" i="17"/>
  <c r="N104" i="17"/>
  <c r="M104" i="17"/>
  <c r="L104" i="17"/>
  <c r="K104" i="17"/>
  <c r="J104" i="17"/>
  <c r="N103" i="17"/>
  <c r="M103" i="17"/>
  <c r="L103" i="17"/>
  <c r="K103" i="17"/>
  <c r="J103" i="17"/>
  <c r="N102" i="17"/>
  <c r="M102" i="17"/>
  <c r="L102" i="17"/>
  <c r="K102" i="17"/>
  <c r="J102" i="17"/>
  <c r="N101" i="17"/>
  <c r="M101" i="17"/>
  <c r="L101" i="17"/>
  <c r="K101" i="17"/>
  <c r="J101" i="17"/>
  <c r="N100" i="17"/>
  <c r="M100" i="17"/>
  <c r="L100" i="17"/>
  <c r="K100" i="17"/>
  <c r="J100" i="17"/>
  <c r="N85" i="17"/>
  <c r="M85" i="17"/>
  <c r="L85" i="17"/>
  <c r="K85" i="17"/>
  <c r="J85" i="17"/>
  <c r="AT67" i="10"/>
  <c r="AS67" i="10"/>
  <c r="AR67" i="10"/>
  <c r="AQ67" i="10"/>
  <c r="AP67" i="10"/>
  <c r="AO67" i="10"/>
  <c r="AN67" i="10"/>
  <c r="L34" i="17" l="1"/>
  <c r="L33" i="17" s="1"/>
  <c r="L28" i="17" s="1"/>
  <c r="M34" i="17"/>
  <c r="M33" i="17" s="1"/>
  <c r="M28" i="17" s="1"/>
  <c r="K34" i="17"/>
  <c r="K33" i="17" s="1"/>
  <c r="K28" i="17" s="1"/>
  <c r="N34" i="17"/>
  <c r="N33" i="17" s="1"/>
  <c r="N28" i="17" s="1"/>
  <c r="J34" i="17"/>
  <c r="J33" i="17" s="1"/>
  <c r="J28" i="17" s="1"/>
  <c r="J99" i="17"/>
  <c r="N99" i="17"/>
  <c r="M99" i="17"/>
  <c r="M106" i="17"/>
  <c r="K99" i="17"/>
  <c r="J106" i="17"/>
  <c r="N106" i="17"/>
  <c r="L99" i="17"/>
  <c r="Q50" i="10" l="1"/>
  <c r="R50" i="10"/>
  <c r="AC50" i="10"/>
  <c r="AG50" i="10"/>
  <c r="AL50" i="10"/>
  <c r="L51" i="10"/>
  <c r="L50" i="10" s="1"/>
  <c r="M51" i="10"/>
  <c r="M50" i="10" s="1"/>
  <c r="N51" i="10"/>
  <c r="N50" i="10" s="1"/>
  <c r="O51" i="10"/>
  <c r="O50" i="10" s="1"/>
  <c r="P51" i="10"/>
  <c r="P50" i="10" s="1"/>
  <c r="Q51" i="10"/>
  <c r="R51" i="10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D51" i="10"/>
  <c r="AD50" i="10" s="1"/>
  <c r="AE51" i="10"/>
  <c r="AE50" i="10" s="1"/>
  <c r="AF51" i="10"/>
  <c r="AF50" i="10" s="1"/>
  <c r="AG51" i="10"/>
  <c r="AH51" i="10"/>
  <c r="AH50" i="10" s="1"/>
  <c r="AI51" i="10"/>
  <c r="AI50" i="10" s="1"/>
  <c r="AJ51" i="10"/>
  <c r="AJ50" i="10" s="1"/>
  <c r="AK51" i="10"/>
  <c r="AK50" i="10" s="1"/>
  <c r="AL51" i="10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D51" i="10"/>
  <c r="D50" i="10" s="1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D111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D104" i="10"/>
  <c r="K53" i="10"/>
  <c r="J53" i="10"/>
  <c r="I53" i="10"/>
  <c r="H53" i="10"/>
  <c r="G53" i="10"/>
  <c r="E53" i="10"/>
  <c r="AT52" i="10"/>
  <c r="AT51" i="10" s="1"/>
  <c r="AT50" i="10" s="1"/>
  <c r="AS52" i="10"/>
  <c r="AR52" i="10"/>
  <c r="AQ52" i="10"/>
  <c r="AP52" i="10"/>
  <c r="AP51" i="10" s="1"/>
  <c r="AP50" i="10" s="1"/>
  <c r="AO52" i="10"/>
  <c r="BY51" i="10" s="1"/>
  <c r="BZ51" i="10" s="1"/>
  <c r="AN52" i="10"/>
  <c r="AN51" i="10" s="1"/>
  <c r="AN50" i="10" s="1"/>
  <c r="K52" i="10"/>
  <c r="J52" i="10"/>
  <c r="I52" i="10"/>
  <c r="H52" i="10"/>
  <c r="G52" i="10"/>
  <c r="F52" i="10"/>
  <c r="E52" i="10"/>
  <c r="BZ108" i="10"/>
  <c r="AT108" i="10"/>
  <c r="AS108" i="10"/>
  <c r="AR108" i="10"/>
  <c r="AQ108" i="10"/>
  <c r="AP108" i="10"/>
  <c r="AO108" i="10"/>
  <c r="BY108" i="10" s="1"/>
  <c r="AN108" i="10"/>
  <c r="K108" i="10"/>
  <c r="J108" i="10"/>
  <c r="I108" i="10"/>
  <c r="H108" i="10"/>
  <c r="G108" i="10"/>
  <c r="F108" i="10"/>
  <c r="E108" i="10"/>
  <c r="AT107" i="10"/>
  <c r="AS107" i="10"/>
  <c r="AR107" i="10"/>
  <c r="AQ107" i="10"/>
  <c r="AP107" i="10"/>
  <c r="AO107" i="10"/>
  <c r="BY107" i="10" s="1"/>
  <c r="BZ107" i="10" s="1"/>
  <c r="AN107" i="10"/>
  <c r="K107" i="10"/>
  <c r="J107" i="10"/>
  <c r="I107" i="10"/>
  <c r="H107" i="10"/>
  <c r="G107" i="10"/>
  <c r="F107" i="10"/>
  <c r="E107" i="10"/>
  <c r="AT106" i="10"/>
  <c r="AS106" i="10"/>
  <c r="AR106" i="10"/>
  <c r="AQ106" i="10"/>
  <c r="AP106" i="10"/>
  <c r="AO106" i="10"/>
  <c r="BY106" i="10" s="1"/>
  <c r="BZ106" i="10" s="1"/>
  <c r="AN106" i="10"/>
  <c r="K106" i="10"/>
  <c r="J106" i="10"/>
  <c r="I106" i="10"/>
  <c r="H106" i="10"/>
  <c r="G106" i="10"/>
  <c r="F106" i="10"/>
  <c r="E106" i="10"/>
  <c r="AT105" i="10"/>
  <c r="AS105" i="10"/>
  <c r="AR105" i="10"/>
  <c r="AQ105" i="10"/>
  <c r="AP105" i="10"/>
  <c r="AO105" i="10"/>
  <c r="AN105" i="10"/>
  <c r="K105" i="10"/>
  <c r="J105" i="10"/>
  <c r="I105" i="10"/>
  <c r="H105" i="10"/>
  <c r="G105" i="10"/>
  <c r="F105" i="10"/>
  <c r="E105" i="10"/>
  <c r="BZ116" i="10"/>
  <c r="AT116" i="10"/>
  <c r="AS116" i="10"/>
  <c r="AR116" i="10"/>
  <c r="AQ116" i="10"/>
  <c r="AP116" i="10"/>
  <c r="AO116" i="10"/>
  <c r="BY116" i="10" s="1"/>
  <c r="AN116" i="10"/>
  <c r="K116" i="10"/>
  <c r="J116" i="10"/>
  <c r="I116" i="10"/>
  <c r="H116" i="10"/>
  <c r="G116" i="10"/>
  <c r="F116" i="10"/>
  <c r="E116" i="10"/>
  <c r="AT115" i="10"/>
  <c r="AS115" i="10"/>
  <c r="AR115" i="10"/>
  <c r="AQ115" i="10"/>
  <c r="AP115" i="10"/>
  <c r="AO115" i="10"/>
  <c r="BY115" i="10" s="1"/>
  <c r="BZ115" i="10" s="1"/>
  <c r="AN115" i="10"/>
  <c r="K115" i="10"/>
  <c r="J115" i="10"/>
  <c r="I115" i="10"/>
  <c r="H115" i="10"/>
  <c r="G115" i="10"/>
  <c r="F115" i="10"/>
  <c r="E115" i="10"/>
  <c r="BZ114" i="10"/>
  <c r="AT114" i="10"/>
  <c r="AS114" i="10"/>
  <c r="AR114" i="10"/>
  <c r="AQ114" i="10"/>
  <c r="AP114" i="10"/>
  <c r="AO114" i="10"/>
  <c r="BY114" i="10" s="1"/>
  <c r="AN114" i="10"/>
  <c r="K114" i="10"/>
  <c r="J114" i="10"/>
  <c r="I114" i="10"/>
  <c r="H114" i="10"/>
  <c r="G114" i="10"/>
  <c r="F114" i="10"/>
  <c r="E114" i="10"/>
  <c r="BZ113" i="10"/>
  <c r="AT113" i="10"/>
  <c r="AT111" i="10" s="1"/>
  <c r="AS113" i="10"/>
  <c r="AR113" i="10"/>
  <c r="AQ113" i="10"/>
  <c r="AP113" i="10"/>
  <c r="AP111" i="10" s="1"/>
  <c r="AO113" i="10"/>
  <c r="BY113" i="10" s="1"/>
  <c r="AN113" i="10"/>
  <c r="K113" i="10"/>
  <c r="J113" i="10"/>
  <c r="J111" i="10" s="1"/>
  <c r="I113" i="10"/>
  <c r="H113" i="10"/>
  <c r="G113" i="10"/>
  <c r="F113" i="10"/>
  <c r="E113" i="10"/>
  <c r="AT112" i="10"/>
  <c r="AS112" i="10"/>
  <c r="AR112" i="10"/>
  <c r="AQ112" i="10"/>
  <c r="AP112" i="10"/>
  <c r="AO112" i="10"/>
  <c r="AN112" i="10"/>
  <c r="K112" i="10"/>
  <c r="J112" i="10"/>
  <c r="I112" i="10"/>
  <c r="H112" i="10"/>
  <c r="G112" i="10"/>
  <c r="F112" i="10"/>
  <c r="E112" i="10"/>
  <c r="J51" i="10" l="1"/>
  <c r="J50" i="10" s="1"/>
  <c r="H51" i="10"/>
  <c r="H50" i="10" s="1"/>
  <c r="AR51" i="10"/>
  <c r="AR50" i="10" s="1"/>
  <c r="E51" i="10"/>
  <c r="E50" i="10" s="1"/>
  <c r="I51" i="10"/>
  <c r="I50" i="10" s="1"/>
  <c r="AS51" i="10"/>
  <c r="AS50" i="10" s="1"/>
  <c r="K51" i="10"/>
  <c r="K50" i="10" s="1"/>
  <c r="AQ51" i="10"/>
  <c r="AQ50" i="10" s="1"/>
  <c r="BY50" i="10"/>
  <c r="BZ50" i="10" s="1"/>
  <c r="H111" i="10"/>
  <c r="AN111" i="10"/>
  <c r="AR111" i="10"/>
  <c r="AQ111" i="10"/>
  <c r="AS111" i="10"/>
  <c r="AO51" i="10"/>
  <c r="AO50" i="10" s="1"/>
  <c r="E111" i="10"/>
  <c r="I111" i="10"/>
  <c r="AO111" i="10"/>
  <c r="G111" i="10"/>
  <c r="K111" i="10"/>
  <c r="G51" i="10"/>
  <c r="G50" i="10" s="1"/>
  <c r="F51" i="10"/>
  <c r="F50" i="10" s="1"/>
  <c r="BY111" i="10"/>
  <c r="F111" i="10"/>
  <c r="F104" i="10"/>
  <c r="E109" i="10"/>
  <c r="E104" i="10" s="1"/>
  <c r="F109" i="10"/>
  <c r="G109" i="10"/>
  <c r="G104" i="10" s="1"/>
  <c r="H109" i="10"/>
  <c r="H104" i="10" s="1"/>
  <c r="I109" i="10"/>
  <c r="I104" i="10" s="1"/>
  <c r="J109" i="10"/>
  <c r="J104" i="10" s="1"/>
  <c r="K109" i="10"/>
  <c r="K104" i="10" s="1"/>
  <c r="AN109" i="10"/>
  <c r="AN104" i="10" s="1"/>
  <c r="AO109" i="10"/>
  <c r="BY109" i="10" s="1"/>
  <c r="BY104" i="10" s="1"/>
  <c r="AP109" i="10"/>
  <c r="AP104" i="10" s="1"/>
  <c r="AQ109" i="10"/>
  <c r="AQ104" i="10" s="1"/>
  <c r="AR109" i="10"/>
  <c r="AR104" i="10" s="1"/>
  <c r="AS109" i="10"/>
  <c r="AS104" i="10" s="1"/>
  <c r="AT109" i="10"/>
  <c r="AT104" i="10" s="1"/>
  <c r="BZ109" i="10"/>
  <c r="AO104" i="10" l="1"/>
  <c r="T64" i="9"/>
  <c r="U64" i="9" s="1"/>
  <c r="I64" i="9" l="1"/>
  <c r="H64" i="9"/>
  <c r="I50" i="9"/>
  <c r="H50" i="9"/>
  <c r="E49" i="9"/>
  <c r="E48" i="9" s="1"/>
  <c r="G49" i="9"/>
  <c r="G48" i="9" s="1"/>
  <c r="J49" i="9"/>
  <c r="K49" i="9"/>
  <c r="K48" i="9" s="1"/>
  <c r="L49" i="9"/>
  <c r="L48" i="9" s="1"/>
  <c r="M49" i="9"/>
  <c r="M48" i="9" s="1"/>
  <c r="N49" i="9"/>
  <c r="N48" i="9" s="1"/>
  <c r="O49" i="9"/>
  <c r="O48" i="9" s="1"/>
  <c r="P49" i="9"/>
  <c r="P48" i="9" s="1"/>
  <c r="Q49" i="9"/>
  <c r="Q48" i="9" s="1"/>
  <c r="S49" i="9"/>
  <c r="S48" i="9" s="1"/>
  <c r="S107" i="9"/>
  <c r="Q107" i="9"/>
  <c r="P107" i="9"/>
  <c r="O107" i="9"/>
  <c r="N107" i="9"/>
  <c r="M107" i="9"/>
  <c r="L107" i="9"/>
  <c r="U107" i="9" s="1"/>
  <c r="K107" i="9"/>
  <c r="J107" i="9"/>
  <c r="G107" i="9"/>
  <c r="E107" i="9"/>
  <c r="D107" i="9"/>
  <c r="T112" i="9"/>
  <c r="U112" i="9" s="1"/>
  <c r="I112" i="9"/>
  <c r="H112" i="9"/>
  <c r="F112" i="9"/>
  <c r="R112" i="9" s="1"/>
  <c r="T111" i="9"/>
  <c r="U111" i="9" s="1"/>
  <c r="I111" i="9"/>
  <c r="H111" i="9"/>
  <c r="F111" i="9"/>
  <c r="R111" i="9" s="1"/>
  <c r="T110" i="9"/>
  <c r="U110" i="9" s="1"/>
  <c r="I110" i="9"/>
  <c r="H110" i="9"/>
  <c r="F110" i="9"/>
  <c r="R110" i="9" s="1"/>
  <c r="T109" i="9"/>
  <c r="U109" i="9" s="1"/>
  <c r="I109" i="9"/>
  <c r="H109" i="9"/>
  <c r="F109" i="9"/>
  <c r="R109" i="9" s="1"/>
  <c r="I108" i="9"/>
  <c r="H108" i="9"/>
  <c r="F108" i="9"/>
  <c r="R108" i="9" s="1"/>
  <c r="G100" i="9"/>
  <c r="J100" i="9"/>
  <c r="K100" i="9"/>
  <c r="L100" i="9"/>
  <c r="U100" i="9" s="1"/>
  <c r="M100" i="9"/>
  <c r="N100" i="9"/>
  <c r="O100" i="9"/>
  <c r="P100" i="9"/>
  <c r="Q100" i="9"/>
  <c r="S100" i="9"/>
  <c r="E100" i="9"/>
  <c r="D100" i="9"/>
  <c r="T105" i="9"/>
  <c r="I105" i="9"/>
  <c r="H105" i="9"/>
  <c r="F105" i="9"/>
  <c r="R105" i="9" s="1"/>
  <c r="T104" i="9"/>
  <c r="I104" i="9"/>
  <c r="H104" i="9"/>
  <c r="F104" i="9"/>
  <c r="R104" i="9" s="1"/>
  <c r="T103" i="9"/>
  <c r="I103" i="9"/>
  <c r="H103" i="9"/>
  <c r="F103" i="9"/>
  <c r="R103" i="9" s="1"/>
  <c r="T102" i="9"/>
  <c r="I102" i="9"/>
  <c r="H102" i="9"/>
  <c r="F102" i="9"/>
  <c r="R102" i="9" s="1"/>
  <c r="I101" i="9"/>
  <c r="H101" i="9"/>
  <c r="F101" i="9"/>
  <c r="M50" i="8"/>
  <c r="W58" i="8"/>
  <c r="S58" i="8"/>
  <c r="Q58" i="8"/>
  <c r="W57" i="8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W52" i="8"/>
  <c r="S52" i="8"/>
  <c r="Q52" i="8"/>
  <c r="I58" i="8"/>
  <c r="I57" i="8"/>
  <c r="I56" i="8"/>
  <c r="I55" i="8"/>
  <c r="I54" i="8"/>
  <c r="I53" i="8"/>
  <c r="I52" i="8"/>
  <c r="D58" i="8"/>
  <c r="D57" i="8"/>
  <c r="D56" i="8"/>
  <c r="D55" i="8"/>
  <c r="D54" i="8"/>
  <c r="D53" i="8"/>
  <c r="D52" i="8"/>
  <c r="V51" i="8"/>
  <c r="V50" i="8" s="1"/>
  <c r="R51" i="8"/>
  <c r="R50" i="8" s="1"/>
  <c r="P51" i="8"/>
  <c r="P50" i="8" s="1"/>
  <c r="E51" i="8"/>
  <c r="E50" i="8" s="1"/>
  <c r="F51" i="8"/>
  <c r="S51" i="8" s="1"/>
  <c r="G51" i="8"/>
  <c r="G50" i="8" s="1"/>
  <c r="H51" i="8"/>
  <c r="H50" i="8" s="1"/>
  <c r="J51" i="8"/>
  <c r="J50" i="8" s="1"/>
  <c r="K51" i="8"/>
  <c r="K50" i="8" s="1"/>
  <c r="L51" i="8"/>
  <c r="L50" i="8" s="1"/>
  <c r="M51" i="8"/>
  <c r="W51" i="8"/>
  <c r="Q51" i="8"/>
  <c r="V102" i="8"/>
  <c r="R102" i="8"/>
  <c r="P102" i="8"/>
  <c r="M102" i="8"/>
  <c r="L102" i="8"/>
  <c r="K102" i="8"/>
  <c r="J102" i="8"/>
  <c r="H102" i="8"/>
  <c r="W102" i="8" s="1"/>
  <c r="G102" i="8"/>
  <c r="F102" i="8"/>
  <c r="S102" i="8" s="1"/>
  <c r="E102" i="8"/>
  <c r="Q102" i="8" s="1"/>
  <c r="V95" i="8"/>
  <c r="R95" i="8"/>
  <c r="P95" i="8"/>
  <c r="E95" i="8"/>
  <c r="F95" i="8"/>
  <c r="G95" i="8"/>
  <c r="H95" i="8"/>
  <c r="J95" i="8"/>
  <c r="K95" i="8"/>
  <c r="L95" i="8"/>
  <c r="M95" i="8"/>
  <c r="W107" i="8"/>
  <c r="S107" i="8"/>
  <c r="Q107" i="8"/>
  <c r="I107" i="8"/>
  <c r="D107" i="8"/>
  <c r="O107" i="8" s="1"/>
  <c r="W106" i="8"/>
  <c r="S106" i="8"/>
  <c r="Q106" i="8"/>
  <c r="I106" i="8"/>
  <c r="D106" i="8"/>
  <c r="W105" i="8"/>
  <c r="S105" i="8"/>
  <c r="Q105" i="8"/>
  <c r="I105" i="8"/>
  <c r="D105" i="8"/>
  <c r="W104" i="8"/>
  <c r="S104" i="8"/>
  <c r="Q104" i="8"/>
  <c r="I104" i="8"/>
  <c r="D104" i="8"/>
  <c r="O104" i="8" s="1"/>
  <c r="W103" i="8"/>
  <c r="S103" i="8"/>
  <c r="Q103" i="8"/>
  <c r="I103" i="8"/>
  <c r="D103" i="8"/>
  <c r="W96" i="8"/>
  <c r="W97" i="8"/>
  <c r="W98" i="8"/>
  <c r="W99" i="8"/>
  <c r="S96" i="8"/>
  <c r="S97" i="8"/>
  <c r="S98" i="8"/>
  <c r="S99" i="8"/>
  <c r="Q96" i="8"/>
  <c r="Q97" i="8"/>
  <c r="Q98" i="8"/>
  <c r="Q99" i="8"/>
  <c r="I96" i="8"/>
  <c r="I97" i="8"/>
  <c r="I98" i="8"/>
  <c r="I99" i="8"/>
  <c r="D96" i="8"/>
  <c r="D97" i="8"/>
  <c r="D98" i="8"/>
  <c r="D99" i="8"/>
  <c r="T99" i="8" s="1"/>
  <c r="U99" i="8" s="1"/>
  <c r="H115" i="7"/>
  <c r="G115" i="7"/>
  <c r="H50" i="7"/>
  <c r="G50" i="7"/>
  <c r="F50" i="7"/>
  <c r="E49" i="7"/>
  <c r="E48" i="7" s="1"/>
  <c r="I49" i="7"/>
  <c r="I48" i="7" s="1"/>
  <c r="J49" i="7"/>
  <c r="K49" i="7"/>
  <c r="K48" i="7" s="1"/>
  <c r="L49" i="7"/>
  <c r="L48" i="7" s="1"/>
  <c r="M49" i="7"/>
  <c r="M48" i="7" s="1"/>
  <c r="N49" i="7"/>
  <c r="N48" i="7" s="1"/>
  <c r="O49" i="7"/>
  <c r="O48" i="7" s="1"/>
  <c r="P49" i="7"/>
  <c r="D49" i="7"/>
  <c r="D48" i="7" s="1"/>
  <c r="E114" i="7"/>
  <c r="F114" i="7"/>
  <c r="I114" i="7"/>
  <c r="J114" i="7"/>
  <c r="K114" i="7"/>
  <c r="L114" i="7"/>
  <c r="M114" i="7"/>
  <c r="N114" i="7"/>
  <c r="O114" i="7"/>
  <c r="P114" i="7"/>
  <c r="Q114" i="7"/>
  <c r="D114" i="7"/>
  <c r="I107" i="7"/>
  <c r="J107" i="7"/>
  <c r="K107" i="7"/>
  <c r="L107" i="7"/>
  <c r="M107" i="7"/>
  <c r="N107" i="7"/>
  <c r="O107" i="7"/>
  <c r="P107" i="7"/>
  <c r="E107" i="7"/>
  <c r="R109" i="7"/>
  <c r="S109" i="7" s="1"/>
  <c r="R110" i="7"/>
  <c r="S110" i="7" s="1"/>
  <c r="R111" i="7"/>
  <c r="S111" i="7" s="1"/>
  <c r="H108" i="7"/>
  <c r="H109" i="7"/>
  <c r="H110" i="7"/>
  <c r="H111" i="7"/>
  <c r="G108" i="7"/>
  <c r="G109" i="7"/>
  <c r="G110" i="7"/>
  <c r="G111" i="7"/>
  <c r="F108" i="7"/>
  <c r="F109" i="7"/>
  <c r="Q109" i="7" s="1"/>
  <c r="F110" i="7"/>
  <c r="Q110" i="7" s="1"/>
  <c r="F111" i="7"/>
  <c r="Q111" i="7" s="1"/>
  <c r="D107" i="7"/>
  <c r="I107" i="9" l="1"/>
  <c r="J48" i="9"/>
  <c r="T96" i="8"/>
  <c r="O96" i="8"/>
  <c r="N52" i="8"/>
  <c r="O52" i="8" s="1"/>
  <c r="T58" i="8"/>
  <c r="U58" i="8" s="1"/>
  <c r="T54" i="8"/>
  <c r="U54" i="8" s="1"/>
  <c r="J48" i="7"/>
  <c r="P48" i="7"/>
  <c r="T103" i="8"/>
  <c r="U103" i="8" s="1"/>
  <c r="T53" i="8"/>
  <c r="U53" i="8" s="1"/>
  <c r="T57" i="8"/>
  <c r="U57" i="8" s="1"/>
  <c r="T52" i="8"/>
  <c r="U52" i="8" s="1"/>
  <c r="N55" i="8"/>
  <c r="O55" i="8" s="1"/>
  <c r="I102" i="8"/>
  <c r="T56" i="8"/>
  <c r="U56" i="8" s="1"/>
  <c r="T55" i="8"/>
  <c r="U55" i="8" s="1"/>
  <c r="N54" i="8"/>
  <c r="O54" i="8" s="1"/>
  <c r="I51" i="8"/>
  <c r="I50" i="8" s="1"/>
  <c r="F107" i="9"/>
  <c r="I49" i="9"/>
  <c r="I48" i="9" s="1"/>
  <c r="R107" i="9"/>
  <c r="T104" i="8"/>
  <c r="U104" i="8" s="1"/>
  <c r="D102" i="8"/>
  <c r="O105" i="8"/>
  <c r="T106" i="8"/>
  <c r="U106" i="8" s="1"/>
  <c r="O106" i="8"/>
  <c r="N57" i="8"/>
  <c r="O57" i="8" s="1"/>
  <c r="N53" i="8"/>
  <c r="O53" i="8" s="1"/>
  <c r="N56" i="8"/>
  <c r="O56" i="8" s="1"/>
  <c r="W50" i="8"/>
  <c r="Q50" i="8"/>
  <c r="F50" i="8"/>
  <c r="D51" i="8"/>
  <c r="N58" i="8"/>
  <c r="Q50" i="7"/>
  <c r="H114" i="7"/>
  <c r="F100" i="9"/>
  <c r="T97" i="8"/>
  <c r="U97" i="8" s="1"/>
  <c r="H107" i="9"/>
  <c r="T107" i="9"/>
  <c r="H49" i="9"/>
  <c r="H48" i="9" s="1"/>
  <c r="T49" i="9"/>
  <c r="U49" i="9" s="1"/>
  <c r="G114" i="7"/>
  <c r="I100" i="9"/>
  <c r="H100" i="9"/>
  <c r="T100" i="9"/>
  <c r="R101" i="9"/>
  <c r="R100" i="9" s="1"/>
  <c r="U96" i="8"/>
  <c r="N99" i="8"/>
  <c r="O99" i="8" s="1"/>
  <c r="N98" i="8"/>
  <c r="O98" i="8" s="1"/>
  <c r="T98" i="8"/>
  <c r="U98" i="8" s="1"/>
  <c r="N97" i="8"/>
  <c r="O97" i="8" s="1"/>
  <c r="N96" i="8"/>
  <c r="T105" i="8"/>
  <c r="U105" i="8" s="1"/>
  <c r="T107" i="8"/>
  <c r="U107" i="8" s="1"/>
  <c r="N106" i="8"/>
  <c r="N103" i="8"/>
  <c r="O103" i="8" s="1"/>
  <c r="N107" i="8"/>
  <c r="N104" i="8"/>
  <c r="N105" i="8"/>
  <c r="G49" i="7"/>
  <c r="G48" i="7" s="1"/>
  <c r="R49" i="7"/>
  <c r="F49" i="7"/>
  <c r="F48" i="7" s="1"/>
  <c r="H49" i="7"/>
  <c r="H48" i="7" s="1"/>
  <c r="Q108" i="7"/>
  <c r="Q49" i="7" l="1"/>
  <c r="Q48" i="7" s="1"/>
  <c r="D50" i="8"/>
  <c r="T51" i="8"/>
  <c r="T50" i="8" s="1"/>
  <c r="U50" i="8" s="1"/>
  <c r="R48" i="7"/>
  <c r="T102" i="8"/>
  <c r="U102" i="8" s="1"/>
  <c r="S50" i="8"/>
  <c r="O58" i="8"/>
  <c r="N51" i="8"/>
  <c r="O51" i="8" s="1"/>
  <c r="T48" i="9"/>
  <c r="U48" i="9" s="1"/>
  <c r="N102" i="8"/>
  <c r="O102" i="8" s="1"/>
  <c r="U51" i="8" l="1"/>
  <c r="N50" i="8"/>
  <c r="O50" i="8" s="1"/>
  <c r="D20" i="18" l="1"/>
  <c r="AY103" i="13" l="1"/>
  <c r="AY98" i="13" s="1"/>
  <c r="AT103" i="13"/>
  <c r="AT98" i="13" s="1"/>
  <c r="AO103" i="13"/>
  <c r="AO98" i="13" s="1"/>
  <c r="AI103" i="13"/>
  <c r="AI98" i="13" s="1"/>
  <c r="AH103" i="13"/>
  <c r="AH98" i="13" s="1"/>
  <c r="AG103" i="13"/>
  <c r="AG98" i="13" s="1"/>
  <c r="AF103" i="13"/>
  <c r="AF98" i="13" s="1"/>
  <c r="Y103" i="13"/>
  <c r="Y98" i="13" s="1"/>
  <c r="T103" i="13"/>
  <c r="T98" i="13" s="1"/>
  <c r="J103" i="13"/>
  <c r="J98" i="13" s="1"/>
  <c r="I103" i="13"/>
  <c r="I98" i="13" s="1"/>
  <c r="H103" i="13"/>
  <c r="H98" i="13" s="1"/>
  <c r="G103" i="13"/>
  <c r="G98" i="13" s="1"/>
  <c r="F103" i="13"/>
  <c r="F98" i="13" s="1"/>
  <c r="AE103" i="13" l="1"/>
  <c r="AE98" i="13" s="1"/>
  <c r="E103" i="13"/>
  <c r="E98" i="13" s="1"/>
  <c r="BY96" i="11"/>
  <c r="CC81" i="11"/>
  <c r="CB81" i="11"/>
  <c r="CA81" i="11"/>
  <c r="BZ81" i="11"/>
  <c r="BY81" i="11"/>
  <c r="BX81" i="11"/>
  <c r="BW81" i="11"/>
  <c r="AT101" i="11"/>
  <c r="AT96" i="11" s="1"/>
  <c r="AS101" i="11"/>
  <c r="AS96" i="11" s="1"/>
  <c r="AR101" i="11"/>
  <c r="AR96" i="11" s="1"/>
  <c r="AQ101" i="11"/>
  <c r="AQ96" i="11" s="1"/>
  <c r="AP101" i="11"/>
  <c r="AP96" i="11" s="1"/>
  <c r="AO101" i="11"/>
  <c r="AO96" i="11" s="1"/>
  <c r="AN101" i="11"/>
  <c r="AN96" i="11" s="1"/>
  <c r="K101" i="11"/>
  <c r="K96" i="11" s="1"/>
  <c r="J101" i="11"/>
  <c r="J96" i="11" s="1"/>
  <c r="I101" i="11"/>
  <c r="I96" i="11" s="1"/>
  <c r="H101" i="11"/>
  <c r="H96" i="11" s="1"/>
  <c r="G101" i="11"/>
  <c r="G96" i="11" s="1"/>
  <c r="F101" i="11"/>
  <c r="F96" i="11" s="1"/>
  <c r="E101" i="11"/>
  <c r="E96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F263" i="18"/>
  <c r="G263" i="18" s="1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F190" i="18"/>
  <c r="G190" i="18" s="1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CC80" i="11"/>
  <c r="BZ80" i="11"/>
  <c r="BY80" i="11"/>
  <c r="BW80" i="11"/>
  <c r="AT82" i="11"/>
  <c r="AT81" i="11" s="1"/>
  <c r="AS82" i="11"/>
  <c r="AR82" i="11"/>
  <c r="AQ82" i="11"/>
  <c r="AP82" i="11"/>
  <c r="AO82" i="11"/>
  <c r="AO81" i="11" s="1"/>
  <c r="AN82" i="11"/>
  <c r="K82" i="11"/>
  <c r="J82" i="11"/>
  <c r="I82" i="11"/>
  <c r="H82" i="11"/>
  <c r="H81" i="11" s="1"/>
  <c r="G82" i="11"/>
  <c r="F82" i="11"/>
  <c r="E82" i="11"/>
  <c r="E81" i="11" s="1"/>
  <c r="E80" i="11" s="1"/>
  <c r="CB80" i="11"/>
  <c r="BX80" i="11"/>
  <c r="BT80" i="11"/>
  <c r="BS80" i="11"/>
  <c r="BR80" i="11"/>
  <c r="BQ80" i="11"/>
  <c r="BP80" i="11"/>
  <c r="BO80" i="11"/>
  <c r="BN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T80" i="11"/>
  <c r="AO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H80" i="11"/>
  <c r="CA80" i="11"/>
  <c r="BV80" i="11"/>
  <c r="BU80" i="11"/>
  <c r="BM80" i="11"/>
  <c r="AU80" i="11"/>
  <c r="CC63" i="11"/>
  <c r="CC62" i="11" s="1"/>
  <c r="CA63" i="11"/>
  <c r="CA62" i="11" s="1"/>
  <c r="AT64" i="11"/>
  <c r="AS64" i="11"/>
  <c r="AR64" i="11"/>
  <c r="AQ64" i="11"/>
  <c r="AO64" i="11"/>
  <c r="AN64" i="11"/>
  <c r="K64" i="11"/>
  <c r="J64" i="11"/>
  <c r="I64" i="11"/>
  <c r="H64" i="11"/>
  <c r="G64" i="11"/>
  <c r="F64" i="11"/>
  <c r="E64" i="11"/>
  <c r="BV63" i="11"/>
  <c r="BV62" i="11" s="1"/>
  <c r="BV48" i="11" s="1"/>
  <c r="BV20" i="11" s="1"/>
  <c r="BU63" i="11"/>
  <c r="BU62" i="11" s="1"/>
  <c r="BT63" i="11"/>
  <c r="BT62" i="11" s="1"/>
  <c r="BS63" i="11"/>
  <c r="BS62" i="11" s="1"/>
  <c r="BR63" i="11"/>
  <c r="BR62" i="11" s="1"/>
  <c r="BQ63" i="11"/>
  <c r="BQ62" i="11" s="1"/>
  <c r="BP63" i="11"/>
  <c r="BP62" i="11" s="1"/>
  <c r="BO63" i="11"/>
  <c r="BO62" i="11" s="1"/>
  <c r="BN63" i="11"/>
  <c r="BN62" i="11" s="1"/>
  <c r="BM63" i="11"/>
  <c r="BM62" i="11" s="1"/>
  <c r="BL63" i="11"/>
  <c r="BL62" i="11" s="1"/>
  <c r="BK63" i="11"/>
  <c r="BK62" i="11" s="1"/>
  <c r="BJ63" i="11"/>
  <c r="BJ62" i="11" s="1"/>
  <c r="BI63" i="11"/>
  <c r="BI62" i="11" s="1"/>
  <c r="BH63" i="11"/>
  <c r="BH62" i="11" s="1"/>
  <c r="BG63" i="11"/>
  <c r="BG62" i="11" s="1"/>
  <c r="BF63" i="11"/>
  <c r="BF62" i="11" s="1"/>
  <c r="BE63" i="11"/>
  <c r="BE62" i="11" s="1"/>
  <c r="BD63" i="11"/>
  <c r="BD62" i="11" s="1"/>
  <c r="BC63" i="11"/>
  <c r="BC62" i="11" s="1"/>
  <c r="BB63" i="11"/>
  <c r="BB62" i="11" s="1"/>
  <c r="BA63" i="11"/>
  <c r="BA62" i="11" s="1"/>
  <c r="AZ63" i="11"/>
  <c r="AZ62" i="11" s="1"/>
  <c r="AY63" i="11"/>
  <c r="AY62" i="11" s="1"/>
  <c r="AX63" i="11"/>
  <c r="AX62" i="11" s="1"/>
  <c r="AW63" i="11"/>
  <c r="AW62" i="11" s="1"/>
  <c r="AV63" i="11"/>
  <c r="AV62" i="11" s="1"/>
  <c r="AU63" i="11"/>
  <c r="AU62" i="11" s="1"/>
  <c r="AM63" i="11"/>
  <c r="AM62" i="11" s="1"/>
  <c r="AL63" i="11"/>
  <c r="AL62" i="11" s="1"/>
  <c r="AK63" i="11"/>
  <c r="AK62" i="11" s="1"/>
  <c r="AJ63" i="11"/>
  <c r="AJ62" i="11" s="1"/>
  <c r="AI63" i="11"/>
  <c r="AI62" i="11" s="1"/>
  <c r="AH63" i="11"/>
  <c r="AH62" i="11" s="1"/>
  <c r="AG63" i="11"/>
  <c r="AG62" i="11" s="1"/>
  <c r="AF63" i="11"/>
  <c r="AF62" i="11" s="1"/>
  <c r="AE63" i="11"/>
  <c r="AE62" i="11" s="1"/>
  <c r="AD63" i="11"/>
  <c r="AD62" i="11" s="1"/>
  <c r="AC63" i="11"/>
  <c r="AC62" i="11" s="1"/>
  <c r="AB63" i="11"/>
  <c r="AB62" i="11" s="1"/>
  <c r="AA63" i="11"/>
  <c r="AA62" i="11" s="1"/>
  <c r="Z63" i="11"/>
  <c r="Z62" i="11" s="1"/>
  <c r="Y63" i="11"/>
  <c r="Y62" i="11" s="1"/>
  <c r="Y48" i="11" s="1"/>
  <c r="Y20" i="11" s="1"/>
  <c r="X63" i="11"/>
  <c r="X62" i="11" s="1"/>
  <c r="W63" i="11"/>
  <c r="W62" i="11" s="1"/>
  <c r="V63" i="11"/>
  <c r="V62" i="11" s="1"/>
  <c r="U63" i="11"/>
  <c r="U62" i="11" s="1"/>
  <c r="T63" i="11"/>
  <c r="S63" i="11"/>
  <c r="S62" i="11" s="1"/>
  <c r="R63" i="11"/>
  <c r="R62" i="11" s="1"/>
  <c r="Q63" i="11"/>
  <c r="Q62" i="11" s="1"/>
  <c r="P63" i="11"/>
  <c r="P62" i="11" s="1"/>
  <c r="O63" i="11"/>
  <c r="O62" i="11" s="1"/>
  <c r="N63" i="11"/>
  <c r="N62" i="11" s="1"/>
  <c r="M63" i="11"/>
  <c r="M62" i="11" s="1"/>
  <c r="L63" i="11"/>
  <c r="L62" i="11" s="1"/>
  <c r="T62" i="11"/>
  <c r="AH84" i="17"/>
  <c r="AH83" i="17" s="1"/>
  <c r="AH60" i="17" s="1"/>
  <c r="AH20" i="17" s="1"/>
  <c r="AH27" i="17" s="1"/>
  <c r="AG84" i="17"/>
  <c r="AG83" i="17" s="1"/>
  <c r="AG60" i="17" s="1"/>
  <c r="AG20" i="17" s="1"/>
  <c r="AG27" i="17" s="1"/>
  <c r="AF84" i="17"/>
  <c r="AF83" i="17" s="1"/>
  <c r="AF60" i="17" s="1"/>
  <c r="AF20" i="17" s="1"/>
  <c r="AF27" i="17" s="1"/>
  <c r="AE84" i="17"/>
  <c r="AE83" i="17" s="1"/>
  <c r="AE60" i="17" s="1"/>
  <c r="AE20" i="17" s="1"/>
  <c r="AE27" i="17" s="1"/>
  <c r="AD84" i="17"/>
  <c r="AD83" i="17" s="1"/>
  <c r="AD60" i="17" s="1"/>
  <c r="AD20" i="17" s="1"/>
  <c r="AD27" i="17" s="1"/>
  <c r="AC84" i="17"/>
  <c r="AC83" i="17" s="1"/>
  <c r="AC60" i="17" s="1"/>
  <c r="AC20" i="17" s="1"/>
  <c r="AC27" i="17" s="1"/>
  <c r="AB84" i="17"/>
  <c r="AB83" i="17" s="1"/>
  <c r="AB60" i="17" s="1"/>
  <c r="AB20" i="17" s="1"/>
  <c r="AB27" i="17" s="1"/>
  <c r="AA84" i="17"/>
  <c r="AA83" i="17" s="1"/>
  <c r="AA60" i="17" s="1"/>
  <c r="AA20" i="17" s="1"/>
  <c r="AA27" i="17" s="1"/>
  <c r="Z84" i="17"/>
  <c r="Z83" i="17" s="1"/>
  <c r="Z60" i="17" s="1"/>
  <c r="Z20" i="17" s="1"/>
  <c r="Z27" i="17" s="1"/>
  <c r="Y84" i="17"/>
  <c r="Y83" i="17" s="1"/>
  <c r="Y60" i="17" s="1"/>
  <c r="Y20" i="17" s="1"/>
  <c r="Y27" i="17" s="1"/>
  <c r="X84" i="17"/>
  <c r="X83" i="17" s="1"/>
  <c r="X60" i="17" s="1"/>
  <c r="X20" i="17" s="1"/>
  <c r="X27" i="17" s="1"/>
  <c r="W84" i="17"/>
  <c r="W83" i="17" s="1"/>
  <c r="W60" i="17" s="1"/>
  <c r="W20" i="17" s="1"/>
  <c r="W27" i="17" s="1"/>
  <c r="V84" i="17"/>
  <c r="V83" i="17" s="1"/>
  <c r="V60" i="17" s="1"/>
  <c r="V20" i="17" s="1"/>
  <c r="V27" i="17" s="1"/>
  <c r="U84" i="17"/>
  <c r="U83" i="17" s="1"/>
  <c r="U60" i="17" s="1"/>
  <c r="U20" i="17" s="1"/>
  <c r="U27" i="17" s="1"/>
  <c r="T84" i="17"/>
  <c r="T83" i="17" s="1"/>
  <c r="T60" i="17" s="1"/>
  <c r="T20" i="17" s="1"/>
  <c r="T27" i="17" s="1"/>
  <c r="S84" i="17"/>
  <c r="S83" i="17" s="1"/>
  <c r="S60" i="17" s="1"/>
  <c r="S20" i="17" s="1"/>
  <c r="S27" i="17" s="1"/>
  <c r="R84" i="17"/>
  <c r="Q84" i="17"/>
  <c r="Q83" i="17" s="1"/>
  <c r="Q60" i="17" s="1"/>
  <c r="Q20" i="17" s="1"/>
  <c r="Q27" i="17" s="1"/>
  <c r="P84" i="17"/>
  <c r="P83" i="17" s="1"/>
  <c r="P60" i="17" s="1"/>
  <c r="P20" i="17" s="1"/>
  <c r="P27" i="17" s="1"/>
  <c r="O84" i="17"/>
  <c r="O83" i="17" s="1"/>
  <c r="O60" i="17" s="1"/>
  <c r="O20" i="17" s="1"/>
  <c r="O27" i="17" s="1"/>
  <c r="N84" i="17"/>
  <c r="N83" i="17" s="1"/>
  <c r="M84" i="17"/>
  <c r="M83" i="17" s="1"/>
  <c r="L84" i="17"/>
  <c r="L83" i="17" s="1"/>
  <c r="K84" i="17"/>
  <c r="K83" i="17" s="1"/>
  <c r="J84" i="17"/>
  <c r="J83" i="17" s="1"/>
  <c r="I84" i="17"/>
  <c r="I83" i="17" s="1"/>
  <c r="I60" i="17" s="1"/>
  <c r="I20" i="17" s="1"/>
  <c r="I27" i="17" s="1"/>
  <c r="H84" i="17"/>
  <c r="H83" i="17" s="1"/>
  <c r="H60" i="17" s="1"/>
  <c r="H20" i="17" s="1"/>
  <c r="H27" i="17" s="1"/>
  <c r="G84" i="17"/>
  <c r="G83" i="17" s="1"/>
  <c r="G60" i="17" s="1"/>
  <c r="G20" i="17" s="1"/>
  <c r="G27" i="17" s="1"/>
  <c r="F84" i="17"/>
  <c r="F83" i="17" s="1"/>
  <c r="F60" i="17" s="1"/>
  <c r="F20" i="17" s="1"/>
  <c r="F27" i="17" s="1"/>
  <c r="E84" i="17"/>
  <c r="E83" i="17" s="1"/>
  <c r="R83" i="17"/>
  <c r="R60" i="17" s="1"/>
  <c r="R20" i="17" s="1"/>
  <c r="R27" i="17" s="1"/>
  <c r="N66" i="17"/>
  <c r="M66" i="17"/>
  <c r="L66" i="17"/>
  <c r="K66" i="17"/>
  <c r="J66" i="17"/>
  <c r="E65" i="17"/>
  <c r="E64" i="17" s="1"/>
  <c r="T48" i="11" l="1"/>
  <c r="T20" i="11" s="1"/>
  <c r="T27" i="11" s="1"/>
  <c r="O48" i="11"/>
  <c r="O20" i="11" s="1"/>
  <c r="O27" i="11" s="1"/>
  <c r="S48" i="11"/>
  <c r="S20" i="11" s="1"/>
  <c r="S27" i="11" s="1"/>
  <c r="W48" i="11"/>
  <c r="W20" i="11" s="1"/>
  <c r="AA48" i="11"/>
  <c r="AA20" i="11" s="1"/>
  <c r="AA27" i="11" s="1"/>
  <c r="AE48" i="11"/>
  <c r="AE20" i="11" s="1"/>
  <c r="AI48" i="11"/>
  <c r="AI20" i="11" s="1"/>
  <c r="AI27" i="11" s="1"/>
  <c r="AM48" i="11"/>
  <c r="AM20" i="11" s="1"/>
  <c r="BN48" i="11"/>
  <c r="BN20" i="11" s="1"/>
  <c r="BR48" i="11"/>
  <c r="BR20" i="11" s="1"/>
  <c r="BR27" i="11" s="1"/>
  <c r="E60" i="17"/>
  <c r="E20" i="17" s="1"/>
  <c r="AU48" i="11"/>
  <c r="AU20" i="11" s="1"/>
  <c r="AU27" i="11" s="1"/>
  <c r="N48" i="11"/>
  <c r="N20" i="11" s="1"/>
  <c r="R48" i="11"/>
  <c r="R20" i="11" s="1"/>
  <c r="V48" i="11"/>
  <c r="V20" i="11" s="1"/>
  <c r="V27" i="11" s="1"/>
  <c r="Z48" i="11"/>
  <c r="Z20" i="11" s="1"/>
  <c r="Z27" i="11" s="1"/>
  <c r="AD48" i="11"/>
  <c r="AD20" i="11" s="1"/>
  <c r="AD27" i="11" s="1"/>
  <c r="AH48" i="11"/>
  <c r="AH20" i="11" s="1"/>
  <c r="AH27" i="11" s="1"/>
  <c r="AL48" i="11"/>
  <c r="AL20" i="11" s="1"/>
  <c r="AL27" i="11" s="1"/>
  <c r="BU48" i="11"/>
  <c r="BU20" i="11" s="1"/>
  <c r="M65" i="17"/>
  <c r="M64" i="17" s="1"/>
  <c r="M60" i="17" s="1"/>
  <c r="M20" i="17" s="1"/>
  <c r="M27" i="17" s="1"/>
  <c r="E78" i="18"/>
  <c r="N65" i="17"/>
  <c r="N64" i="17" s="1"/>
  <c r="N60" i="17" s="1"/>
  <c r="N20" i="17" s="1"/>
  <c r="N27" i="17" s="1"/>
  <c r="BB48" i="11"/>
  <c r="BB20" i="11" s="1"/>
  <c r="BB27" i="11" s="1"/>
  <c r="F81" i="11"/>
  <c r="F80" i="11" s="1"/>
  <c r="D396" i="18"/>
  <c r="L48" i="11"/>
  <c r="L20" i="11" s="1"/>
  <c r="L27" i="11" s="1"/>
  <c r="P48" i="11"/>
  <c r="P20" i="11" s="1"/>
  <c r="P27" i="11" s="1"/>
  <c r="X48" i="11"/>
  <c r="X20" i="11" s="1"/>
  <c r="X27" i="11" s="1"/>
  <c r="AB48" i="11"/>
  <c r="AB20" i="11" s="1"/>
  <c r="AB27" i="11" s="1"/>
  <c r="AF48" i="11"/>
  <c r="AF20" i="11" s="1"/>
  <c r="AF27" i="11" s="1"/>
  <c r="AJ48" i="11"/>
  <c r="AJ20" i="11" s="1"/>
  <c r="AJ27" i="11" s="1"/>
  <c r="BO48" i="11"/>
  <c r="BO20" i="11" s="1"/>
  <c r="BO27" i="11" s="1"/>
  <c r="BS48" i="11"/>
  <c r="BS20" i="11" s="1"/>
  <c r="BS27" i="11" s="1"/>
  <c r="G81" i="11"/>
  <c r="G80" i="11" s="1"/>
  <c r="K81" i="11"/>
  <c r="K80" i="11" s="1"/>
  <c r="I81" i="11"/>
  <c r="I80" i="11" s="1"/>
  <c r="J65" i="17"/>
  <c r="J64" i="17" s="1"/>
  <c r="J60" i="17" s="1"/>
  <c r="J20" i="17" s="1"/>
  <c r="J27" i="17" s="1"/>
  <c r="AX48" i="11"/>
  <c r="AX20" i="11" s="1"/>
  <c r="AX27" i="11" s="1"/>
  <c r="BF48" i="11"/>
  <c r="BF20" i="11" s="1"/>
  <c r="BF27" i="11" s="1"/>
  <c r="BJ48" i="11"/>
  <c r="BJ20" i="11" s="1"/>
  <c r="BJ27" i="11" s="1"/>
  <c r="J81" i="11"/>
  <c r="J80" i="11" s="1"/>
  <c r="K65" i="17"/>
  <c r="K64" i="17" s="1"/>
  <c r="K60" i="17" s="1"/>
  <c r="K20" i="17" s="1"/>
  <c r="K27" i="17" s="1"/>
  <c r="M48" i="11"/>
  <c r="M20" i="11" s="1"/>
  <c r="M27" i="11" s="1"/>
  <c r="Q48" i="11"/>
  <c r="Q20" i="11" s="1"/>
  <c r="Q27" i="11" s="1"/>
  <c r="U48" i="11"/>
  <c r="U20" i="11" s="1"/>
  <c r="U27" i="11" s="1"/>
  <c r="AC48" i="11"/>
  <c r="AC20" i="11" s="1"/>
  <c r="AC27" i="11" s="1"/>
  <c r="AG48" i="11"/>
  <c r="AG20" i="11" s="1"/>
  <c r="AG27" i="11" s="1"/>
  <c r="AK48" i="11"/>
  <c r="AK20" i="11" s="1"/>
  <c r="AK27" i="11" s="1"/>
  <c r="CA48" i="11"/>
  <c r="CA20" i="11" s="1"/>
  <c r="CA27" i="11" s="1"/>
  <c r="AP81" i="11"/>
  <c r="AP80" i="11" s="1"/>
  <c r="AY48" i="11"/>
  <c r="AY20" i="11" s="1"/>
  <c r="AY27" i="11" s="1"/>
  <c r="BC48" i="11"/>
  <c r="BC20" i="11" s="1"/>
  <c r="BC27" i="11" s="1"/>
  <c r="BG48" i="11"/>
  <c r="BG20" i="11" s="1"/>
  <c r="BG27" i="11" s="1"/>
  <c r="BK48" i="11"/>
  <c r="BK20" i="11" s="1"/>
  <c r="BK27" i="11" s="1"/>
  <c r="CC48" i="11"/>
  <c r="CC20" i="11" s="1"/>
  <c r="CC27" i="11" s="1"/>
  <c r="AQ81" i="11"/>
  <c r="AQ80" i="11" s="1"/>
  <c r="AV48" i="11"/>
  <c r="AV20" i="11" s="1"/>
  <c r="AV27" i="11" s="1"/>
  <c r="AZ48" i="11"/>
  <c r="AZ20" i="11" s="1"/>
  <c r="AZ27" i="11" s="1"/>
  <c r="BD48" i="11"/>
  <c r="BD20" i="11" s="1"/>
  <c r="BD27" i="11" s="1"/>
  <c r="BH48" i="11"/>
  <c r="BH20" i="11" s="1"/>
  <c r="BH27" i="11" s="1"/>
  <c r="BL48" i="11"/>
  <c r="BL20" i="11" s="1"/>
  <c r="BP48" i="11"/>
  <c r="BP20" i="11" s="1"/>
  <c r="BP27" i="11" s="1"/>
  <c r="BT48" i="11"/>
  <c r="BT20" i="11" s="1"/>
  <c r="BT27" i="11" s="1"/>
  <c r="AN81" i="11"/>
  <c r="AN80" i="11" s="1"/>
  <c r="AR81" i="11"/>
  <c r="AR80" i="11" s="1"/>
  <c r="AW48" i="11"/>
  <c r="AW20" i="11" s="1"/>
  <c r="AW27" i="11" s="1"/>
  <c r="BA48" i="11"/>
  <c r="BA20" i="11" s="1"/>
  <c r="BA27" i="11" s="1"/>
  <c r="BE48" i="11"/>
  <c r="BE20" i="11" s="1"/>
  <c r="BE27" i="11" s="1"/>
  <c r="BI48" i="11"/>
  <c r="BI20" i="11" s="1"/>
  <c r="BI27" i="11" s="1"/>
  <c r="BM48" i="11"/>
  <c r="BM20" i="11" s="1"/>
  <c r="BM27" i="11" s="1"/>
  <c r="BQ48" i="11"/>
  <c r="BQ20" i="11" s="1"/>
  <c r="BQ27" i="11" s="1"/>
  <c r="AS81" i="11"/>
  <c r="AS80" i="11" s="1"/>
  <c r="L65" i="17"/>
  <c r="L64" i="17" s="1"/>
  <c r="L60" i="17" s="1"/>
  <c r="L20" i="17" s="1"/>
  <c r="L27" i="17" s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F78" i="18"/>
  <c r="G78" i="18" s="1"/>
  <c r="R27" i="11"/>
  <c r="K63" i="11"/>
  <c r="K62" i="11" s="1"/>
  <c r="AR63" i="11"/>
  <c r="AR62" i="11" s="1"/>
  <c r="BU27" i="11"/>
  <c r="E27" i="17"/>
  <c r="F283" i="18"/>
  <c r="G283" i="18" s="1"/>
  <c r="D300" i="18"/>
  <c r="F300" i="18" s="1"/>
  <c r="G300" i="18" s="1"/>
  <c r="Y27" i="11"/>
  <c r="BL27" i="11"/>
  <c r="AS63" i="11"/>
  <c r="AS62" i="11" s="1"/>
  <c r="W27" i="11"/>
  <c r="AE27" i="11"/>
  <c r="AM27" i="11"/>
  <c r="BN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H63" i="11"/>
  <c r="H62" i="11" s="1"/>
  <c r="H48" i="11" s="1"/>
  <c r="H20" i="11" s="1"/>
  <c r="BY63" i="11"/>
  <c r="BY62" i="11" s="1"/>
  <c r="AN63" i="11"/>
  <c r="AN62" i="11" s="1"/>
  <c r="G63" i="11"/>
  <c r="G62" i="11" s="1"/>
  <c r="BW63" i="11"/>
  <c r="BW62" i="11" s="1"/>
  <c r="BW48" i="11" s="1"/>
  <c r="BW20" i="11" s="1"/>
  <c r="AT63" i="11"/>
  <c r="AT62" i="11" s="1"/>
  <c r="AT48" i="11" s="1"/>
  <c r="AT20" i="11" s="1"/>
  <c r="BZ63" i="11"/>
  <c r="BZ62" i="11" s="1"/>
  <c r="BZ48" i="11" s="1"/>
  <c r="BZ20" i="11" s="1"/>
  <c r="E63" i="11"/>
  <c r="E62" i="11" s="1"/>
  <c r="E48" i="11" s="1"/>
  <c r="E20" i="11" s="1"/>
  <c r="AO63" i="11"/>
  <c r="AO62" i="11" s="1"/>
  <c r="AO48" i="11" s="1"/>
  <c r="AO20" i="11" s="1"/>
  <c r="BX63" i="11"/>
  <c r="BX62" i="11" s="1"/>
  <c r="BX48" i="11" s="1"/>
  <c r="BX20" i="11" s="1"/>
  <c r="CB63" i="11"/>
  <c r="CB62" i="11" s="1"/>
  <c r="CB48" i="11" s="1"/>
  <c r="CB20" i="11" s="1"/>
  <c r="F63" i="11"/>
  <c r="F62" i="11" s="1"/>
  <c r="J63" i="11"/>
  <c r="J62" i="11" s="1"/>
  <c r="AQ63" i="11"/>
  <c r="AQ62" i="11" s="1"/>
  <c r="AP63" i="11"/>
  <c r="AP62" i="11" s="1"/>
  <c r="I63" i="11"/>
  <c r="I62" i="11" s="1"/>
  <c r="N27" i="11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D371" i="18" l="1"/>
  <c r="D370" i="18" s="1"/>
  <c r="AQ48" i="11"/>
  <c r="AQ20" i="11" s="1"/>
  <c r="AQ27" i="11" s="1"/>
  <c r="J48" i="11"/>
  <c r="J20" i="11" s="1"/>
  <c r="J27" i="11" s="1"/>
  <c r="I48" i="11"/>
  <c r="I20" i="11" s="1"/>
  <c r="I27" i="11" s="1"/>
  <c r="F48" i="11"/>
  <c r="F20" i="11" s="1"/>
  <c r="K48" i="11"/>
  <c r="K20" i="11" s="1"/>
  <c r="K27" i="11" s="1"/>
  <c r="F396" i="18"/>
  <c r="G396" i="18" s="1"/>
  <c r="E106" i="18"/>
  <c r="F136" i="18" s="1"/>
  <c r="G136" i="18" s="1"/>
  <c r="AN48" i="11"/>
  <c r="AN20" i="11" s="1"/>
  <c r="AN27" i="11" s="1"/>
  <c r="AP48" i="11"/>
  <c r="AP20" i="11" s="1"/>
  <c r="AP27" i="11" s="1"/>
  <c r="AS48" i="11"/>
  <c r="AS20" i="11" s="1"/>
  <c r="AS27" i="11" s="1"/>
  <c r="AR48" i="11"/>
  <c r="AR20" i="11" s="1"/>
  <c r="AR27" i="11" s="1"/>
  <c r="G48" i="11"/>
  <c r="G20" i="11" s="1"/>
  <c r="G27" i="11" s="1"/>
  <c r="F231" i="18"/>
  <c r="G231" i="18" s="1"/>
  <c r="BY48" i="11"/>
  <c r="BY20" i="11" s="1"/>
  <c r="BY27" i="11" s="1"/>
  <c r="AO27" i="11"/>
  <c r="F27" i="11"/>
  <c r="E27" i="11"/>
  <c r="AT27" i="11"/>
  <c r="CB27" i="11"/>
  <c r="BX27" i="11"/>
  <c r="BZ27" i="11"/>
  <c r="BW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89" i="10"/>
  <c r="M89" i="10"/>
  <c r="N89" i="10"/>
  <c r="O89" i="10"/>
  <c r="P89" i="10"/>
  <c r="Q89" i="10"/>
  <c r="R89" i="10"/>
  <c r="S89" i="10"/>
  <c r="T89" i="10"/>
  <c r="BZ89" i="10" s="1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D89" i="10"/>
  <c r="F82" i="9"/>
  <c r="R82" i="9" s="1"/>
  <c r="I68" i="9"/>
  <c r="H68" i="9"/>
  <c r="F68" i="9"/>
  <c r="I86" i="9"/>
  <c r="H86" i="9"/>
  <c r="W95" i="8"/>
  <c r="S95" i="8"/>
  <c r="Q95" i="8"/>
  <c r="W100" i="8"/>
  <c r="S100" i="8"/>
  <c r="Q100" i="8"/>
  <c r="I100" i="8"/>
  <c r="I95" i="8" s="1"/>
  <c r="D100" i="8"/>
  <c r="D95" i="8" s="1"/>
  <c r="O95" i="8" s="1"/>
  <c r="R112" i="7"/>
  <c r="H112" i="7"/>
  <c r="H107" i="7" s="1"/>
  <c r="G112" i="7"/>
  <c r="G107" i="7" s="1"/>
  <c r="F112" i="7"/>
  <c r="F107" i="7" s="1"/>
  <c r="R68" i="9" l="1"/>
  <c r="R67" i="9" s="1"/>
  <c r="R66" i="9" s="1"/>
  <c r="E157" i="18"/>
  <c r="F157" i="18" s="1"/>
  <c r="G157" i="18" s="1"/>
  <c r="F106" i="18"/>
  <c r="G106" i="18" s="1"/>
  <c r="S112" i="7"/>
  <c r="Q112" i="7"/>
  <c r="Q107" i="7" s="1"/>
  <c r="E372" i="18"/>
  <c r="E371" i="18" s="1"/>
  <c r="E370" i="18" s="1"/>
  <c r="T100" i="8"/>
  <c r="T95" i="8" s="1"/>
  <c r="N100" i="8"/>
  <c r="N95" i="8" s="1"/>
  <c r="I85" i="9"/>
  <c r="I84" i="9" s="1"/>
  <c r="AH81" i="14"/>
  <c r="AH80" i="14" s="1"/>
  <c r="AH57" i="14" s="1"/>
  <c r="AH19" i="14" s="1"/>
  <c r="AH26" i="14" s="1"/>
  <c r="D26" i="14"/>
  <c r="J62" i="14"/>
  <c r="J61" i="14" s="1"/>
  <c r="J57" i="14" s="1"/>
  <c r="J19" i="14" s="1"/>
  <c r="J26" i="14" s="1"/>
  <c r="AY84" i="13"/>
  <c r="AY83" i="13" s="1"/>
  <c r="AY82" i="13" s="1"/>
  <c r="AT84" i="13"/>
  <c r="AT83" i="13" s="1"/>
  <c r="AT82" i="13" s="1"/>
  <c r="AO84" i="13"/>
  <c r="AO83" i="13" s="1"/>
  <c r="AO82" i="13" s="1"/>
  <c r="AY63" i="13"/>
  <c r="AT63" i="13"/>
  <c r="AO63" i="13"/>
  <c r="AJ63" i="13"/>
  <c r="K83" i="13"/>
  <c r="K82" i="13" s="1"/>
  <c r="L83" i="13"/>
  <c r="L82" i="13" s="1"/>
  <c r="M83" i="13"/>
  <c r="M82" i="13" s="1"/>
  <c r="N83" i="13"/>
  <c r="N82" i="13" s="1"/>
  <c r="P83" i="13"/>
  <c r="P82" i="13" s="1"/>
  <c r="Q83" i="13"/>
  <c r="Q82" i="13" s="1"/>
  <c r="R83" i="13"/>
  <c r="R82" i="13" s="1"/>
  <c r="S83" i="13"/>
  <c r="S82" i="13" s="1"/>
  <c r="U83" i="13"/>
  <c r="U82" i="13" s="1"/>
  <c r="V83" i="13"/>
  <c r="V82" i="13" s="1"/>
  <c r="W83" i="13"/>
  <c r="W82" i="13" s="1"/>
  <c r="X83" i="13"/>
  <c r="X82" i="13" s="1"/>
  <c r="Z83" i="13"/>
  <c r="Z82" i="13" s="1"/>
  <c r="AA83" i="13"/>
  <c r="AA82" i="13" s="1"/>
  <c r="AB83" i="13"/>
  <c r="AB82" i="13" s="1"/>
  <c r="AC83" i="13"/>
  <c r="AC82" i="13" s="1"/>
  <c r="AD83" i="13"/>
  <c r="AD82" i="13" s="1"/>
  <c r="AJ83" i="13"/>
  <c r="AJ82" i="13" s="1"/>
  <c r="AK83" i="13"/>
  <c r="AK82" i="13" s="1"/>
  <c r="AL83" i="13"/>
  <c r="AL82" i="13" s="1"/>
  <c r="AM83" i="13"/>
  <c r="AM82" i="13" s="1"/>
  <c r="AN83" i="13"/>
  <c r="AN82" i="13" s="1"/>
  <c r="AP83" i="13"/>
  <c r="AP82" i="13" s="1"/>
  <c r="AQ83" i="13"/>
  <c r="AQ82" i="13" s="1"/>
  <c r="AR83" i="13"/>
  <c r="AR82" i="13" s="1"/>
  <c r="AS83" i="13"/>
  <c r="AS82" i="13" s="1"/>
  <c r="AU83" i="13"/>
  <c r="AU82" i="13" s="1"/>
  <c r="AV83" i="13"/>
  <c r="AV82" i="13" s="1"/>
  <c r="AW83" i="13"/>
  <c r="AW82" i="13" s="1"/>
  <c r="AX83" i="13"/>
  <c r="AX82" i="13" s="1"/>
  <c r="AZ83" i="13"/>
  <c r="AZ82" i="13" s="1"/>
  <c r="BA83" i="13"/>
  <c r="BA82" i="13" s="1"/>
  <c r="BB83" i="13"/>
  <c r="BB82" i="13" s="1"/>
  <c r="BC83" i="13"/>
  <c r="BC82" i="13" s="1"/>
  <c r="K62" i="13"/>
  <c r="K61" i="13" s="1"/>
  <c r="L62" i="13"/>
  <c r="L61" i="13" s="1"/>
  <c r="M62" i="13"/>
  <c r="M61" i="13" s="1"/>
  <c r="N62" i="13"/>
  <c r="N61" i="13" s="1"/>
  <c r="P62" i="13"/>
  <c r="P61" i="13" s="1"/>
  <c r="Q62" i="13"/>
  <c r="Q61" i="13" s="1"/>
  <c r="R62" i="13"/>
  <c r="R61" i="13" s="1"/>
  <c r="S62" i="13"/>
  <c r="S61" i="13" s="1"/>
  <c r="U62" i="13"/>
  <c r="U61" i="13" s="1"/>
  <c r="V62" i="13"/>
  <c r="V61" i="13" s="1"/>
  <c r="W62" i="13"/>
  <c r="W61" i="13" s="1"/>
  <c r="X62" i="13"/>
  <c r="X61" i="13" s="1"/>
  <c r="Z62" i="13"/>
  <c r="Z61" i="13" s="1"/>
  <c r="AA62" i="13"/>
  <c r="AA61" i="13" s="1"/>
  <c r="AB62" i="13"/>
  <c r="AB61" i="13" s="1"/>
  <c r="AC62" i="13"/>
  <c r="AC61" i="13" s="1"/>
  <c r="AD62" i="13"/>
  <c r="AD61" i="13" s="1"/>
  <c r="AK62" i="13"/>
  <c r="AK61" i="13" s="1"/>
  <c r="AL62" i="13"/>
  <c r="AL61" i="13" s="1"/>
  <c r="AM62" i="13"/>
  <c r="AM61" i="13" s="1"/>
  <c r="AN62" i="13"/>
  <c r="AN61" i="13" s="1"/>
  <c r="AN48" i="13" s="1"/>
  <c r="AN20" i="13" s="1"/>
  <c r="AP62" i="13"/>
  <c r="AP61" i="13" s="1"/>
  <c r="AQ62" i="13"/>
  <c r="AQ61" i="13" s="1"/>
  <c r="AR62" i="13"/>
  <c r="AR61" i="13" s="1"/>
  <c r="AS62" i="13"/>
  <c r="AS61" i="13" s="1"/>
  <c r="AS48" i="13" s="1"/>
  <c r="AS20" i="13" s="1"/>
  <c r="AU62" i="13"/>
  <c r="AU61" i="13" s="1"/>
  <c r="AV62" i="13"/>
  <c r="AV61" i="13" s="1"/>
  <c r="AW62" i="13"/>
  <c r="AW61" i="13" s="1"/>
  <c r="AX62" i="13"/>
  <c r="AX61" i="13" s="1"/>
  <c r="AX48" i="13" s="1"/>
  <c r="AX20" i="13" s="1"/>
  <c r="AZ62" i="13"/>
  <c r="AZ61" i="13" s="1"/>
  <c r="BA62" i="13"/>
  <c r="BA61" i="13" s="1"/>
  <c r="BB62" i="13"/>
  <c r="BB61" i="13" s="1"/>
  <c r="BC62" i="13"/>
  <c r="BC61" i="13" s="1"/>
  <c r="BC48" i="13" s="1"/>
  <c r="BC20" i="13" s="1"/>
  <c r="AI84" i="13"/>
  <c r="AI83" i="13" s="1"/>
  <c r="AI82" i="13" s="1"/>
  <c r="AH84" i="13"/>
  <c r="AH83" i="13" s="1"/>
  <c r="AH82" i="13" s="1"/>
  <c r="AG84" i="13"/>
  <c r="AF84" i="13"/>
  <c r="AF83" i="13" s="1"/>
  <c r="AF82" i="13" s="1"/>
  <c r="AG63" i="13"/>
  <c r="AH63" i="13"/>
  <c r="AI63" i="13"/>
  <c r="AF63" i="13"/>
  <c r="I84" i="13"/>
  <c r="I83" i="13" s="1"/>
  <c r="I82" i="13" s="1"/>
  <c r="H84" i="13"/>
  <c r="H83" i="13" s="1"/>
  <c r="H82" i="13" s="1"/>
  <c r="G84" i="13"/>
  <c r="G83" i="13" s="1"/>
  <c r="G82" i="13" s="1"/>
  <c r="F84" i="13"/>
  <c r="F83" i="13" s="1"/>
  <c r="F82" i="13" s="1"/>
  <c r="J63" i="13"/>
  <c r="G63" i="13"/>
  <c r="H63" i="13"/>
  <c r="I63" i="13"/>
  <c r="F63" i="13"/>
  <c r="Y83" i="13"/>
  <c r="Y82" i="13" s="1"/>
  <c r="T84" i="13"/>
  <c r="T83" i="13"/>
  <c r="T82" i="13" s="1"/>
  <c r="O84" i="13"/>
  <c r="O83" i="13" s="1"/>
  <c r="O82" i="13" s="1"/>
  <c r="J84" i="13"/>
  <c r="J83" i="13" s="1"/>
  <c r="J82" i="13" s="1"/>
  <c r="Y63" i="13"/>
  <c r="O63" i="13"/>
  <c r="T63" i="13"/>
  <c r="D83" i="13"/>
  <c r="D82" i="13" s="1"/>
  <c r="D62" i="13"/>
  <c r="D61" i="13" s="1"/>
  <c r="I81" i="8"/>
  <c r="I80" i="8" s="1"/>
  <c r="I79" i="8" s="1"/>
  <c r="D81" i="8"/>
  <c r="I62" i="8"/>
  <c r="D62" i="8"/>
  <c r="AE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M88" i="10"/>
  <c r="AL88" i="10"/>
  <c r="AK88" i="10"/>
  <c r="AJ88" i="10"/>
  <c r="AI88" i="10"/>
  <c r="AH88" i="10"/>
  <c r="AG88" i="10"/>
  <c r="AF88" i="10"/>
  <c r="AD88" i="10"/>
  <c r="AC88" i="10"/>
  <c r="AB88" i="10"/>
  <c r="AA88" i="10"/>
  <c r="Z88" i="10"/>
  <c r="Y88" i="10"/>
  <c r="X88" i="10"/>
  <c r="W88" i="10"/>
  <c r="V88" i="10"/>
  <c r="U88" i="10"/>
  <c r="T88" i="10"/>
  <c r="BZ88" i="10" s="1"/>
  <c r="S88" i="10"/>
  <c r="R88" i="10"/>
  <c r="Q88" i="10"/>
  <c r="P88" i="10"/>
  <c r="O88" i="10"/>
  <c r="N88" i="10"/>
  <c r="M88" i="10"/>
  <c r="L88" i="10"/>
  <c r="L66" i="10"/>
  <c r="L65" i="10" s="1"/>
  <c r="M66" i="10"/>
  <c r="M65" i="10" s="1"/>
  <c r="N66" i="10"/>
  <c r="N65" i="10" s="1"/>
  <c r="O66" i="10"/>
  <c r="O65" i="10" s="1"/>
  <c r="P66" i="10"/>
  <c r="P65" i="10" s="1"/>
  <c r="Q66" i="10"/>
  <c r="Q65" i="10" s="1"/>
  <c r="R66" i="10"/>
  <c r="R65" i="10" s="1"/>
  <c r="S66" i="10"/>
  <c r="S65" i="10" s="1"/>
  <c r="T66" i="10"/>
  <c r="T65" i="10" s="1"/>
  <c r="U66" i="10"/>
  <c r="U65" i="10" s="1"/>
  <c r="U49" i="10" s="1"/>
  <c r="U21" i="10" s="1"/>
  <c r="V66" i="10"/>
  <c r="V65" i="10" s="1"/>
  <c r="W66" i="10"/>
  <c r="W65" i="10" s="1"/>
  <c r="X66" i="10"/>
  <c r="X65" i="10" s="1"/>
  <c r="Y66" i="10"/>
  <c r="Y65" i="10" s="1"/>
  <c r="Y49" i="10" s="1"/>
  <c r="Y21" i="10" s="1"/>
  <c r="Z66" i="10"/>
  <c r="Z65" i="10" s="1"/>
  <c r="AA66" i="10"/>
  <c r="AA65" i="10" s="1"/>
  <c r="AB66" i="10"/>
  <c r="AB65" i="10" s="1"/>
  <c r="AC66" i="10"/>
  <c r="AC65" i="10" s="1"/>
  <c r="AC49" i="10" s="1"/>
  <c r="AC21" i="10" s="1"/>
  <c r="AD66" i="10"/>
  <c r="AD65" i="10" s="1"/>
  <c r="AE66" i="10"/>
  <c r="AE65" i="10" s="1"/>
  <c r="AE49" i="10" s="1"/>
  <c r="AE21" i="10" s="1"/>
  <c r="AF66" i="10"/>
  <c r="AF65" i="10" s="1"/>
  <c r="AF49" i="10" s="1"/>
  <c r="AF21" i="10" s="1"/>
  <c r="AG66" i="10"/>
  <c r="AG65" i="10" s="1"/>
  <c r="AH66" i="10"/>
  <c r="AI66" i="10"/>
  <c r="AI65" i="10" s="1"/>
  <c r="AJ66" i="10"/>
  <c r="AJ65" i="10" s="1"/>
  <c r="AJ49" i="10" s="1"/>
  <c r="AJ21" i="10" s="1"/>
  <c r="AK66" i="10"/>
  <c r="AK65" i="10" s="1"/>
  <c r="AL66" i="10"/>
  <c r="AL65" i="10" s="1"/>
  <c r="AL49" i="10" s="1"/>
  <c r="AL21" i="10" s="1"/>
  <c r="AM66" i="10"/>
  <c r="AM65" i="10" s="1"/>
  <c r="AU66" i="10"/>
  <c r="AU65" i="10" s="1"/>
  <c r="AV66" i="10"/>
  <c r="AV65" i="10" s="1"/>
  <c r="AW66" i="10"/>
  <c r="AW65" i="10" s="1"/>
  <c r="AX66" i="10"/>
  <c r="AX65" i="10" s="1"/>
  <c r="AX49" i="10" s="1"/>
  <c r="AX21" i="10" s="1"/>
  <c r="AY66" i="10"/>
  <c r="AY65" i="10" s="1"/>
  <c r="AZ66" i="10"/>
  <c r="AZ65" i="10" s="1"/>
  <c r="BA66" i="10"/>
  <c r="BA65" i="10" s="1"/>
  <c r="BB66" i="10"/>
  <c r="BB65" i="10" s="1"/>
  <c r="BB49" i="10" s="1"/>
  <c r="BB21" i="10" s="1"/>
  <c r="BC66" i="10"/>
  <c r="BC65" i="10" s="1"/>
  <c r="BD66" i="10"/>
  <c r="BD65" i="10" s="1"/>
  <c r="BE66" i="10"/>
  <c r="BE65" i="10" s="1"/>
  <c r="BF66" i="10"/>
  <c r="BF65" i="10" s="1"/>
  <c r="BF49" i="10" s="1"/>
  <c r="BF21" i="10" s="1"/>
  <c r="BG66" i="10"/>
  <c r="BG65" i="10" s="1"/>
  <c r="BH66" i="10"/>
  <c r="BH65" i="10" s="1"/>
  <c r="BI66" i="10"/>
  <c r="BI65" i="10" s="1"/>
  <c r="BJ66" i="10"/>
  <c r="BJ65" i="10" s="1"/>
  <c r="BJ49" i="10" s="1"/>
  <c r="BJ21" i="10" s="1"/>
  <c r="BK66" i="10"/>
  <c r="BK65" i="10" s="1"/>
  <c r="BL66" i="10"/>
  <c r="BL65" i="10" s="1"/>
  <c r="BM66" i="10"/>
  <c r="BM65" i="10" s="1"/>
  <c r="BN66" i="10"/>
  <c r="BN65" i="10" s="1"/>
  <c r="BN49" i="10" s="1"/>
  <c r="BN21" i="10" s="1"/>
  <c r="BO66" i="10"/>
  <c r="BO65" i="10" s="1"/>
  <c r="BP66" i="10"/>
  <c r="BP65" i="10" s="1"/>
  <c r="BQ66" i="10"/>
  <c r="BQ65" i="10" s="1"/>
  <c r="BR66" i="10"/>
  <c r="BR65" i="10" s="1"/>
  <c r="BR49" i="10" s="1"/>
  <c r="BR21" i="10" s="1"/>
  <c r="BS66" i="10"/>
  <c r="BS65" i="10" s="1"/>
  <c r="BT66" i="10"/>
  <c r="BT65" i="10" s="1"/>
  <c r="BU66" i="10"/>
  <c r="BU65" i="10" s="1"/>
  <c r="BV66" i="10"/>
  <c r="BV65" i="10" s="1"/>
  <c r="BV49" i="10" s="1"/>
  <c r="BV21" i="10" s="1"/>
  <c r="BW66" i="10"/>
  <c r="BW65" i="10" s="1"/>
  <c r="BW49" i="10" s="1"/>
  <c r="BW21" i="10" s="1"/>
  <c r="BX66" i="10"/>
  <c r="BX65" i="10" s="1"/>
  <c r="AN90" i="10"/>
  <c r="AN89" i="10" s="1"/>
  <c r="AN88" i="10" s="1"/>
  <c r="AO90" i="10"/>
  <c r="AP90" i="10"/>
  <c r="AP89" i="10" s="1"/>
  <c r="AP88" i="10" s="1"/>
  <c r="AQ90" i="10"/>
  <c r="AR90" i="10"/>
  <c r="AR89" i="10" s="1"/>
  <c r="AR88" i="10" s="1"/>
  <c r="AS90" i="10"/>
  <c r="AT90" i="10"/>
  <c r="AT89" i="10" s="1"/>
  <c r="AT88" i="10" s="1"/>
  <c r="E90" i="10"/>
  <c r="E89" i="10" s="1"/>
  <c r="E88" i="10" s="1"/>
  <c r="F90" i="10"/>
  <c r="G90" i="10"/>
  <c r="G89" i="10" s="1"/>
  <c r="G88" i="10" s="1"/>
  <c r="H90" i="10"/>
  <c r="I90" i="10"/>
  <c r="J90" i="10"/>
  <c r="K90" i="10"/>
  <c r="K89" i="10" s="1"/>
  <c r="K88" i="10" s="1"/>
  <c r="E67" i="10"/>
  <c r="H67" i="10"/>
  <c r="I67" i="10"/>
  <c r="J67" i="10"/>
  <c r="K67" i="10"/>
  <c r="G67" i="10"/>
  <c r="F67" i="10"/>
  <c r="E85" i="9"/>
  <c r="E84" i="9" s="1"/>
  <c r="G85" i="9"/>
  <c r="G84" i="9" s="1"/>
  <c r="H85" i="9"/>
  <c r="H84" i="9" s="1"/>
  <c r="J85" i="9"/>
  <c r="J84" i="9" s="1"/>
  <c r="K85" i="9"/>
  <c r="K84" i="9" s="1"/>
  <c r="L85" i="9"/>
  <c r="U85" i="9" s="1"/>
  <c r="M85" i="9"/>
  <c r="M84" i="9" s="1"/>
  <c r="N85" i="9"/>
  <c r="N84" i="9" s="1"/>
  <c r="O85" i="9"/>
  <c r="O84" i="9" s="1"/>
  <c r="P85" i="9"/>
  <c r="P84" i="9" s="1"/>
  <c r="Q85" i="9"/>
  <c r="Q84" i="9" s="1"/>
  <c r="S85" i="9"/>
  <c r="S84" i="9" s="1"/>
  <c r="D85" i="9"/>
  <c r="D84" i="9" s="1"/>
  <c r="E67" i="9"/>
  <c r="E66" i="9" s="1"/>
  <c r="G67" i="9"/>
  <c r="G66" i="9" s="1"/>
  <c r="H67" i="9"/>
  <c r="H66" i="9" s="1"/>
  <c r="J67" i="9"/>
  <c r="J66" i="9" s="1"/>
  <c r="K67" i="9"/>
  <c r="K66" i="9" s="1"/>
  <c r="L67" i="9"/>
  <c r="L66" i="9" s="1"/>
  <c r="M67" i="9"/>
  <c r="M66" i="9" s="1"/>
  <c r="N67" i="9"/>
  <c r="N66" i="9" s="1"/>
  <c r="O67" i="9"/>
  <c r="O66" i="9" s="1"/>
  <c r="P67" i="9"/>
  <c r="Q67" i="9"/>
  <c r="Q66" i="9" s="1"/>
  <c r="S67" i="9"/>
  <c r="S66" i="9" s="1"/>
  <c r="D67" i="9"/>
  <c r="D66" i="9" s="1"/>
  <c r="V80" i="8"/>
  <c r="V79" i="8" s="1"/>
  <c r="R80" i="8"/>
  <c r="R79" i="8" s="1"/>
  <c r="P80" i="8"/>
  <c r="P79" i="8" s="1"/>
  <c r="G80" i="8"/>
  <c r="G79" i="8" s="1"/>
  <c r="H80" i="8"/>
  <c r="H79" i="8" s="1"/>
  <c r="W79" i="8" s="1"/>
  <c r="J80" i="8"/>
  <c r="J79" i="8" s="1"/>
  <c r="K80" i="8"/>
  <c r="K79" i="8" s="1"/>
  <c r="L80" i="8"/>
  <c r="L79" i="8" s="1"/>
  <c r="M80" i="8"/>
  <c r="M79" i="8" s="1"/>
  <c r="E80" i="8"/>
  <c r="E79" i="8" s="1"/>
  <c r="F80" i="8"/>
  <c r="W62" i="8"/>
  <c r="W81" i="8"/>
  <c r="S62" i="8"/>
  <c r="S81" i="8"/>
  <c r="Q62" i="8"/>
  <c r="Q81" i="8"/>
  <c r="T85" i="9"/>
  <c r="T67" i="9"/>
  <c r="F86" i="9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K49" i="8" s="1"/>
  <c r="K21" i="8" s="1"/>
  <c r="L61" i="8"/>
  <c r="L60" i="8" s="1"/>
  <c r="M61" i="8"/>
  <c r="M60" i="8" s="1"/>
  <c r="P61" i="8"/>
  <c r="P60" i="8" s="1"/>
  <c r="R61" i="8"/>
  <c r="R60" i="8" s="1"/>
  <c r="V61" i="8"/>
  <c r="V60" i="8" s="1"/>
  <c r="E92" i="7"/>
  <c r="E91" i="7" s="1"/>
  <c r="I92" i="7"/>
  <c r="I91" i="7" s="1"/>
  <c r="J92" i="7"/>
  <c r="J91" i="7" s="1"/>
  <c r="K92" i="7"/>
  <c r="L92" i="7"/>
  <c r="M92" i="7"/>
  <c r="M91" i="7" s="1"/>
  <c r="N92" i="7"/>
  <c r="N91" i="7" s="1"/>
  <c r="O92" i="7"/>
  <c r="O91" i="7" s="1"/>
  <c r="P92" i="7"/>
  <c r="D92" i="7"/>
  <c r="D91" i="7" s="1"/>
  <c r="E70" i="7"/>
  <c r="E69" i="7" s="1"/>
  <c r="I70" i="7"/>
  <c r="I69" i="7" s="1"/>
  <c r="J70" i="7"/>
  <c r="K70" i="7"/>
  <c r="K69" i="7" s="1"/>
  <c r="L70" i="7"/>
  <c r="M70" i="7"/>
  <c r="M69" i="7" s="1"/>
  <c r="N70" i="7"/>
  <c r="N69" i="7" s="1"/>
  <c r="O70" i="7"/>
  <c r="O69" i="7" s="1"/>
  <c r="P70" i="7"/>
  <c r="D70" i="7"/>
  <c r="D69" i="7" s="1"/>
  <c r="G93" i="7"/>
  <c r="G92" i="7" s="1"/>
  <c r="G91" i="7" s="1"/>
  <c r="H93" i="7"/>
  <c r="H71" i="7"/>
  <c r="G71" i="7"/>
  <c r="F93" i="7"/>
  <c r="F92" i="7" s="1"/>
  <c r="F91" i="7" s="1"/>
  <c r="F71" i="7"/>
  <c r="D66" i="10"/>
  <c r="D65" i="10" s="1"/>
  <c r="L69" i="7" l="1"/>
  <c r="Z48" i="13"/>
  <c r="Z20" i="13" s="1"/>
  <c r="U48" i="13"/>
  <c r="U20" i="13" s="1"/>
  <c r="P48" i="13"/>
  <c r="P20" i="13" s="1"/>
  <c r="P27" i="13" s="1"/>
  <c r="K48" i="13"/>
  <c r="K20" i="13" s="1"/>
  <c r="K27" i="13" s="1"/>
  <c r="AB49" i="10"/>
  <c r="AB21" i="10" s="1"/>
  <c r="X49" i="10"/>
  <c r="X21" i="10" s="1"/>
  <c r="T49" i="10"/>
  <c r="T21" i="10" s="1"/>
  <c r="T28" i="10" s="1"/>
  <c r="P49" i="10"/>
  <c r="P21" i="10" s="1"/>
  <c r="L49" i="10"/>
  <c r="L21" i="10" s="1"/>
  <c r="U67" i="9"/>
  <c r="S47" i="9"/>
  <c r="S19" i="9" s="1"/>
  <c r="G47" i="9"/>
  <c r="G19" i="9" s="1"/>
  <c r="L91" i="7"/>
  <c r="AW48" i="13"/>
  <c r="AW20" i="13" s="1"/>
  <c r="AR48" i="13"/>
  <c r="AR20" i="13" s="1"/>
  <c r="AR27" i="13" s="1"/>
  <c r="AM48" i="13"/>
  <c r="AM20" i="13" s="1"/>
  <c r="AU48" i="13"/>
  <c r="AU20" i="13" s="1"/>
  <c r="AU27" i="13" s="1"/>
  <c r="AK48" i="13"/>
  <c r="AK20" i="13" s="1"/>
  <c r="AK27" i="13" s="1"/>
  <c r="Q48" i="13"/>
  <c r="Q20" i="13" s="1"/>
  <c r="Q27" i="13" s="1"/>
  <c r="AH65" i="10"/>
  <c r="O47" i="9"/>
  <c r="O19" i="9" s="1"/>
  <c r="K47" i="9"/>
  <c r="K19" i="9" s="1"/>
  <c r="K26" i="9" s="1"/>
  <c r="E47" i="9"/>
  <c r="E19" i="9" s="1"/>
  <c r="E26" i="9" s="1"/>
  <c r="P66" i="9"/>
  <c r="P49" i="8"/>
  <c r="P21" i="8" s="1"/>
  <c r="P28" i="8" s="1"/>
  <c r="J49" i="8"/>
  <c r="J21" i="8" s="1"/>
  <c r="J28" i="8" s="1"/>
  <c r="E49" i="8"/>
  <c r="E21" i="8" s="1"/>
  <c r="E28" i="8" s="1"/>
  <c r="Q61" i="8"/>
  <c r="R49" i="8"/>
  <c r="R21" i="8" s="1"/>
  <c r="R28" i="8" s="1"/>
  <c r="N62" i="8"/>
  <c r="O62" i="8" s="1"/>
  <c r="J69" i="7"/>
  <c r="P69" i="7"/>
  <c r="E162" i="18"/>
  <c r="BB48" i="13"/>
  <c r="BB20" i="13" s="1"/>
  <c r="BB27" i="13" s="1"/>
  <c r="AA48" i="13"/>
  <c r="AA20" i="13" s="1"/>
  <c r="AA27" i="13" s="1"/>
  <c r="AZ48" i="13"/>
  <c r="AZ20" i="13" s="1"/>
  <c r="AZ27" i="13" s="1"/>
  <c r="P91" i="7"/>
  <c r="AA49" i="10"/>
  <c r="AA21" i="10" s="1"/>
  <c r="AA28" i="10" s="1"/>
  <c r="S49" i="10"/>
  <c r="S21" i="10" s="1"/>
  <c r="S28" i="10" s="1"/>
  <c r="I47" i="7"/>
  <c r="I19" i="7" s="1"/>
  <c r="K91" i="7"/>
  <c r="K47" i="7" s="1"/>
  <c r="K19" i="7" s="1"/>
  <c r="K26" i="7" s="1"/>
  <c r="M49" i="8"/>
  <c r="M21" i="8" s="1"/>
  <c r="M28" i="8" s="1"/>
  <c r="H49" i="8"/>
  <c r="N47" i="9"/>
  <c r="N19" i="9" s="1"/>
  <c r="N26" i="9" s="1"/>
  <c r="J47" i="9"/>
  <c r="J19" i="9" s="1"/>
  <c r="AC48" i="13"/>
  <c r="AC20" i="13" s="1"/>
  <c r="AC27" i="13" s="1"/>
  <c r="X48" i="13"/>
  <c r="X20" i="13" s="1"/>
  <c r="X27" i="13" s="1"/>
  <c r="S48" i="13"/>
  <c r="S20" i="13" s="1"/>
  <c r="S27" i="13" s="1"/>
  <c r="N48" i="13"/>
  <c r="N20" i="13" s="1"/>
  <c r="N27" i="13" s="1"/>
  <c r="P47" i="9"/>
  <c r="P19" i="9" s="1"/>
  <c r="P26" i="9" s="1"/>
  <c r="L84" i="9"/>
  <c r="U84" i="9" s="1"/>
  <c r="W49" i="10"/>
  <c r="W21" i="10" s="1"/>
  <c r="W28" i="10" s="1"/>
  <c r="O49" i="10"/>
  <c r="O21" i="10" s="1"/>
  <c r="O28" i="10" s="1"/>
  <c r="V49" i="8"/>
  <c r="V21" i="8" s="1"/>
  <c r="V28" i="8" s="1"/>
  <c r="Q47" i="9"/>
  <c r="Q19" i="9" s="1"/>
  <c r="Q26" i="9" s="1"/>
  <c r="M47" i="9"/>
  <c r="M19" i="9" s="1"/>
  <c r="M26" i="9" s="1"/>
  <c r="BX49" i="10"/>
  <c r="BX21" i="10" s="1"/>
  <c r="BX28" i="10" s="1"/>
  <c r="BT49" i="10"/>
  <c r="BT21" i="10" s="1"/>
  <c r="BT28" i="10" s="1"/>
  <c r="BP49" i="10"/>
  <c r="BP21" i="10" s="1"/>
  <c r="BP28" i="10" s="1"/>
  <c r="BL49" i="10"/>
  <c r="BL21" i="10" s="1"/>
  <c r="BL28" i="10" s="1"/>
  <c r="BH49" i="10"/>
  <c r="BH21" i="10" s="1"/>
  <c r="BH28" i="10" s="1"/>
  <c r="BD49" i="10"/>
  <c r="BD21" i="10" s="1"/>
  <c r="BD28" i="10" s="1"/>
  <c r="AZ49" i="10"/>
  <c r="AZ21" i="10" s="1"/>
  <c r="AZ28" i="10" s="1"/>
  <c r="AV49" i="10"/>
  <c r="AV21" i="10" s="1"/>
  <c r="AV28" i="10" s="1"/>
  <c r="AK49" i="10"/>
  <c r="AK21" i="10" s="1"/>
  <c r="AK28" i="10" s="1"/>
  <c r="Q49" i="10"/>
  <c r="Q21" i="10" s="1"/>
  <c r="Q28" i="10" s="1"/>
  <c r="M49" i="10"/>
  <c r="M21" i="10" s="1"/>
  <c r="BA48" i="13"/>
  <c r="BA20" i="13" s="1"/>
  <c r="BA27" i="13" s="1"/>
  <c r="AV48" i="13"/>
  <c r="AV20" i="13" s="1"/>
  <c r="AV27" i="13" s="1"/>
  <c r="AQ48" i="13"/>
  <c r="AQ20" i="13" s="1"/>
  <c r="AQ27" i="13" s="1"/>
  <c r="AB48" i="13"/>
  <c r="AB20" i="13" s="1"/>
  <c r="AB27" i="13" s="1"/>
  <c r="W48" i="13"/>
  <c r="W20" i="13" s="1"/>
  <c r="W27" i="13" s="1"/>
  <c r="R48" i="13"/>
  <c r="R20" i="13" s="1"/>
  <c r="R27" i="13" s="1"/>
  <c r="T66" i="9"/>
  <c r="U66" i="9" s="1"/>
  <c r="AL48" i="13"/>
  <c r="AL20" i="13" s="1"/>
  <c r="AL27" i="13" s="1"/>
  <c r="M48" i="13"/>
  <c r="M20" i="13" s="1"/>
  <c r="M27" i="13" s="1"/>
  <c r="L48" i="13"/>
  <c r="L20" i="13" s="1"/>
  <c r="L27" i="13" s="1"/>
  <c r="L49" i="8"/>
  <c r="L21" i="8" s="1"/>
  <c r="L28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62" i="13"/>
  <c r="G61" i="13" s="1"/>
  <c r="G48" i="13" s="1"/>
  <c r="G20" i="13" s="1"/>
  <c r="G27" i="13" s="1"/>
  <c r="H47" i="9"/>
  <c r="H19" i="9" s="1"/>
  <c r="H26" i="9" s="1"/>
  <c r="G49" i="8"/>
  <c r="G21" i="8" s="1"/>
  <c r="G28" i="8" s="1"/>
  <c r="D47" i="7"/>
  <c r="D19" i="7" s="1"/>
  <c r="D26" i="7" s="1"/>
  <c r="O47" i="7"/>
  <c r="O19" i="7" s="1"/>
  <c r="O26" i="7" s="1"/>
  <c r="E47" i="7"/>
  <c r="E19" i="7" s="1"/>
  <c r="E26" i="7" s="1"/>
  <c r="L47" i="7"/>
  <c r="N47" i="7"/>
  <c r="N19" i="7" s="1"/>
  <c r="N26" i="7" s="1"/>
  <c r="M47" i="7"/>
  <c r="M19" i="7" s="1"/>
  <c r="M26" i="7" s="1"/>
  <c r="I62" i="13"/>
  <c r="I61" i="13" s="1"/>
  <c r="I48" i="13" s="1"/>
  <c r="I20" i="13" s="1"/>
  <c r="I27" i="13" s="1"/>
  <c r="AH62" i="13"/>
  <c r="AH61" i="13" s="1"/>
  <c r="AH48" i="13" s="1"/>
  <c r="AH20" i="13" s="1"/>
  <c r="AH27" i="13" s="1"/>
  <c r="F62" i="13"/>
  <c r="F61" i="13" s="1"/>
  <c r="AT62" i="13"/>
  <c r="AT61" i="13" s="1"/>
  <c r="AT48" i="13" s="1"/>
  <c r="AT20" i="13" s="1"/>
  <c r="AT27" i="13" s="1"/>
  <c r="T62" i="13"/>
  <c r="T61" i="13" s="1"/>
  <c r="AE63" i="13"/>
  <c r="AG62" i="13"/>
  <c r="AG61" i="13" s="1"/>
  <c r="AY62" i="13"/>
  <c r="AY61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G28" i="10" s="1"/>
  <c r="BC49" i="10"/>
  <c r="BC21" i="10" s="1"/>
  <c r="BC28" i="10" s="1"/>
  <c r="AY49" i="10"/>
  <c r="AY21" i="10" s="1"/>
  <c r="AY28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W28" i="10"/>
  <c r="AP66" i="10"/>
  <c r="AP65" i="10" s="1"/>
  <c r="R86" i="9"/>
  <c r="R85" i="9" s="1"/>
  <c r="R84" i="9" s="1"/>
  <c r="S26" i="9"/>
  <c r="S61" i="8"/>
  <c r="S60" i="8" s="1"/>
  <c r="W80" i="8"/>
  <c r="I61" i="8"/>
  <c r="I60" i="8" s="1"/>
  <c r="R92" i="7"/>
  <c r="R91" i="7" s="1"/>
  <c r="Q71" i="7"/>
  <c r="D88" i="10"/>
  <c r="D49" i="10" s="1"/>
  <c r="D21" i="10" s="1"/>
  <c r="F89" i="10"/>
  <c r="F88" i="10" s="1"/>
  <c r="AQ66" i="10"/>
  <c r="AQ65" i="10" s="1"/>
  <c r="AI62" i="13"/>
  <c r="AI61" i="13" s="1"/>
  <c r="H89" i="10"/>
  <c r="H88" i="10" s="1"/>
  <c r="AQ89" i="10"/>
  <c r="AQ88" i="10" s="1"/>
  <c r="X28" i="10"/>
  <c r="AB28" i="10"/>
  <c r="O62" i="13"/>
  <c r="O61" i="13" s="1"/>
  <c r="O26" i="9"/>
  <c r="K66" i="10"/>
  <c r="K65" i="10" s="1"/>
  <c r="T84" i="9"/>
  <c r="W61" i="8"/>
  <c r="AS89" i="10"/>
  <c r="AS88" i="10" s="1"/>
  <c r="U28" i="10"/>
  <c r="Y28" i="10"/>
  <c r="AC28" i="10"/>
  <c r="AL28" i="10"/>
  <c r="AE28" i="10"/>
  <c r="N81" i="8"/>
  <c r="BC27" i="13"/>
  <c r="AX27" i="13"/>
  <c r="AS27" i="13"/>
  <c r="AN27" i="13"/>
  <c r="U27" i="13"/>
  <c r="I89" i="10"/>
  <c r="I88" i="10" s="1"/>
  <c r="AO89" i="10"/>
  <c r="AO88" i="10" s="1"/>
  <c r="AS66" i="10"/>
  <c r="AS65" i="10" s="1"/>
  <c r="Z27" i="13"/>
  <c r="G26" i="9"/>
  <c r="J89" i="10"/>
  <c r="J88" i="10" s="1"/>
  <c r="E66" i="10"/>
  <c r="E65" i="10" s="1"/>
  <c r="H66" i="10"/>
  <c r="H65" i="10" s="1"/>
  <c r="AT66" i="10"/>
  <c r="AT65" i="10" s="1"/>
  <c r="AX28" i="10"/>
  <c r="BB28" i="10"/>
  <c r="BF28" i="10"/>
  <c r="BJ28" i="10"/>
  <c r="BN28" i="10"/>
  <c r="BR28" i="10"/>
  <c r="BV28" i="10"/>
  <c r="AJ62" i="13"/>
  <c r="AJ61" i="13" s="1"/>
  <c r="AW27" i="13"/>
  <c r="AM27" i="13"/>
  <c r="E63" i="13"/>
  <c r="Y62" i="13"/>
  <c r="Y61" i="13" s="1"/>
  <c r="H62" i="13"/>
  <c r="H61" i="13" s="1"/>
  <c r="F372" i="18"/>
  <c r="G372" i="18" s="1"/>
  <c r="AN66" i="10"/>
  <c r="AN65" i="10" s="1"/>
  <c r="P28" i="10"/>
  <c r="J66" i="10"/>
  <c r="J65" i="10" s="1"/>
  <c r="J49" i="10" s="1"/>
  <c r="J21" i="10" s="1"/>
  <c r="G66" i="10"/>
  <c r="G65" i="10" s="1"/>
  <c r="G49" i="10" s="1"/>
  <c r="G21" i="10" s="1"/>
  <c r="AR66" i="10"/>
  <c r="AR65" i="10" s="1"/>
  <c r="AR49" i="10" s="1"/>
  <c r="AR21" i="10" s="1"/>
  <c r="AO66" i="10"/>
  <c r="AO65" i="10" s="1"/>
  <c r="BY66" i="10"/>
  <c r="BZ66" i="10" s="1"/>
  <c r="F66" i="10"/>
  <c r="F65" i="10" s="1"/>
  <c r="I66" i="10"/>
  <c r="I65" i="10" s="1"/>
  <c r="F85" i="9"/>
  <c r="F84" i="9" s="1"/>
  <c r="T62" i="8"/>
  <c r="U62" i="8" s="1"/>
  <c r="O100" i="8"/>
  <c r="U100" i="8"/>
  <c r="U95" i="8"/>
  <c r="T81" i="8"/>
  <c r="T80" i="8" s="1"/>
  <c r="T79" i="8" s="1"/>
  <c r="U79" i="8" s="1"/>
  <c r="D80" i="8"/>
  <c r="D79" i="8" s="1"/>
  <c r="D61" i="8"/>
  <c r="D60" i="8" s="1"/>
  <c r="H70" i="7"/>
  <c r="H69" i="7" s="1"/>
  <c r="R70" i="7"/>
  <c r="S70" i="7" s="1"/>
  <c r="G70" i="7"/>
  <c r="G69" i="7" s="1"/>
  <c r="G47" i="7" s="1"/>
  <c r="G19" i="7" s="1"/>
  <c r="AF62" i="13"/>
  <c r="AF61" i="13" s="1"/>
  <c r="AF48" i="13" s="1"/>
  <c r="AF20" i="13" s="1"/>
  <c r="F70" i="7"/>
  <c r="F69" i="7" s="1"/>
  <c r="F47" i="7" s="1"/>
  <c r="F19" i="7" s="1"/>
  <c r="AO62" i="13"/>
  <c r="AO61" i="13" s="1"/>
  <c r="AO48" i="13" s="1"/>
  <c r="AO20" i="13" s="1"/>
  <c r="AG83" i="13"/>
  <c r="AG82" i="13" s="1"/>
  <c r="AE84" i="13"/>
  <c r="AE83" i="13" s="1"/>
  <c r="AE82" i="13" s="1"/>
  <c r="W60" i="8"/>
  <c r="F79" i="8"/>
  <c r="F49" i="8" s="1"/>
  <c r="S80" i="8"/>
  <c r="S79" i="8" s="1"/>
  <c r="E84" i="13"/>
  <c r="E83" i="13" s="1"/>
  <c r="E82" i="13" s="1"/>
  <c r="F67" i="9"/>
  <c r="F66" i="9" s="1"/>
  <c r="H92" i="7"/>
  <c r="H91" i="7" s="1"/>
  <c r="Q93" i="7"/>
  <c r="Q92" i="7" s="1"/>
  <c r="Q91" i="7" s="1"/>
  <c r="K28" i="8"/>
  <c r="Q80" i="8"/>
  <c r="Q79" i="8" s="1"/>
  <c r="Q60" i="8"/>
  <c r="J62" i="13"/>
  <c r="J61" i="13" s="1"/>
  <c r="J48" i="13" s="1"/>
  <c r="J20" i="13" s="1"/>
  <c r="I67" i="9"/>
  <c r="I66" i="9" s="1"/>
  <c r="I47" i="9" s="1"/>
  <c r="I19" i="9" s="1"/>
  <c r="S92" i="7" l="1"/>
  <c r="S91" i="7"/>
  <c r="S69" i="7"/>
  <c r="Q49" i="8"/>
  <c r="L19" i="7"/>
  <c r="J47" i="7"/>
  <c r="J19" i="7" s="1"/>
  <c r="AO49" i="10"/>
  <c r="AO21" i="10" s="1"/>
  <c r="AO28" i="10" s="1"/>
  <c r="P47" i="7"/>
  <c r="P19" i="7" s="1"/>
  <c r="T47" i="9"/>
  <c r="S49" i="8"/>
  <c r="F21" i="8"/>
  <c r="F28" i="8" s="1"/>
  <c r="I49" i="10"/>
  <c r="I21" i="10" s="1"/>
  <c r="I28" i="10" s="1"/>
  <c r="H21" i="8"/>
  <c r="H28" i="8" s="1"/>
  <c r="W49" i="8"/>
  <c r="D49" i="8"/>
  <c r="D21" i="8" s="1"/>
  <c r="D28" i="8" s="1"/>
  <c r="AQ49" i="10"/>
  <c r="AQ21" i="10" s="1"/>
  <c r="AQ28" i="10" s="1"/>
  <c r="L47" i="9"/>
  <c r="L19" i="9" s="1"/>
  <c r="L26" i="9" s="1"/>
  <c r="BY65" i="10"/>
  <c r="BZ65" i="10" s="1"/>
  <c r="R69" i="7"/>
  <c r="R47" i="7" s="1"/>
  <c r="S47" i="7" s="1"/>
  <c r="AG48" i="13"/>
  <c r="AG20" i="13" s="1"/>
  <c r="AG27" i="13" s="1"/>
  <c r="N80" i="8"/>
  <c r="O81" i="8"/>
  <c r="O48" i="13"/>
  <c r="O20" i="13" s="1"/>
  <c r="O27" i="13" s="1"/>
  <c r="F48" i="13"/>
  <c r="F20" i="13" s="1"/>
  <c r="F27" i="13" s="1"/>
  <c r="AI48" i="13"/>
  <c r="AI20" i="13" s="1"/>
  <c r="AI27" i="13" s="1"/>
  <c r="T48" i="13"/>
  <c r="T20" i="13" s="1"/>
  <c r="T27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62" i="13"/>
  <c r="AE61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U81" i="8"/>
  <c r="Q70" i="7"/>
  <c r="Q69" i="7" s="1"/>
  <c r="AO27" i="13"/>
  <c r="AF27" i="13"/>
  <c r="J28" i="10"/>
  <c r="F26" i="7"/>
  <c r="Q21" i="8"/>
  <c r="Q28" i="8" s="1"/>
  <c r="BY89" i="10"/>
  <c r="G28" i="10"/>
  <c r="E62" i="13"/>
  <c r="E61" i="13" s="1"/>
  <c r="J27" i="13"/>
  <c r="F371" i="18"/>
  <c r="G371" i="18" s="1"/>
  <c r="F370" i="18"/>
  <c r="G370" i="18" s="1"/>
  <c r="AR28" i="10"/>
  <c r="I26" i="9"/>
  <c r="U80" i="8"/>
  <c r="G26" i="7"/>
  <c r="T61" i="8"/>
  <c r="M28" i="10"/>
  <c r="J26" i="9"/>
  <c r="N61" i="8"/>
  <c r="O61" i="8" s="1"/>
  <c r="I26" i="7"/>
  <c r="U47" i="9" l="1"/>
  <c r="L26" i="7"/>
  <c r="J26" i="7"/>
  <c r="BY88" i="10"/>
  <c r="T19" i="9"/>
  <c r="U19" i="9" s="1"/>
  <c r="S21" i="8"/>
  <c r="S28" i="8" s="1"/>
  <c r="P26" i="7"/>
  <c r="W21" i="8"/>
  <c r="W28" i="8" s="1"/>
  <c r="N79" i="8"/>
  <c r="O79" i="8" s="1"/>
  <c r="O80" i="8"/>
  <c r="AE48" i="13"/>
  <c r="AE20" i="13" s="1"/>
  <c r="AE27" i="13" s="1"/>
  <c r="E48" i="13"/>
  <c r="E20" i="13" s="1"/>
  <c r="E27" i="13" s="1"/>
  <c r="Q47" i="7"/>
  <c r="Q19" i="7" s="1"/>
  <c r="Q26" i="7" s="1"/>
  <c r="R19" i="7"/>
  <c r="S19" i="7" s="1"/>
  <c r="T60" i="8"/>
  <c r="T49" i="8" s="1"/>
  <c r="U61" i="8"/>
  <c r="N60" i="8"/>
  <c r="S26" i="7" l="1"/>
  <c r="T26" i="9"/>
  <c r="U26" i="9" s="1"/>
  <c r="BY49" i="10"/>
  <c r="BZ49" i="10" s="1"/>
  <c r="R26" i="7"/>
  <c r="N49" i="8"/>
  <c r="O49" i="8" s="1"/>
  <c r="O60" i="8"/>
  <c r="T21" i="8"/>
  <c r="U49" i="8"/>
  <c r="U60" i="8"/>
  <c r="N21" i="8" l="1"/>
  <c r="O21" i="8" s="1"/>
  <c r="BY21" i="10"/>
  <c r="BZ21" i="10" s="1"/>
  <c r="T28" i="8"/>
  <c r="U28" i="8" s="1"/>
  <c r="U21" i="8"/>
  <c r="D49" i="9"/>
  <c r="D48" i="9" s="1"/>
  <c r="D47" i="9" s="1"/>
  <c r="D19" i="9" s="1"/>
  <c r="D26" i="9" s="1"/>
  <c r="F50" i="9"/>
  <c r="R50" i="9" s="1"/>
  <c r="F64" i="9"/>
  <c r="R64" i="9" s="1"/>
  <c r="N28" i="8" l="1"/>
  <c r="O28" i="8" s="1"/>
  <c r="BY28" i="10"/>
  <c r="BZ28" i="10" s="1"/>
  <c r="F49" i="9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<sst xmlns="http://schemas.openxmlformats.org/spreadsheetml/2006/main" count="21440" uniqueCount="1023">
  <si>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</si>
  <si>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</si>
  <si>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</si>
  <si>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</si>
  <si>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</si>
  <si>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</si>
  <si>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</si>
  <si>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</si>
  <si>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</si>
  <si>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</si>
  <si>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</si>
  <si>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</si>
  <si>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</si>
  <si>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</si>
  <si>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</si>
  <si>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</si>
  <si>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</si>
  <si>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</si>
  <si>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</si>
  <si>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</si>
  <si>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</si>
  <si>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</si>
  <si>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</si>
  <si>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</si>
  <si>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</si>
  <si>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</si>
  <si>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</si>
  <si>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</si>
  <si>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</si>
  <si>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</si>
  <si>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</si>
  <si>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</si>
  <si>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</si>
  <si>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</si>
  <si>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</si>
  <si>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</si>
  <si>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</si>
  <si>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</si>
  <si>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</si>
  <si>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</si>
  <si>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</si>
  <si>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</si>
  <si>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</si>
  <si>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</si>
  <si>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</si>
  <si>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</si>
  <si>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</si>
  <si>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</si>
  <si>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</si>
  <si>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</si>
  <si>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</si>
  <si>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</si>
  <si>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</si>
  <si>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</si>
  <si>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</si>
  <si>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</si>
  <si>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</si>
  <si>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</si>
  <si>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</si>
  <si>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</si>
  <si>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</si>
  <si>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</si>
  <si>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</si>
  <si>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</si>
  <si>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</si>
  <si>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</si>
  <si>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</si>
  <si>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</si>
  <si>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</si>
  <si>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</si>
  <si>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</si>
  <si>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</si>
  <si>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</si>
  <si>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</si>
  <si>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</si>
  <si>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</si>
  <si>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</si>
  <si>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</si>
  <si>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</si>
  <si>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</si>
  <si>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</si>
  <si>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</si>
  <si>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</si>
  <si>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</si>
  <si>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</si>
  <si>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</si>
  <si>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</si>
  <si>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</si>
  <si>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</si>
  <si>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</si>
  <si>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</si>
  <si>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</si>
  <si>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</si>
  <si>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</si>
  <si>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</si>
  <si>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</si>
  <si>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</si>
  <si>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</si>
  <si>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</si>
  <si>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</si>
  <si>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</si>
  <si>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</si>
  <si>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</si>
  <si>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</si>
  <si>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</si>
  <si>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</si>
  <si>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</si>
  <si>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</si>
  <si>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</si>
  <si>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</si>
  <si>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</si>
  <si>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</si>
  <si>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</si>
  <si>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</si>
  <si>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</si>
  <si>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</si>
  <si>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</si>
  <si>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</si>
  <si>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</si>
  <si>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</si>
  <si>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</si>
  <si>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</si>
  <si>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</si>
  <si>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</si>
  <si>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</si>
  <si>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</si>
  <si>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</si>
  <si>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</si>
  <si>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</si>
  <si>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</si>
  <si>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</si>
  <si>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</si>
  <si>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</si>
  <si>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</si>
  <si>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</si>
  <si>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</si>
  <si>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</si>
  <si>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</si>
  <si>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</si>
  <si>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</si>
  <si>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</si>
  <si>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</si>
  <si>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</si>
  <si>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</si>
  <si>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</si>
  <si>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</si>
  <si>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</si>
  <si>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</si>
  <si>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</si>
  <si>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</si>
  <si>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</si>
  <si>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</si>
  <si>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</si>
  <si>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</si>
  <si>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</si>
  <si>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</si>
  <si>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</si>
  <si>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</si>
  <si>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</si>
  <si>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</si>
  <si>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</si>
  <si>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</si>
  <si>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</si>
  <si>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</si>
  <si>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</si>
  <si>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</si>
  <si>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</si>
  <si>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</si>
  <si>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</si>
  <si>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</si>
  <si>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</si>
  <si>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</si>
  <si>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</si>
  <si>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</si>
  <si>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</si>
  <si>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</si>
  <si>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</si>
  <si>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</si>
  <si>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</si>
  <si>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</si>
  <si>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</si>
  <si>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</si>
  <si>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</si>
  <si>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</si>
  <si>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</si>
  <si>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</si>
  <si>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</si>
  <si>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</si>
  <si>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</si>
  <si>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</si>
  <si>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</si>
  <si>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</si>
  <si>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</si>
  <si>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</si>
  <si>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</si>
  <si>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</si>
  <si>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</si>
  <si>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</si>
  <si>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</si>
  <si>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</si>
  <si>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</si>
  <si>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</si>
  <si>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</si>
  <si>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</si>
  <si>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</si>
  <si>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</si>
  <si>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</si>
  <si>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</si>
  <si>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</si>
  <si>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</si>
  <si>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</si>
  <si>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</si>
  <si>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</si>
  <si>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</si>
  <si>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</si>
  <si>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</si>
  <si>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</si>
  <si>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</si>
  <si>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</si>
  <si>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</si>
  <si>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</si>
  <si>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</si>
  <si>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</si>
  <si>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</si>
  <si>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</si>
  <si>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</si>
  <si>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</si>
  <si>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</si>
  <si>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</si>
  <si>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</si>
  <si>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</si>
  <si>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</si>
  <si>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</si>
  <si>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</si>
  <si>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</si>
  <si>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</si>
  <si>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</si>
  <si>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</si>
  <si>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</si>
  <si>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</si>
  <si>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</si>
  <si>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</si>
  <si>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</si>
  <si>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</si>
  <si>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</si>
  <si>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</si>
  <si>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</si>
  <si>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</si>
  <si>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</si>
  <si>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</si>
  <si>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</si>
  <si>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</si>
  <si>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</si>
  <si>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</si>
  <si>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</si>
  <si>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</si>
  <si>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</si>
  <si>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</si>
  <si>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</si>
  <si>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</si>
  <si>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</si>
  <si>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</si>
  <si>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</si>
  <si>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</si>
  <si>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</si>
  <si>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</si>
  <si>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</si>
  <si>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</si>
  <si>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</si>
  <si>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</si>
  <si>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</si>
  <si>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</si>
  <si>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</si>
  <si>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</si>
  <si>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</si>
  <si>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</si>
  <si>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</si>
  <si>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</si>
  <si>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</si>
  <si>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</si>
  <si>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</si>
  <si>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</si>
  <si>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</si>
  <si>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</si>
  <si>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</si>
  <si>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</si>
  <si>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</si>
  <si>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</si>
  <si>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</si>
  <si>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</si>
  <si>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</si>
  <si>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</si>
  <si>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</si>
  <si>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</si>
  <si>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</si>
  <si>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</si>
  <si>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</si>
  <si>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</si>
  <si>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</si>
  <si>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</si>
  <si>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</si>
  <si>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</si>
  <si>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</si>
  <si>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</si>
  <si>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</si>
  <si>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</si>
  <si>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</si>
  <si>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</si>
  <si>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</si>
  <si>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</si>
  <si>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</si>
  <si>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</si>
  <si>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</si>
  <si>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</si>
  <si>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</si>
  <si>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</si>
  <si>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</si>
  <si>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</si>
  <si>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</si>
  <si>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</si>
  <si>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</si>
  <si>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</si>
  <si>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</si>
  <si>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</si>
  <si>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</si>
  <si>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</si>
  <si>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</si>
  <si>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</si>
  <si>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</si>
  <si>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</si>
  <si>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</si>
  <si>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</si>
  <si>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</si>
  <si>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</si>
  <si>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</si>
  <si>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</si>
  <si>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</si>
  <si>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</si>
  <si>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</si>
  <si>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</si>
  <si>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</si>
  <si>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</si>
  <si>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</si>
  <si>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</si>
  <si>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</si>
  <si>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</si>
  <si>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</si>
  <si>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</si>
  <si>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</si>
  <si>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</si>
  <si>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</si>
  <si>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</si>
  <si>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</si>
  <si>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</si>
  <si>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</si>
  <si>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</si>
  <si>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</si>
  <si>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</si>
  <si>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</si>
  <si>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</si>
  <si>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</si>
  <si>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</si>
  <si>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</si>
  <si>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</si>
  <si>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</si>
  <si>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</si>
  <si>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</si>
  <si>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</si>
  <si>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</si>
  <si>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</si>
  <si>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</si>
  <si>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</si>
  <si>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</si>
  <si>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</si>
  <si>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</si>
  <si>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</si>
  <si>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</si>
  <si>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</si>
  <si>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</si>
  <si>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</si>
  <si>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</si>
  <si>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</si>
  <si>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</si>
  <si>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</si>
  <si>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</si>
  <si>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</si>
  <si>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</si>
  <si>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</si>
  <si>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</si>
  <si>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</si>
  <si>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</si>
  <si>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</si>
  <si>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</si>
  <si>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</si>
  <si>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</si>
  <si>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</si>
  <si>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</si>
  <si>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</si>
  <si>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</si>
  <si>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</si>
  <si>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</si>
  <si>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</si>
  <si>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</si>
  <si>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</si>
  <si>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</si>
  <si>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</si>
  <si>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</si>
  <si>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</si>
  <si>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</si>
  <si>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</si>
  <si>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</si>
  <si>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</si>
  <si>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</si>
  <si>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</si>
  <si>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</si>
  <si>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</si>
  <si>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</si>
  <si>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</si>
  <si>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</si>
  <si>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</si>
  <si>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</si>
  <si>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</si>
  <si>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</si>
  <si>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</si>
  <si>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</si>
  <si>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</si>
  <si>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</si>
  <si>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</si>
  <si>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</si>
  <si>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</si>
  <si>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</si>
  <si>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</si>
  <si>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</si>
  <si>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</si>
  <si>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</si>
  <si>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</si>
  <si>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</si>
  <si>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</si>
  <si>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</si>
  <si>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</si>
  <si>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</si>
  <si>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</si>
  <si>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</si>
  <si>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</si>
  <si>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</si>
  <si>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</si>
  <si>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</si>
  <si>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</si>
  <si>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</si>
  <si>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</si>
  <si>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</si>
  <si>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</si>
  <si>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</si>
  <si>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</si>
  <si>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</si>
  <si>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</si>
  <si>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</si>
  <si>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</si>
  <si>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</si>
  <si>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</si>
  <si>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</si>
  <si>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</si>
  <si>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</si>
  <si>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</si>
  <si>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</si>
  <si>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</si>
  <si>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</si>
  <si>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</si>
  <si>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</si>
  <si>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</si>
  <si>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</si>
  <si>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</si>
  <si>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</si>
  <si>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</si>
  <si>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</si>
  <si>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</si>
  <si>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</si>
  <si>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</si>
  <si>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</si>
  <si>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</si>
  <si>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</si>
  <si>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</si>
  <si>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</si>
  <si>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</si>
  <si>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</si>
  <si>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</si>
  <si>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</si>
  <si>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</si>
  <si>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</si>
  <si>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</si>
  <si>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</si>
  <si>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</si>
  <si>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</si>
  <si>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</si>
  <si>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</si>
  <si>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</si>
  <si>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</si>
  <si>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</si>
  <si>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</si>
  <si>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</si>
  <si>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</si>
  <si>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</si>
  <si>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</si>
  <si>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</si>
  <si>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</si>
  <si>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</si>
  <si>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</si>
  <si>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</si>
  <si>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</si>
  <si>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</si>
  <si>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</si>
  <si>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</si>
  <si>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</si>
  <si>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</si>
  <si>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</si>
  <si>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</si>
  <si>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</si>
  <si>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</si>
  <si>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</si>
  <si>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</si>
  <si>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</si>
  <si>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</si>
  <si>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</si>
  <si>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</si>
  <si>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</si>
  <si>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</si>
  <si>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</si>
  <si>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</si>
  <si>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</si>
  <si>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</si>
  <si>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</si>
  <si>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</si>
  <si>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</si>
  <si>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</si>
  <si>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</si>
  <si>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</si>
  <si>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</si>
  <si>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</si>
  <si>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</si>
  <si>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</si>
  <si>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</si>
  <si>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</si>
  <si>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</si>
  <si>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</si>
  <si>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</si>
  <si>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</si>
  <si>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</si>
  <si>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</si>
  <si>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</si>
  <si>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</si>
  <si>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</si>
  <si>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</si>
  <si>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</si>
  <si>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</si>
  <si>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</si>
  <si>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</si>
  <si>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</si>
  <si>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</si>
  <si>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</si>
  <si>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</si>
  <si>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</si>
  <si>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</si>
  <si>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</si>
  <si>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</si>
  <si>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</si>
  <si>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</si>
  <si>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</si>
  <si>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</si>
  <si>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</si>
  <si>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</si>
  <si>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</si>
  <si>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</si>
  <si>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</si>
  <si>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</si>
  <si>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</si>
  <si>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</si>
  <si>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</si>
  <si>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</si>
  <si>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</si>
  <si>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</si>
  <si>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</si>
  <si>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</si>
  <si>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</si>
  <si>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</si>
  <si>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</si>
  <si>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</si>
  <si>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</si>
  <si>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</si>
  <si>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</si>
  <si>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</si>
  <si>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</si>
  <si>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</si>
  <si>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</si>
  <si>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</si>
  <si>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</si>
  <si>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</si>
  <si>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</si>
  <si>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</si>
  <si>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</si>
  <si>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</si>
  <si>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</si>
  <si>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</si>
  <si>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</si>
  <si>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</si>
  <si>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</si>
  <si>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</si>
  <si>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</si>
  <si>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</si>
  <si>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</si>
  <si>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</si>
  <si>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</si>
  <si>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</si>
  <si>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</si>
  <si>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</si>
  <si>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</si>
  <si>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</si>
  <si>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</si>
  <si>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</si>
  <si>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</si>
  <si>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</si>
  <si>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</si>
  <si>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</si>
  <si>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</si>
  <si>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</si>
  <si>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</si>
  <si>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</si>
  <si>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</si>
  <si>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</si>
  <si>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</si>
  <si>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</si>
  <si>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</si>
  <si>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</si>
  <si>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</si>
  <si>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</si>
  <si>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</si>
  <si>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</si>
  <si>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</si>
  <si>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</si>
  <si>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</si>
  <si>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</si>
  <si>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</si>
  <si>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</si>
  <si>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</si>
  <si>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</si>
  <si>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</si>
  <si>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</si>
  <si>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</si>
  <si>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</si>
  <si>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</si>
  <si>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</si>
  <si>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</si>
  <si>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</si>
  <si>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</si>
  <si>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</si>
  <si>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</si>
  <si>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</si>
  <si>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</si>
  <si>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</si>
  <si>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</si>
  <si>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</si>
  <si>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</si>
  <si>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</si>
  <si>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</si>
  <si>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</si>
  <si>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</si>
  <si>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</si>
  <si>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</si>
  <si>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</si>
  <si>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</si>
  <si>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</si>
  <si>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</si>
  <si>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</si>
  <si>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</si>
  <si>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</si>
  <si>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</si>
  <si>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</si>
  <si>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</si>
  <si>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</si>
  <si>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</si>
  <si>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</si>
  <si>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</si>
  <si>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</si>
  <si>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</si>
  <si>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</si>
  <si>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</si>
  <si>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</si>
  <si>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</si>
  <si>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</si>
  <si>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</si>
  <si>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</si>
  <si>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</si>
  <si>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</si>
  <si>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</si>
  <si>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</si>
  <si>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</si>
  <si>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</si>
  <si>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</si>
  <si>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</si>
  <si>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</si>
  <si>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</si>
  <si>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</si>
  <si>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</si>
  <si>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</si>
  <si>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</si>
  <si>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</si>
  <si>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</si>
  <si>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</si>
  <si>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</si>
  <si>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</si>
  <si>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</si>
  <si>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</si>
  <si>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</si>
  <si>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</si>
  <si>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</si>
  <si>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</si>
  <si>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</si>
  <si>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</si>
  <si>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</si>
  <si>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</si>
  <si>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</si>
  <si>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</si>
  <si>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</si>
  <si>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</si>
  <si>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</si>
  <si>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</si>
  <si>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</si>
  <si>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</si>
  <si>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</si>
  <si>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</si>
  <si>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</si>
  <si>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</si>
  <si>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</si>
  <si>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</si>
  <si>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</si>
  <si>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</si>
  <si>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</si>
  <si>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</si>
  <si>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</si>
  <si>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</si>
  <si>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</si>
  <si>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</si>
  <si>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</si>
  <si>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</si>
  <si>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</si>
  <si>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</si>
  <si>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</si>
  <si>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</si>
  <si>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</si>
  <si>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</si>
  <si>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</si>
  <si>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</si>
  <si>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</si>
  <si>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</si>
  <si>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</si>
  <si>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</si>
  <si>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</si>
  <si>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</si>
  <si>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</si>
  <si>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</si>
  <si>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</si>
  <si>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</si>
  <si>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</si>
  <si>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</si>
  <si>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</si>
  <si>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</si>
  <si>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</si>
  <si>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</si>
  <si>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</si>
  <si>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</si>
  <si>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</si>
  <si>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</si>
  <si>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</si>
  <si>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</si>
  <si>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</si>
  <si>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</si>
  <si>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</si>
  <si>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</si>
  <si>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</si>
  <si>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</si>
  <si>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</si>
  <si>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</si>
  <si>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</si>
  <si>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</si>
  <si>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</si>
  <si>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</si>
  <si>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</si>
  <si>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</si>
  <si>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</si>
  <si>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</si>
  <si>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</si>
  <si>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</si>
  <si>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</si>
  <si>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</si>
  <si>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</si>
  <si>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</si>
  <si>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</si>
  <si>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</si>
  <si>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</si>
  <si>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</si>
  <si>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</si>
  <si>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</si>
  <si>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</si>
  <si>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</si>
  <si>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</si>
  <si>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</si>
  <si>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</si>
  <si>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</si>
  <si>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</si>
  <si>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</si>
  <si>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</si>
  <si>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</si>
  <si>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</si>
  <si>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</si>
  <si>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</si>
  <si>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</si>
  <si>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</si>
  <si>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</si>
  <si>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</si>
  <si>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</si>
  <si>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</si>
  <si>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</si>
  <si>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</si>
  <si>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</si>
  <si>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</si>
  <si>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</si>
  <si>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</si>
  <si>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</si>
  <si>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</si>
  <si>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</si>
  <si>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</si>
  <si>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</si>
  <si>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</si>
  <si>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</si>
  <si>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</si>
  <si>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</si>
  <si>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</si>
  <si>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</si>
  <si>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</si>
  <si>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</si>
  <si>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</si>
  <si>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</si>
  <si>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</si>
  <si>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</si>
  <si>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</si>
  <si>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</si>
  <si>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</si>
  <si>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</si>
  <si>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</si>
  <si>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</si>
  <si>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</si>
  <si>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</si>
  <si>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</si>
  <si>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</si>
  <si>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</si>
  <si>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</si>
  <si>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</si>
  <si>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</si>
  <si>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</si>
  <si>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</si>
  <si>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</si>
  <si>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</si>
  <si>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</si>
  <si>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</si>
  <si>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</si>
  <si>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</si>
  <si>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</si>
  <si>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</si>
  <si>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</si>
  <si>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</si>
  <si>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</si>
  <si>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</si>
  <si>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</si>
  <si>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</si>
  <si>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</si>
  <si>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</si>
  <si>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</si>
  <si>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</si>
  <si>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</si>
  <si>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</si>
  <si>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</si>
  <si>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</si>
  <si>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</si>
  <si>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</si>
  <si>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</si>
  <si>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</si>
  <si>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</si>
  <si>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</si>
  <si>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</si>
  <si>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</si>
  <si>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</si>
  <si>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</si>
  <si>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</si>
  <si>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</si>
  <si>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</si>
  <si>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</si>
  <si>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</si>
  <si>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</si>
  <si>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</si>
  <si>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</si>
  <si>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</si>
  <si>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</si>
  <si>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</si>
  <si>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</si>
  <si>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</si>
  <si>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</si>
  <si>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</si>
  <si>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</si>
  <si>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</si>
  <si>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</si>
  <si>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</si>
  <si>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</si>
  <si>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</si>
  <si>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</si>
  <si>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</si>
  <si>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</si>
  <si>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</si>
  <si>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</si>
  <si>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</si>
  <si>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</si>
  <si>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</si>
  <si>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</si>
  <si>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</si>
  <si>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</si>
  <si>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</si>
  <si>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</si>
  <si>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</si>
  <si>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</si>
  <si>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</si>
  <si>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</si>
  <si>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</si>
  <si>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</si>
  <si>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</si>
  <si>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</si>
  <si>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</si>
  <si>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</si>
  <si>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</si>
  <si>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</si>
  <si>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</si>
  <si>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</si>
  <si>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</si>
  <si>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</si>
  <si>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</si>
  <si>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</si>
  <si>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</si>
  <si>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</si>
  <si>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</si>
  <si>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</si>
  <si>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</si>
  <si>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</si>
  <si>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</si>
  <si>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1.6.1</t>
  </si>
  <si>
    <t>активов к бухгалтерскому учету в 2022 г.</t>
  </si>
  <si>
    <t>деятельности (мощностей) в эксплуатацию в год 2022</t>
  </si>
  <si>
    <t>23.1.6</t>
  </si>
  <si>
    <t>Увеличение прочих внереализационных расходов</t>
  </si>
  <si>
    <t>Из-за отсутствия оборотных средств</t>
  </si>
  <si>
    <t>2023</t>
  </si>
  <si>
    <t>Фактический объем финансирования капитальных вложений на 01.01.2023 г.,
млн. рублей
(с НДС)</t>
  </si>
  <si>
    <t>Остаток финансирования капитальных вложений на 01.01.2023 г.  в прогнозных ценах соответствующих лет, млн. рублей
(с НДС)</t>
  </si>
  <si>
    <t>Финансирование капитальных вложений года 2023, млн. рублей (с НДС)</t>
  </si>
  <si>
    <t>Замена трансформатора в РП-3</t>
  </si>
  <si>
    <t>N_GES_01</t>
  </si>
  <si>
    <t>Замена трансформатора в ТП-110</t>
  </si>
  <si>
    <t>N_GES_02</t>
  </si>
  <si>
    <t>Замена трансформатора в ТП-138</t>
  </si>
  <si>
    <t>N_GES_03</t>
  </si>
  <si>
    <t>Замена трансформатора в ТП 2 подъема водозабора 2 шт.</t>
  </si>
  <si>
    <t>N_GES_06</t>
  </si>
  <si>
    <t>Реконструкция КТП-160 с трансформатором</t>
  </si>
  <si>
    <t>N_GES_18</t>
  </si>
  <si>
    <t>Реконструкция ВЛ-04кВ от ТП-57 Ф-6</t>
  </si>
  <si>
    <t>N_GES_07</t>
  </si>
  <si>
    <t>Реконструкция ВЛ-04кВ от ТП-57 Ф-2</t>
  </si>
  <si>
    <t>N_GES_08</t>
  </si>
  <si>
    <t>Реконструкция ВЛ-04кВ от ТП-49 Ф-3</t>
  </si>
  <si>
    <t>N_GES_09</t>
  </si>
  <si>
    <t>Реконструкция ВЛ-04кВ от ТП-49 Ф-2</t>
  </si>
  <si>
    <t>N_GES_10</t>
  </si>
  <si>
    <t>Реконструкция ВЛ-04кВ от ТП-49 Ф-5</t>
  </si>
  <si>
    <t>N_GES_11</t>
  </si>
  <si>
    <t>Реконструкция ВЛ-04кВ от ТП-50 Ф-3</t>
  </si>
  <si>
    <t>N_GES_12</t>
  </si>
  <si>
    <t>Реконструкция ВЛ-04кВ от ТП-50 Ф-4</t>
  </si>
  <si>
    <t>N_GES_13</t>
  </si>
  <si>
    <t>Реконструкция ВЛ-04кВ от ТП-61 Ф-5</t>
  </si>
  <si>
    <t>N_GES_14</t>
  </si>
  <si>
    <t>Реконструкция ВЛ-04кВ от ТП-61 Ф-6</t>
  </si>
  <si>
    <t>N_GES_15</t>
  </si>
  <si>
    <t>Реконструкция ВЛ-04кВ от ТП-61 Ф-8</t>
  </si>
  <si>
    <t>N_GES_16</t>
  </si>
  <si>
    <t>Реконструкция ВЛ-04кВ от ТП-6 Ф-1</t>
  </si>
  <si>
    <t>N_GES_19</t>
  </si>
  <si>
    <t>Реконструкция ВЛ-04кВ от ТП-23 Ф-8</t>
  </si>
  <si>
    <t>N_GES_20</t>
  </si>
  <si>
    <t>Реконструкция ВЛ-04кВ от ТП-52 Ф-10</t>
  </si>
  <si>
    <t>N_GES_21</t>
  </si>
  <si>
    <t>Реконструкция ВЛ-04кВ от ТП-54 Ф-4</t>
  </si>
  <si>
    <t>N_GES_17</t>
  </si>
  <si>
    <t>Приобретение АГП ПСС-131-18Э</t>
  </si>
  <si>
    <t>N_GES_22</t>
  </si>
  <si>
    <t>Замена трансформатора в ТП-143, 147, 154, 173</t>
  </si>
  <si>
    <t>N_GES_04</t>
  </si>
  <si>
    <t>Замена трансформатора в ТП-117, 118, 142, 148, 152, воздуходувка, ГНС</t>
  </si>
  <si>
    <t>N_GES_05</t>
  </si>
  <si>
    <t>Всего 2023 год</t>
  </si>
  <si>
    <t xml:space="preserve"> </t>
  </si>
  <si>
    <t>Фактический объем освоения капитальных вложений на 01.01.2023 г. в прогнозных ценах соответствующих лет, млн. рублей
(без НДС)</t>
  </si>
  <si>
    <t>Остаток освоения капитальных вложений на 01.01.2023 г., млн. рублей
(без НДС)</t>
  </si>
  <si>
    <t>Освоение капитальных вложений 2023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</si>
  <si>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</si>
  <si>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Вывод объектов инвестиционной деятельности (мощностей) из эксплуатации в 2023 году</t>
  </si>
  <si>
    <t>Финансирование капитальных вложений 2023 года, млн. рублей (с НДС)</t>
  </si>
  <si>
    <t>факт на 01.01.2023 года</t>
  </si>
  <si>
    <t>факт 2023 года
(на 01.01.2023 года)</t>
  </si>
  <si>
    <t>факт года 2023
(на 01.01.2023 года)</t>
  </si>
  <si>
    <t>Отчетный 1 кв. 2023 г.</t>
  </si>
  <si>
    <t>Снижение объемов потребления электроэнергии по населению</t>
  </si>
  <si>
    <t>за 2 квартал 2023 года</t>
  </si>
  <si>
    <t>Установка УСПД в ТП 7 шт.</t>
  </si>
  <si>
    <t>M_GES_01</t>
  </si>
  <si>
    <t>Отчетный 2023 год 
(2 квартал)</t>
  </si>
  <si>
    <t xml:space="preserve"> Из-за снижения закупочной цены материалов</t>
  </si>
  <si>
    <t>Довыполнение инвестпрограммы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</si>
</sst>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  <numFmt numFmtId="172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9" fillId="0" borderId="0"/>
  </cellStyleXfs>
  <cellXfs count="485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171" fontId="6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2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  <xf numFmtId="168" fontId="7" fillId="0" borderId="0" xfId="5" applyNumberFormat="1" applyFont="1"/>
  </cellXfs>
  <cellStyles count="11">
    <cellStyle name="Обычный" xfId="0" builtinId="0"/>
    <cellStyle name="Обычный 2" xfId="9" xr:uid="{00000000-0005-0000-0000-000001000000}"/>
    <cellStyle name="Обычный 2 2" xfId="10" xr:uid="{3EEA1662-103B-4BA4-B134-5030BDB9F530}"/>
    <cellStyle name="Обычный 22" xfId="8" xr:uid="{00000000-0005-0000-0000-000002000000}"/>
    <cellStyle name="Обычный 3" xfId="1" xr:uid="{00000000-0005-0000-0000-000003000000}"/>
    <cellStyle name="Обычный 3 2" xfId="5" xr:uid="{00000000-0005-0000-0000-000004000000}"/>
    <cellStyle name="Обычный 7" xfId="2" xr:uid="{00000000-0005-0000-0000-000005000000}"/>
    <cellStyle name="Обычный 8" xfId="6" xr:uid="{00000000-0005-0000-0000-000006000000}"/>
    <cellStyle name="Обычный_Формат МЭ  - (кор  08 09 2010) 2" xfId="7" xr:uid="{00000000-0005-0000-0000-000007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zoomScaleNormal="100" zoomScaleSheetLayoutView="100" workbookViewId="0"/>
  </sheetViews>
  <sheetFormatPr defaultRowHeight="15.75" x14ac:dyDescent="0.25"/>
  <cols>
    <col min="1" max="1" width="8.140625" style="2" customWidth="1"/>
    <col min="2" max="2" width="4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34.285156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25" t="s">
        <v>11</v>
      </c>
      <c r="S2" s="325"/>
      <c r="T2" s="325"/>
    </row>
    <row r="3" spans="1:20" s="11" customFormat="1" ht="12.75" x14ac:dyDescent="0.2">
      <c r="A3" s="326" t="s">
        <v>40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</row>
    <row r="4" spans="1:20" s="11" customFormat="1" ht="12.75" x14ac:dyDescent="0.2">
      <c r="A4" s="326" t="s">
        <v>1017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0" ht="11.25" customHeight="1" x14ac:dyDescent="0.25"/>
    <row r="6" spans="1:20" s="11" customFormat="1" ht="12.75" x14ac:dyDescent="0.2">
      <c r="F6" s="12" t="s">
        <v>12</v>
      </c>
      <c r="G6" s="334" t="s">
        <v>820</v>
      </c>
      <c r="H6" s="334"/>
      <c r="I6" s="334"/>
      <c r="J6" s="334"/>
      <c r="K6" s="334"/>
      <c r="L6" s="334"/>
      <c r="M6" s="334"/>
      <c r="N6" s="334"/>
      <c r="O6" s="334"/>
      <c r="P6" s="13"/>
    </row>
    <row r="7" spans="1:20" s="9" customFormat="1" ht="12.75" customHeight="1" x14ac:dyDescent="0.2">
      <c r="G7" s="335" t="s">
        <v>13</v>
      </c>
      <c r="H7" s="335"/>
      <c r="I7" s="335"/>
      <c r="J7" s="335"/>
      <c r="K7" s="335"/>
      <c r="L7" s="335"/>
      <c r="M7" s="335"/>
      <c r="N7" s="335"/>
      <c r="O7" s="335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39" t="s">
        <v>956</v>
      </c>
      <c r="K9" s="339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949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35" t="s">
        <v>17</v>
      </c>
      <c r="I12" s="335"/>
      <c r="J12" s="335"/>
      <c r="K12" s="335"/>
      <c r="L12" s="335"/>
      <c r="M12" s="335"/>
      <c r="N12" s="335"/>
      <c r="O12" s="335"/>
      <c r="P12" s="335"/>
    </row>
    <row r="13" spans="1:20" ht="11.25" customHeight="1" x14ac:dyDescent="0.25"/>
    <row r="14" spans="1:20" s="3" customFormat="1" ht="68.25" customHeight="1" x14ac:dyDescent="0.2">
      <c r="A14" s="327" t="s">
        <v>23</v>
      </c>
      <c r="B14" s="327" t="s">
        <v>22</v>
      </c>
      <c r="C14" s="327" t="s">
        <v>18</v>
      </c>
      <c r="D14" s="327" t="s">
        <v>39</v>
      </c>
      <c r="E14" s="327" t="s">
        <v>957</v>
      </c>
      <c r="F14" s="327" t="s">
        <v>958</v>
      </c>
      <c r="G14" s="330" t="s">
        <v>959</v>
      </c>
      <c r="H14" s="331"/>
      <c r="I14" s="331"/>
      <c r="J14" s="331"/>
      <c r="K14" s="331"/>
      <c r="L14" s="331"/>
      <c r="M14" s="331"/>
      <c r="N14" s="331"/>
      <c r="O14" s="331"/>
      <c r="P14" s="332"/>
      <c r="Q14" s="327" t="s">
        <v>38</v>
      </c>
      <c r="R14" s="330" t="s">
        <v>37</v>
      </c>
      <c r="S14" s="332"/>
      <c r="T14" s="327" t="s">
        <v>9</v>
      </c>
    </row>
    <row r="15" spans="1:20" s="3" customFormat="1" ht="15" customHeight="1" x14ac:dyDescent="0.2">
      <c r="A15" s="328"/>
      <c r="B15" s="328"/>
      <c r="C15" s="328"/>
      <c r="D15" s="328"/>
      <c r="E15" s="328"/>
      <c r="F15" s="328"/>
      <c r="G15" s="330" t="s">
        <v>36</v>
      </c>
      <c r="H15" s="332"/>
      <c r="I15" s="330" t="s">
        <v>35</v>
      </c>
      <c r="J15" s="332"/>
      <c r="K15" s="330" t="s">
        <v>34</v>
      </c>
      <c r="L15" s="332"/>
      <c r="M15" s="330" t="s">
        <v>33</v>
      </c>
      <c r="N15" s="332"/>
      <c r="O15" s="330" t="s">
        <v>32</v>
      </c>
      <c r="P15" s="332"/>
      <c r="Q15" s="328"/>
      <c r="R15" s="327" t="s">
        <v>7</v>
      </c>
      <c r="S15" s="340" t="s">
        <v>8</v>
      </c>
      <c r="T15" s="328"/>
    </row>
    <row r="16" spans="1:20" s="3" customFormat="1" ht="63" customHeight="1" x14ac:dyDescent="0.2">
      <c r="A16" s="333"/>
      <c r="B16" s="333"/>
      <c r="C16" s="333"/>
      <c r="D16" s="333"/>
      <c r="E16" s="329"/>
      <c r="F16" s="329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29"/>
      <c r="R16" s="333"/>
      <c r="S16" s="341"/>
      <c r="T16" s="333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36" t="s">
        <v>10</v>
      </c>
      <c r="B19" s="337"/>
      <c r="C19" s="338"/>
      <c r="D19" s="138">
        <f t="shared" ref="D19:R19" si="0">D47+D107+D114</f>
        <v>21.84</v>
      </c>
      <c r="E19" s="138">
        <f t="shared" si="0"/>
        <v>0</v>
      </c>
      <c r="F19" s="138">
        <f t="shared" si="0"/>
        <v>16.927</v>
      </c>
      <c r="G19" s="138">
        <f t="shared" si="0"/>
        <v>21.84</v>
      </c>
      <c r="H19" s="138">
        <f t="shared" si="0"/>
        <v>3.4620000000000002</v>
      </c>
      <c r="I19" s="138">
        <f t="shared" si="0"/>
        <v>2.6629999999999998</v>
      </c>
      <c r="J19" s="138">
        <f t="shared" si="0"/>
        <v>0.85</v>
      </c>
      <c r="K19" s="138">
        <f t="shared" si="0"/>
        <v>4.1719999999999997</v>
      </c>
      <c r="L19" s="138">
        <f t="shared" si="0"/>
        <v>2.6120000000000001</v>
      </c>
      <c r="M19" s="138">
        <f t="shared" si="0"/>
        <v>5.72</v>
      </c>
      <c r="N19" s="138">
        <f t="shared" si="0"/>
        <v>0</v>
      </c>
      <c r="O19" s="138">
        <f t="shared" si="0"/>
        <v>9.2850000000000001</v>
      </c>
      <c r="P19" s="138">
        <f t="shared" si="0"/>
        <v>0</v>
      </c>
      <c r="Q19" s="138">
        <f t="shared" si="0"/>
        <v>13.465</v>
      </c>
      <c r="R19" s="138">
        <f t="shared" si="0"/>
        <v>-1.56</v>
      </c>
      <c r="S19" s="59">
        <f>IF(L19&lt;&gt;0,R19/L19,0)</f>
        <v>-0.59724349157733536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21.84</v>
      </c>
      <c r="E26" s="65">
        <f t="shared" ref="E26:R26" si="1">E19</f>
        <v>0</v>
      </c>
      <c r="F26" s="65">
        <f t="shared" si="1"/>
        <v>16.927</v>
      </c>
      <c r="G26" s="65">
        <f t="shared" si="1"/>
        <v>21.84</v>
      </c>
      <c r="H26" s="65">
        <f t="shared" si="1"/>
        <v>3.4620000000000002</v>
      </c>
      <c r="I26" s="65">
        <f t="shared" si="1"/>
        <v>2.6629999999999998</v>
      </c>
      <c r="J26" s="65">
        <f t="shared" si="1"/>
        <v>0.85</v>
      </c>
      <c r="K26" s="65">
        <f t="shared" si="1"/>
        <v>4.1719999999999997</v>
      </c>
      <c r="L26" s="65">
        <f t="shared" si="1"/>
        <v>2.6120000000000001</v>
      </c>
      <c r="M26" s="65">
        <f t="shared" si="1"/>
        <v>5.72</v>
      </c>
      <c r="N26" s="65">
        <f t="shared" si="1"/>
        <v>0</v>
      </c>
      <c r="O26" s="65">
        <f t="shared" si="1"/>
        <v>9.2850000000000001</v>
      </c>
      <c r="P26" s="65">
        <f t="shared" si="1"/>
        <v>0</v>
      </c>
      <c r="Q26" s="65">
        <f t="shared" si="1"/>
        <v>13.465</v>
      </c>
      <c r="R26" s="65">
        <f t="shared" si="1"/>
        <v>-1.56</v>
      </c>
      <c r="S26" s="66">
        <f>IF(L26&lt;&gt;0,R26/L26,0)</f>
        <v>-0.59724349157733536</v>
      </c>
      <c r="T26" s="87"/>
    </row>
    <row r="27" spans="1:20" s="3" customFormat="1" ht="12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24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36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36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24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36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24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24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60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48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48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60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48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60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48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36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48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D48+D69+D91</f>
        <v>16.927</v>
      </c>
      <c r="E47" s="65">
        <f t="shared" si="2"/>
        <v>0</v>
      </c>
      <c r="F47" s="65">
        <f t="shared" si="2"/>
        <v>16.927</v>
      </c>
      <c r="G47" s="65">
        <f t="shared" si="2"/>
        <v>16.927</v>
      </c>
      <c r="H47" s="65">
        <f t="shared" si="2"/>
        <v>3.4620000000000002</v>
      </c>
      <c r="I47" s="65">
        <f t="shared" si="2"/>
        <v>2.6629999999999998</v>
      </c>
      <c r="J47" s="65">
        <f t="shared" si="2"/>
        <v>0.85</v>
      </c>
      <c r="K47" s="65">
        <f t="shared" si="2"/>
        <v>4.1719999999999997</v>
      </c>
      <c r="L47" s="65">
        <f t="shared" si="2"/>
        <v>2.6120000000000001</v>
      </c>
      <c r="M47" s="65">
        <f t="shared" si="2"/>
        <v>5.72</v>
      </c>
      <c r="N47" s="65">
        <f t="shared" si="2"/>
        <v>0</v>
      </c>
      <c r="O47" s="65">
        <f t="shared" si="2"/>
        <v>4.3719999999999999</v>
      </c>
      <c r="P47" s="65">
        <f t="shared" si="2"/>
        <v>0</v>
      </c>
      <c r="Q47" s="65">
        <f t="shared" si="2"/>
        <v>13.465</v>
      </c>
      <c r="R47" s="65">
        <f t="shared" si="2"/>
        <v>-1.56</v>
      </c>
      <c r="S47" s="66">
        <f t="shared" ref="S47:S56" si="3">IF(L47&lt;&gt;0,R47/L47,0)</f>
        <v>-0.59724349157733536</v>
      </c>
      <c r="T47" s="87"/>
    </row>
    <row r="48" spans="1:20" s="3" customFormat="1" ht="36" x14ac:dyDescent="0.2">
      <c r="A48" s="58" t="s">
        <v>442</v>
      </c>
      <c r="B48" s="263" t="s">
        <v>860</v>
      </c>
      <c r="C48" s="8"/>
      <c r="D48" s="65">
        <f>D49</f>
        <v>6.6019999999999994</v>
      </c>
      <c r="E48" s="65">
        <f t="shared" ref="E48:R48" si="4">E49</f>
        <v>0</v>
      </c>
      <c r="F48" s="65">
        <f t="shared" si="4"/>
        <v>6.6019999999999994</v>
      </c>
      <c r="G48" s="65">
        <f t="shared" si="4"/>
        <v>6.6019999999999994</v>
      </c>
      <c r="H48" s="65">
        <f t="shared" si="4"/>
        <v>0</v>
      </c>
      <c r="I48" s="65">
        <f t="shared" si="4"/>
        <v>0.58199999999999996</v>
      </c>
      <c r="J48" s="65">
        <f t="shared" si="4"/>
        <v>0</v>
      </c>
      <c r="K48" s="65">
        <f t="shared" si="4"/>
        <v>1.343</v>
      </c>
      <c r="L48" s="65">
        <f t="shared" si="4"/>
        <v>0</v>
      </c>
      <c r="M48" s="65">
        <f t="shared" si="4"/>
        <v>2.855</v>
      </c>
      <c r="N48" s="65">
        <f t="shared" si="4"/>
        <v>0</v>
      </c>
      <c r="O48" s="65">
        <f t="shared" si="4"/>
        <v>1.8220000000000001</v>
      </c>
      <c r="P48" s="65">
        <f t="shared" si="4"/>
        <v>0</v>
      </c>
      <c r="Q48" s="65">
        <f t="shared" si="4"/>
        <v>6.6019999999999994</v>
      </c>
      <c r="R48" s="65">
        <f t="shared" si="4"/>
        <v>-1.343</v>
      </c>
      <c r="S48" s="66">
        <f t="shared" si="3"/>
        <v>0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SUM(D50:D67)</f>
        <v>6.6019999999999994</v>
      </c>
      <c r="E49" s="65">
        <f t="shared" si="5"/>
        <v>0</v>
      </c>
      <c r="F49" s="65">
        <f t="shared" si="5"/>
        <v>6.6019999999999994</v>
      </c>
      <c r="G49" s="65">
        <f t="shared" si="5"/>
        <v>6.6019999999999994</v>
      </c>
      <c r="H49" s="65">
        <f t="shared" si="5"/>
        <v>0</v>
      </c>
      <c r="I49" s="65">
        <f t="shared" si="5"/>
        <v>0.58199999999999996</v>
      </c>
      <c r="J49" s="65">
        <f t="shared" si="5"/>
        <v>0</v>
      </c>
      <c r="K49" s="65">
        <f t="shared" si="5"/>
        <v>1.343</v>
      </c>
      <c r="L49" s="65">
        <f t="shared" si="5"/>
        <v>0</v>
      </c>
      <c r="M49" s="65">
        <f t="shared" si="5"/>
        <v>2.855</v>
      </c>
      <c r="N49" s="65">
        <f t="shared" si="5"/>
        <v>0</v>
      </c>
      <c r="O49" s="65">
        <f t="shared" si="5"/>
        <v>1.8220000000000001</v>
      </c>
      <c r="P49" s="65">
        <f t="shared" si="5"/>
        <v>0</v>
      </c>
      <c r="Q49" s="65">
        <f t="shared" si="5"/>
        <v>6.6019999999999994</v>
      </c>
      <c r="R49" s="65">
        <f t="shared" si="5"/>
        <v>-1.343</v>
      </c>
      <c r="S49" s="66">
        <f t="shared" si="3"/>
        <v>0</v>
      </c>
      <c r="T49" s="87"/>
    </row>
    <row r="50" spans="1:20" s="3" customFormat="1" ht="12" x14ac:dyDescent="0.2">
      <c r="A50" s="261" t="s">
        <v>440</v>
      </c>
      <c r="B50" s="262" t="s">
        <v>960</v>
      </c>
      <c r="C50" s="58" t="s">
        <v>961</v>
      </c>
      <c r="D50" s="109">
        <v>0.14299999999999999</v>
      </c>
      <c r="E50" s="85"/>
      <c r="F50" s="17">
        <f t="shared" ref="F50:F67" si="6">D50-E50</f>
        <v>0.14299999999999999</v>
      </c>
      <c r="G50" s="17">
        <f>I50+K50+M50+O50</f>
        <v>0.14299999999999999</v>
      </c>
      <c r="H50" s="17">
        <f>J50+L50+N50+P50</f>
        <v>0</v>
      </c>
      <c r="I50" s="17">
        <v>0.14299999999999999</v>
      </c>
      <c r="J50" s="17"/>
      <c r="K50" s="17"/>
      <c r="L50" s="17"/>
      <c r="M50" s="17"/>
      <c r="N50" s="17"/>
      <c r="O50" s="17"/>
      <c r="P50" s="17"/>
      <c r="Q50" s="17">
        <f>F50-H50</f>
        <v>0.14299999999999999</v>
      </c>
      <c r="R50" s="17">
        <f t="shared" ref="R50:R56" si="7">L50-K50</f>
        <v>0</v>
      </c>
      <c r="S50" s="59">
        <f t="shared" si="3"/>
        <v>0</v>
      </c>
      <c r="T50" s="87" t="s">
        <v>1005</v>
      </c>
    </row>
    <row r="51" spans="1:20" s="3" customFormat="1" ht="12" x14ac:dyDescent="0.2">
      <c r="A51" s="261" t="s">
        <v>440</v>
      </c>
      <c r="B51" s="262" t="s">
        <v>962</v>
      </c>
      <c r="C51" s="58" t="s">
        <v>963</v>
      </c>
      <c r="D51" s="109">
        <v>0.17699999999999999</v>
      </c>
      <c r="E51" s="85"/>
      <c r="F51" s="17">
        <f t="shared" si="6"/>
        <v>0.17699999999999999</v>
      </c>
      <c r="G51" s="17">
        <f t="shared" ref="G51:G67" si="8">I51+K51+M51+O51</f>
        <v>0.17699999999999999</v>
      </c>
      <c r="H51" s="17">
        <f t="shared" ref="H51:H67" si="9">J51+L51+N51+P51</f>
        <v>0</v>
      </c>
      <c r="I51" s="17">
        <v>0.17699999999999999</v>
      </c>
      <c r="J51" s="17"/>
      <c r="K51" s="17"/>
      <c r="L51" s="17"/>
      <c r="M51" s="17"/>
      <c r="N51" s="17"/>
      <c r="O51" s="17"/>
      <c r="P51" s="17"/>
      <c r="Q51" s="17">
        <f t="shared" ref="Q51:Q67" si="10">F51-H51</f>
        <v>0.17699999999999999</v>
      </c>
      <c r="R51" s="17">
        <f t="shared" si="7"/>
        <v>0</v>
      </c>
      <c r="S51" s="59">
        <f t="shared" si="3"/>
        <v>0</v>
      </c>
      <c r="T51" s="87" t="s">
        <v>1005</v>
      </c>
    </row>
    <row r="52" spans="1:20" s="3" customFormat="1" ht="12" x14ac:dyDescent="0.2">
      <c r="A52" s="261" t="s">
        <v>440</v>
      </c>
      <c r="B52" s="262" t="s">
        <v>964</v>
      </c>
      <c r="C52" s="58" t="s">
        <v>965</v>
      </c>
      <c r="D52" s="109">
        <v>0.26200000000000001</v>
      </c>
      <c r="E52" s="85"/>
      <c r="F52" s="17">
        <f t="shared" si="6"/>
        <v>0.26200000000000001</v>
      </c>
      <c r="G52" s="17">
        <f t="shared" si="8"/>
        <v>0.26200000000000001</v>
      </c>
      <c r="H52" s="17">
        <f t="shared" si="9"/>
        <v>0</v>
      </c>
      <c r="I52" s="17">
        <v>0.26200000000000001</v>
      </c>
      <c r="J52" s="17"/>
      <c r="K52" s="17"/>
      <c r="L52" s="17"/>
      <c r="M52" s="17"/>
      <c r="N52" s="17"/>
      <c r="O52" s="17"/>
      <c r="P52" s="17"/>
      <c r="Q52" s="17">
        <f t="shared" si="10"/>
        <v>0.26200000000000001</v>
      </c>
      <c r="R52" s="17">
        <f t="shared" si="7"/>
        <v>0</v>
      </c>
      <c r="S52" s="59">
        <f t="shared" si="3"/>
        <v>0</v>
      </c>
      <c r="T52" s="87" t="s">
        <v>1005</v>
      </c>
    </row>
    <row r="53" spans="1:20" s="3" customFormat="1" ht="12" x14ac:dyDescent="0.2">
      <c r="A53" s="261" t="s">
        <v>440</v>
      </c>
      <c r="B53" s="262" t="s">
        <v>1000</v>
      </c>
      <c r="C53" s="58" t="s">
        <v>1001</v>
      </c>
      <c r="D53" s="109">
        <v>1.343</v>
      </c>
      <c r="E53" s="85"/>
      <c r="F53" s="17">
        <f t="shared" si="6"/>
        <v>1.343</v>
      </c>
      <c r="G53" s="17">
        <f t="shared" si="8"/>
        <v>1.343</v>
      </c>
      <c r="H53" s="17">
        <f t="shared" si="9"/>
        <v>0</v>
      </c>
      <c r="I53" s="17"/>
      <c r="J53" s="17"/>
      <c r="K53" s="17">
        <v>1.343</v>
      </c>
      <c r="L53" s="17"/>
      <c r="M53" s="17"/>
      <c r="N53" s="17"/>
      <c r="O53" s="17"/>
      <c r="P53" s="17"/>
      <c r="Q53" s="17">
        <f t="shared" si="10"/>
        <v>1.343</v>
      </c>
      <c r="R53" s="17">
        <f t="shared" si="7"/>
        <v>-1.343</v>
      </c>
      <c r="S53" s="59">
        <f t="shared" si="3"/>
        <v>0</v>
      </c>
      <c r="T53" s="87" t="s">
        <v>1005</v>
      </c>
    </row>
    <row r="54" spans="1:20" s="3" customFormat="1" ht="24" x14ac:dyDescent="0.2">
      <c r="A54" s="261" t="s">
        <v>440</v>
      </c>
      <c r="B54" s="262" t="s">
        <v>1002</v>
      </c>
      <c r="C54" s="58" t="s">
        <v>1003</v>
      </c>
      <c r="D54" s="109">
        <v>2.855</v>
      </c>
      <c r="E54" s="85"/>
      <c r="F54" s="17">
        <f t="shared" si="6"/>
        <v>2.855</v>
      </c>
      <c r="G54" s="17">
        <f t="shared" si="8"/>
        <v>2.855</v>
      </c>
      <c r="H54" s="17">
        <f t="shared" si="9"/>
        <v>0</v>
      </c>
      <c r="I54" s="17"/>
      <c r="J54" s="17"/>
      <c r="K54" s="17"/>
      <c r="L54" s="17"/>
      <c r="M54" s="17">
        <v>2.855</v>
      </c>
      <c r="N54" s="17"/>
      <c r="O54" s="17"/>
      <c r="P54" s="17"/>
      <c r="Q54" s="17">
        <f t="shared" si="10"/>
        <v>2.855</v>
      </c>
      <c r="R54" s="17">
        <f t="shared" si="7"/>
        <v>0</v>
      </c>
      <c r="S54" s="59">
        <f t="shared" si="3"/>
        <v>0</v>
      </c>
      <c r="T54" s="87" t="s">
        <v>1005</v>
      </c>
    </row>
    <row r="55" spans="1:20" s="3" customFormat="1" ht="12" x14ac:dyDescent="0.2">
      <c r="A55" s="261" t="s">
        <v>440</v>
      </c>
      <c r="B55" s="262" t="s">
        <v>966</v>
      </c>
      <c r="C55" s="58" t="s">
        <v>967</v>
      </c>
      <c r="D55" s="109">
        <v>1.0449999999999999</v>
      </c>
      <c r="E55" s="85"/>
      <c r="F55" s="17">
        <f t="shared" si="6"/>
        <v>1.0449999999999999</v>
      </c>
      <c r="G55" s="17">
        <f t="shared" si="8"/>
        <v>1.0449999999999999</v>
      </c>
      <c r="H55" s="17">
        <f t="shared" si="9"/>
        <v>0</v>
      </c>
      <c r="I55" s="17"/>
      <c r="J55" s="17"/>
      <c r="K55" s="17"/>
      <c r="L55" s="17"/>
      <c r="M55" s="17"/>
      <c r="N55" s="17"/>
      <c r="O55" s="17">
        <v>1.0449999999999999</v>
      </c>
      <c r="P55" s="17"/>
      <c r="Q55" s="17">
        <f t="shared" si="10"/>
        <v>1.0449999999999999</v>
      </c>
      <c r="R55" s="17">
        <f t="shared" si="7"/>
        <v>0</v>
      </c>
      <c r="S55" s="59">
        <f t="shared" si="3"/>
        <v>0</v>
      </c>
      <c r="T55" s="87" t="s">
        <v>1005</v>
      </c>
    </row>
    <row r="56" spans="1:20" s="3" customFormat="1" ht="12" x14ac:dyDescent="0.2">
      <c r="A56" s="261" t="s">
        <v>440</v>
      </c>
      <c r="B56" s="262" t="s">
        <v>968</v>
      </c>
      <c r="C56" s="58" t="s">
        <v>969</v>
      </c>
      <c r="D56" s="109">
        <v>0.77700000000000002</v>
      </c>
      <c r="E56" s="85"/>
      <c r="F56" s="17">
        <f t="shared" si="6"/>
        <v>0.77700000000000002</v>
      </c>
      <c r="G56" s="17">
        <f t="shared" si="8"/>
        <v>0.77700000000000002</v>
      </c>
      <c r="H56" s="17">
        <f t="shared" si="9"/>
        <v>0</v>
      </c>
      <c r="I56" s="17"/>
      <c r="J56" s="17"/>
      <c r="K56" s="17"/>
      <c r="L56" s="17"/>
      <c r="M56" s="17"/>
      <c r="N56" s="17"/>
      <c r="O56" s="17">
        <v>0.77700000000000002</v>
      </c>
      <c r="P56" s="17"/>
      <c r="Q56" s="17">
        <f t="shared" si="10"/>
        <v>0.77700000000000002</v>
      </c>
      <c r="R56" s="17">
        <f t="shared" si="7"/>
        <v>0</v>
      </c>
      <c r="S56" s="59">
        <f t="shared" si="3"/>
        <v>0</v>
      </c>
      <c r="T56" s="87" t="s">
        <v>1005</v>
      </c>
    </row>
    <row r="57" spans="1:20" s="3" customFormat="1" ht="12" hidden="1" x14ac:dyDescent="0.2">
      <c r="A57" s="261" t="s">
        <v>440</v>
      </c>
      <c r="B57" s="262"/>
      <c r="C57" s="58"/>
      <c r="D57" s="85"/>
      <c r="E57" s="85"/>
      <c r="F57" s="17">
        <f t="shared" si="6"/>
        <v>0</v>
      </c>
      <c r="G57" s="17">
        <f t="shared" si="8"/>
        <v>0</v>
      </c>
      <c r="H57" s="17">
        <f t="shared" si="9"/>
        <v>0</v>
      </c>
      <c r="I57" s="17"/>
      <c r="J57" s="17"/>
      <c r="K57" s="17"/>
      <c r="L57" s="17"/>
      <c r="M57" s="17"/>
      <c r="N57" s="17"/>
      <c r="O57" s="17"/>
      <c r="P57" s="17"/>
      <c r="Q57" s="17">
        <f t="shared" si="10"/>
        <v>0</v>
      </c>
      <c r="R57" s="17">
        <f t="shared" ref="R57:R67" si="11">J57-I57</f>
        <v>0</v>
      </c>
      <c r="S57" s="59">
        <f t="shared" ref="S57:S67" si="12">IF(J57&lt;&gt;0,R57/J57,0)</f>
        <v>0</v>
      </c>
      <c r="T57" s="87"/>
    </row>
    <row r="58" spans="1:20" s="3" customFormat="1" ht="12" hidden="1" x14ac:dyDescent="0.2">
      <c r="A58" s="261" t="s">
        <v>440</v>
      </c>
      <c r="B58" s="262"/>
      <c r="C58" s="58"/>
      <c r="D58" s="85"/>
      <c r="E58" s="85"/>
      <c r="F58" s="17">
        <f t="shared" si="6"/>
        <v>0</v>
      </c>
      <c r="G58" s="17">
        <f t="shared" si="8"/>
        <v>0</v>
      </c>
      <c r="H58" s="17">
        <f t="shared" si="9"/>
        <v>0</v>
      </c>
      <c r="I58" s="17"/>
      <c r="J58" s="17"/>
      <c r="K58" s="17"/>
      <c r="L58" s="17"/>
      <c r="M58" s="17"/>
      <c r="N58" s="17"/>
      <c r="O58" s="17"/>
      <c r="P58" s="17"/>
      <c r="Q58" s="17">
        <f t="shared" si="10"/>
        <v>0</v>
      </c>
      <c r="R58" s="17">
        <f t="shared" si="11"/>
        <v>0</v>
      </c>
      <c r="S58" s="59">
        <f t="shared" si="12"/>
        <v>0</v>
      </c>
      <c r="T58" s="87"/>
    </row>
    <row r="59" spans="1:20" s="3" customFormat="1" ht="12" hidden="1" x14ac:dyDescent="0.2">
      <c r="A59" s="261" t="s">
        <v>440</v>
      </c>
      <c r="B59" s="262"/>
      <c r="C59" s="58"/>
      <c r="D59" s="85"/>
      <c r="E59" s="85"/>
      <c r="F59" s="17">
        <f t="shared" si="6"/>
        <v>0</v>
      </c>
      <c r="G59" s="17">
        <f t="shared" si="8"/>
        <v>0</v>
      </c>
      <c r="H59" s="17">
        <f t="shared" si="9"/>
        <v>0</v>
      </c>
      <c r="I59" s="17"/>
      <c r="J59" s="17"/>
      <c r="K59" s="17"/>
      <c r="L59" s="17"/>
      <c r="M59" s="17"/>
      <c r="N59" s="17"/>
      <c r="O59" s="17"/>
      <c r="P59" s="17"/>
      <c r="Q59" s="17">
        <f t="shared" si="10"/>
        <v>0</v>
      </c>
      <c r="R59" s="17">
        <f t="shared" si="11"/>
        <v>0</v>
      </c>
      <c r="S59" s="59">
        <f t="shared" si="12"/>
        <v>0</v>
      </c>
      <c r="T59" s="87"/>
    </row>
    <row r="60" spans="1:20" s="3" customFormat="1" ht="12" hidden="1" x14ac:dyDescent="0.2">
      <c r="A60" s="261" t="s">
        <v>440</v>
      </c>
      <c r="B60" s="262"/>
      <c r="C60" s="58"/>
      <c r="D60" s="85"/>
      <c r="E60" s="85"/>
      <c r="F60" s="17">
        <f t="shared" si="6"/>
        <v>0</v>
      </c>
      <c r="G60" s="17">
        <f t="shared" si="8"/>
        <v>0</v>
      </c>
      <c r="H60" s="17">
        <f t="shared" si="9"/>
        <v>0</v>
      </c>
      <c r="I60" s="17"/>
      <c r="J60" s="17"/>
      <c r="K60" s="17"/>
      <c r="L60" s="17"/>
      <c r="M60" s="17"/>
      <c r="N60" s="17"/>
      <c r="O60" s="17"/>
      <c r="P60" s="17"/>
      <c r="Q60" s="17">
        <f t="shared" si="10"/>
        <v>0</v>
      </c>
      <c r="R60" s="17">
        <f t="shared" si="11"/>
        <v>0</v>
      </c>
      <c r="S60" s="59">
        <f t="shared" si="12"/>
        <v>0</v>
      </c>
      <c r="T60" s="87"/>
    </row>
    <row r="61" spans="1:20" s="3" customFormat="1" ht="12" hidden="1" x14ac:dyDescent="0.2">
      <c r="A61" s="261" t="s">
        <v>440</v>
      </c>
      <c r="B61" s="262"/>
      <c r="C61" s="58"/>
      <c r="D61" s="85"/>
      <c r="E61" s="85"/>
      <c r="F61" s="17">
        <f t="shared" si="6"/>
        <v>0</v>
      </c>
      <c r="G61" s="17">
        <f t="shared" si="8"/>
        <v>0</v>
      </c>
      <c r="H61" s="17">
        <f t="shared" si="9"/>
        <v>0</v>
      </c>
      <c r="I61" s="17"/>
      <c r="J61" s="17"/>
      <c r="K61" s="17"/>
      <c r="L61" s="17"/>
      <c r="M61" s="17"/>
      <c r="N61" s="17"/>
      <c r="O61" s="17"/>
      <c r="P61" s="17"/>
      <c r="Q61" s="17">
        <f t="shared" si="10"/>
        <v>0</v>
      </c>
      <c r="R61" s="17">
        <f t="shared" si="11"/>
        <v>0</v>
      </c>
      <c r="S61" s="59">
        <f t="shared" si="12"/>
        <v>0</v>
      </c>
      <c r="T61" s="87"/>
    </row>
    <row r="62" spans="1:20" s="3" customFormat="1" ht="12" hidden="1" x14ac:dyDescent="0.2">
      <c r="A62" s="261" t="s">
        <v>440</v>
      </c>
      <c r="B62" s="262"/>
      <c r="C62" s="58"/>
      <c r="D62" s="85"/>
      <c r="E62" s="85"/>
      <c r="F62" s="17">
        <f t="shared" si="6"/>
        <v>0</v>
      </c>
      <c r="G62" s="17">
        <f t="shared" si="8"/>
        <v>0</v>
      </c>
      <c r="H62" s="17">
        <f t="shared" si="9"/>
        <v>0</v>
      </c>
      <c r="I62" s="17"/>
      <c r="J62" s="17"/>
      <c r="K62" s="17"/>
      <c r="L62" s="17"/>
      <c r="M62" s="17"/>
      <c r="N62" s="17"/>
      <c r="O62" s="17"/>
      <c r="P62" s="17"/>
      <c r="Q62" s="17">
        <f t="shared" si="10"/>
        <v>0</v>
      </c>
      <c r="R62" s="17">
        <f t="shared" si="11"/>
        <v>0</v>
      </c>
      <c r="S62" s="59">
        <f t="shared" si="12"/>
        <v>0</v>
      </c>
      <c r="T62" s="87"/>
    </row>
    <row r="63" spans="1:20" s="3" customFormat="1" ht="12" hidden="1" x14ac:dyDescent="0.2">
      <c r="A63" s="261" t="s">
        <v>440</v>
      </c>
      <c r="B63" s="262"/>
      <c r="C63" s="58"/>
      <c r="D63" s="85"/>
      <c r="E63" s="85"/>
      <c r="F63" s="17">
        <f t="shared" si="6"/>
        <v>0</v>
      </c>
      <c r="G63" s="17">
        <f t="shared" si="8"/>
        <v>0</v>
      </c>
      <c r="H63" s="17">
        <f t="shared" si="9"/>
        <v>0</v>
      </c>
      <c r="I63" s="17"/>
      <c r="J63" s="17"/>
      <c r="K63" s="17"/>
      <c r="L63" s="17"/>
      <c r="M63" s="17"/>
      <c r="N63" s="17"/>
      <c r="O63" s="17"/>
      <c r="P63" s="17"/>
      <c r="Q63" s="17">
        <f t="shared" si="10"/>
        <v>0</v>
      </c>
      <c r="R63" s="17">
        <f t="shared" si="11"/>
        <v>0</v>
      </c>
      <c r="S63" s="59">
        <f t="shared" si="12"/>
        <v>0</v>
      </c>
      <c r="T63" s="87"/>
    </row>
    <row r="64" spans="1:20" s="3" customFormat="1" ht="12" hidden="1" x14ac:dyDescent="0.2">
      <c r="A64" s="261" t="s">
        <v>440</v>
      </c>
      <c r="B64" s="262"/>
      <c r="C64" s="58"/>
      <c r="D64" s="85"/>
      <c r="E64" s="85"/>
      <c r="F64" s="17">
        <f t="shared" si="6"/>
        <v>0</v>
      </c>
      <c r="G64" s="17">
        <f t="shared" si="8"/>
        <v>0</v>
      </c>
      <c r="H64" s="17">
        <f t="shared" si="9"/>
        <v>0</v>
      </c>
      <c r="I64" s="17"/>
      <c r="J64" s="17"/>
      <c r="K64" s="17"/>
      <c r="L64" s="17"/>
      <c r="M64" s="17"/>
      <c r="N64" s="17"/>
      <c r="O64" s="17"/>
      <c r="P64" s="17"/>
      <c r="Q64" s="17">
        <f t="shared" si="10"/>
        <v>0</v>
      </c>
      <c r="R64" s="17">
        <f t="shared" si="11"/>
        <v>0</v>
      </c>
      <c r="S64" s="59">
        <f t="shared" si="12"/>
        <v>0</v>
      </c>
      <c r="T64" s="87"/>
    </row>
    <row r="65" spans="1:20" s="3" customFormat="1" ht="12" hidden="1" x14ac:dyDescent="0.2">
      <c r="A65" s="261" t="s">
        <v>440</v>
      </c>
      <c r="B65" s="262"/>
      <c r="C65" s="58"/>
      <c r="D65" s="85"/>
      <c r="E65" s="85"/>
      <c r="F65" s="17">
        <f t="shared" si="6"/>
        <v>0</v>
      </c>
      <c r="G65" s="17">
        <f t="shared" si="8"/>
        <v>0</v>
      </c>
      <c r="H65" s="17">
        <f t="shared" si="9"/>
        <v>0</v>
      </c>
      <c r="I65" s="17"/>
      <c r="J65" s="17"/>
      <c r="K65" s="17"/>
      <c r="L65" s="17"/>
      <c r="M65" s="17"/>
      <c r="N65" s="17"/>
      <c r="O65" s="17"/>
      <c r="P65" s="17"/>
      <c r="Q65" s="17">
        <f t="shared" si="10"/>
        <v>0</v>
      </c>
      <c r="R65" s="17">
        <f t="shared" si="11"/>
        <v>0</v>
      </c>
      <c r="S65" s="59">
        <f t="shared" si="12"/>
        <v>0</v>
      </c>
      <c r="T65" s="87"/>
    </row>
    <row r="66" spans="1:20" s="3" customFormat="1" ht="12" hidden="1" x14ac:dyDescent="0.2">
      <c r="A66" s="261"/>
      <c r="B66" s="262"/>
      <c r="C66" s="58"/>
      <c r="D66" s="85"/>
      <c r="E66" s="85"/>
      <c r="F66" s="17">
        <f t="shared" si="6"/>
        <v>0</v>
      </c>
      <c r="G66" s="17">
        <f t="shared" si="8"/>
        <v>0</v>
      </c>
      <c r="H66" s="17">
        <f t="shared" si="9"/>
        <v>0</v>
      </c>
      <c r="I66" s="17"/>
      <c r="J66" s="17"/>
      <c r="K66" s="17"/>
      <c r="L66" s="17"/>
      <c r="M66" s="17"/>
      <c r="N66" s="17"/>
      <c r="O66" s="17"/>
      <c r="P66" s="138"/>
      <c r="Q66" s="17">
        <f t="shared" si="10"/>
        <v>0</v>
      </c>
      <c r="R66" s="17">
        <f t="shared" si="11"/>
        <v>0</v>
      </c>
      <c r="S66" s="59">
        <f t="shared" si="12"/>
        <v>0</v>
      </c>
      <c r="T66" s="87"/>
    </row>
    <row r="67" spans="1:20" s="3" customFormat="1" ht="12" hidden="1" x14ac:dyDescent="0.2">
      <c r="A67" s="261"/>
      <c r="B67" s="262"/>
      <c r="C67" s="58"/>
      <c r="D67" s="85"/>
      <c r="E67" s="85"/>
      <c r="F67" s="17">
        <f t="shared" si="6"/>
        <v>0</v>
      </c>
      <c r="G67" s="17">
        <f t="shared" si="8"/>
        <v>0</v>
      </c>
      <c r="H67" s="17">
        <f t="shared" si="9"/>
        <v>0</v>
      </c>
      <c r="I67" s="17"/>
      <c r="J67" s="17"/>
      <c r="K67" s="17"/>
      <c r="L67" s="17"/>
      <c r="M67" s="17"/>
      <c r="N67" s="17"/>
      <c r="O67" s="17"/>
      <c r="P67" s="17"/>
      <c r="Q67" s="17">
        <f t="shared" si="10"/>
        <v>0</v>
      </c>
      <c r="R67" s="17">
        <f t="shared" si="11"/>
        <v>0</v>
      </c>
      <c r="S67" s="59">
        <f t="shared" si="12"/>
        <v>0</v>
      </c>
      <c r="T67" s="87"/>
    </row>
    <row r="68" spans="1:20" s="3" customFormat="1" ht="36" x14ac:dyDescent="0.2">
      <c r="A68" s="58" t="s">
        <v>436</v>
      </c>
      <c r="B68" s="263" t="s">
        <v>862</v>
      </c>
      <c r="C68" s="8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7"/>
    </row>
    <row r="69" spans="1:20" s="3" customFormat="1" ht="36" x14ac:dyDescent="0.2">
      <c r="A69" s="58" t="s">
        <v>428</v>
      </c>
      <c r="B69" s="263" t="s">
        <v>863</v>
      </c>
      <c r="C69" s="8"/>
      <c r="D69" s="65">
        <f>SUM(D70)</f>
        <v>10.325000000000001</v>
      </c>
      <c r="E69" s="65">
        <f t="shared" ref="E69:R69" si="13">SUM(E70)</f>
        <v>0</v>
      </c>
      <c r="F69" s="65">
        <f t="shared" si="13"/>
        <v>10.325000000000001</v>
      </c>
      <c r="G69" s="65">
        <f t="shared" si="13"/>
        <v>10.325000000000001</v>
      </c>
      <c r="H69" s="65">
        <f t="shared" si="13"/>
        <v>2.0990000000000002</v>
      </c>
      <c r="I69" s="65">
        <f t="shared" si="13"/>
        <v>2.081</v>
      </c>
      <c r="J69" s="65">
        <f t="shared" si="13"/>
        <v>0.85</v>
      </c>
      <c r="K69" s="65">
        <f t="shared" si="13"/>
        <v>2.8289999999999997</v>
      </c>
      <c r="L69" s="65">
        <f t="shared" si="13"/>
        <v>1.2490000000000001</v>
      </c>
      <c r="M69" s="65">
        <f t="shared" si="13"/>
        <v>2.8649999999999998</v>
      </c>
      <c r="N69" s="65">
        <f t="shared" si="13"/>
        <v>0</v>
      </c>
      <c r="O69" s="65">
        <f t="shared" si="13"/>
        <v>2.5500000000000003</v>
      </c>
      <c r="P69" s="65">
        <f t="shared" si="13"/>
        <v>0</v>
      </c>
      <c r="Q69" s="65">
        <f t="shared" si="13"/>
        <v>8.2259999999999991</v>
      </c>
      <c r="R69" s="65">
        <f t="shared" si="13"/>
        <v>-1.5799999999999998</v>
      </c>
      <c r="S69" s="66">
        <f t="shared" ref="S69:S84" si="14">IF(L69&lt;&gt;0,R69/L69,0)</f>
        <v>-1.265012009607686</v>
      </c>
      <c r="T69" s="87"/>
    </row>
    <row r="70" spans="1:20" ht="24" x14ac:dyDescent="0.25">
      <c r="A70" s="58" t="s">
        <v>817</v>
      </c>
      <c r="B70" s="263" t="s">
        <v>818</v>
      </c>
      <c r="C70" s="86"/>
      <c r="D70" s="65">
        <f t="shared" ref="D70:R70" si="15">SUM(D71:D89)</f>
        <v>10.325000000000001</v>
      </c>
      <c r="E70" s="65">
        <f t="shared" si="15"/>
        <v>0</v>
      </c>
      <c r="F70" s="65">
        <f t="shared" si="15"/>
        <v>10.325000000000001</v>
      </c>
      <c r="G70" s="65">
        <f t="shared" si="15"/>
        <v>10.325000000000001</v>
      </c>
      <c r="H70" s="65">
        <f t="shared" si="15"/>
        <v>2.0990000000000002</v>
      </c>
      <c r="I70" s="65">
        <f t="shared" si="15"/>
        <v>2.081</v>
      </c>
      <c r="J70" s="65">
        <f t="shared" si="15"/>
        <v>0.85</v>
      </c>
      <c r="K70" s="65">
        <f t="shared" si="15"/>
        <v>2.8289999999999997</v>
      </c>
      <c r="L70" s="65">
        <f t="shared" si="15"/>
        <v>1.2490000000000001</v>
      </c>
      <c r="M70" s="65">
        <f t="shared" si="15"/>
        <v>2.8649999999999998</v>
      </c>
      <c r="N70" s="65">
        <f t="shared" si="15"/>
        <v>0</v>
      </c>
      <c r="O70" s="65">
        <f t="shared" si="15"/>
        <v>2.5500000000000003</v>
      </c>
      <c r="P70" s="65">
        <f t="shared" si="15"/>
        <v>0</v>
      </c>
      <c r="Q70" s="65">
        <f t="shared" si="15"/>
        <v>8.2259999999999991</v>
      </c>
      <c r="R70" s="65">
        <f t="shared" si="15"/>
        <v>-1.5799999999999998</v>
      </c>
      <c r="S70" s="66">
        <f t="shared" si="14"/>
        <v>-1.265012009607686</v>
      </c>
      <c r="T70" s="88"/>
    </row>
    <row r="71" spans="1:20" x14ac:dyDescent="0.25">
      <c r="A71" s="261" t="s">
        <v>817</v>
      </c>
      <c r="B71" s="87" t="s">
        <v>970</v>
      </c>
      <c r="C71" s="58" t="s">
        <v>971</v>
      </c>
      <c r="D71" s="17">
        <v>0.47899999999999998</v>
      </c>
      <c r="E71" s="17"/>
      <c r="F71" s="17">
        <f t="shared" ref="F71:F93" si="16">D71-E71</f>
        <v>0.47899999999999998</v>
      </c>
      <c r="G71" s="17">
        <f>I71+K71+M71+O71</f>
        <v>0.47899999999999998</v>
      </c>
      <c r="H71" s="17">
        <f>J71+L71+N71+P71</f>
        <v>0</v>
      </c>
      <c r="I71" s="17"/>
      <c r="J71" s="17"/>
      <c r="K71" s="17"/>
      <c r="L71" s="17"/>
      <c r="M71" s="17">
        <v>0.47899999999999998</v>
      </c>
      <c r="N71" s="17"/>
      <c r="O71" s="17"/>
      <c r="P71" s="17"/>
      <c r="Q71" s="17">
        <f>F71-H71</f>
        <v>0.47899999999999998</v>
      </c>
      <c r="R71" s="17">
        <f t="shared" ref="R71:R84" si="17">L71-K71</f>
        <v>0</v>
      </c>
      <c r="S71" s="59">
        <f t="shared" si="14"/>
        <v>0</v>
      </c>
      <c r="T71" s="87" t="s">
        <v>1005</v>
      </c>
    </row>
    <row r="72" spans="1:20" x14ac:dyDescent="0.25">
      <c r="A72" s="261" t="s">
        <v>817</v>
      </c>
      <c r="B72" s="87" t="s">
        <v>972</v>
      </c>
      <c r="C72" s="58" t="s">
        <v>973</v>
      </c>
      <c r="D72" s="17">
        <v>0.40899999999999997</v>
      </c>
      <c r="E72" s="17"/>
      <c r="F72" s="17">
        <f t="shared" si="16"/>
        <v>0.40899999999999997</v>
      </c>
      <c r="G72" s="17">
        <f t="shared" ref="G72:G89" si="18">I72+K72+M72+O72</f>
        <v>0.40899999999999997</v>
      </c>
      <c r="H72" s="17">
        <f t="shared" ref="H72:H89" si="19">J72+L72+N72+P72</f>
        <v>0</v>
      </c>
      <c r="I72" s="17"/>
      <c r="J72" s="17"/>
      <c r="K72" s="17"/>
      <c r="L72" s="17"/>
      <c r="M72" s="17">
        <v>0.40899999999999997</v>
      </c>
      <c r="N72" s="17"/>
      <c r="O72" s="17"/>
      <c r="P72" s="17"/>
      <c r="Q72" s="17">
        <f t="shared" ref="Q72:Q89" si="20">F72-H72</f>
        <v>0.40899999999999997</v>
      </c>
      <c r="R72" s="17">
        <f t="shared" si="17"/>
        <v>0</v>
      </c>
      <c r="S72" s="59">
        <f t="shared" si="14"/>
        <v>0</v>
      </c>
      <c r="T72" s="87" t="s">
        <v>1005</v>
      </c>
    </row>
    <row r="73" spans="1:20" x14ac:dyDescent="0.25">
      <c r="A73" s="261" t="s">
        <v>817</v>
      </c>
      <c r="B73" s="87" t="s">
        <v>974</v>
      </c>
      <c r="C73" s="58" t="s">
        <v>975</v>
      </c>
      <c r="D73" s="17">
        <v>0.68799999999999994</v>
      </c>
      <c r="E73" s="17"/>
      <c r="F73" s="17">
        <f t="shared" si="16"/>
        <v>0.68799999999999994</v>
      </c>
      <c r="G73" s="17">
        <f t="shared" si="18"/>
        <v>0.68799999999999994</v>
      </c>
      <c r="H73" s="17">
        <f t="shared" si="19"/>
        <v>0</v>
      </c>
      <c r="I73" s="17">
        <v>0.68799999999999994</v>
      </c>
      <c r="J73" s="17"/>
      <c r="K73" s="17"/>
      <c r="L73" s="17"/>
      <c r="M73" s="17"/>
      <c r="N73" s="17"/>
      <c r="O73" s="17"/>
      <c r="P73" s="17"/>
      <c r="Q73" s="17">
        <f t="shared" si="20"/>
        <v>0.68799999999999994</v>
      </c>
      <c r="R73" s="17">
        <f t="shared" si="17"/>
        <v>0</v>
      </c>
      <c r="S73" s="59">
        <f t="shared" si="14"/>
        <v>0</v>
      </c>
      <c r="T73" s="87" t="s">
        <v>1005</v>
      </c>
    </row>
    <row r="74" spans="1:20" x14ac:dyDescent="0.25">
      <c r="A74" s="261" t="s">
        <v>817</v>
      </c>
      <c r="B74" s="87" t="s">
        <v>976</v>
      </c>
      <c r="C74" s="58" t="s">
        <v>977</v>
      </c>
      <c r="D74" s="17">
        <v>0.68100000000000005</v>
      </c>
      <c r="E74" s="17"/>
      <c r="F74" s="17">
        <f t="shared" si="16"/>
        <v>0.68100000000000005</v>
      </c>
      <c r="G74" s="17">
        <f t="shared" si="18"/>
        <v>0.68100000000000005</v>
      </c>
      <c r="H74" s="17">
        <f t="shared" si="19"/>
        <v>0</v>
      </c>
      <c r="I74" s="17">
        <v>0.68100000000000005</v>
      </c>
      <c r="J74" s="17"/>
      <c r="K74" s="17"/>
      <c r="L74" s="17"/>
      <c r="M74" s="17"/>
      <c r="N74" s="17"/>
      <c r="O74" s="17"/>
      <c r="P74" s="17"/>
      <c r="Q74" s="17">
        <f t="shared" si="20"/>
        <v>0.68100000000000005</v>
      </c>
      <c r="R74" s="17">
        <f t="shared" si="17"/>
        <v>0</v>
      </c>
      <c r="S74" s="59">
        <f t="shared" si="14"/>
        <v>0</v>
      </c>
      <c r="T74" s="87" t="s">
        <v>1005</v>
      </c>
    </row>
    <row r="75" spans="1:20" x14ac:dyDescent="0.25">
      <c r="A75" s="261" t="s">
        <v>817</v>
      </c>
      <c r="B75" s="87" t="s">
        <v>978</v>
      </c>
      <c r="C75" s="58" t="s">
        <v>979</v>
      </c>
      <c r="D75" s="17">
        <v>0.71199999999999997</v>
      </c>
      <c r="E75" s="17"/>
      <c r="F75" s="17">
        <f t="shared" si="16"/>
        <v>0.71199999999999997</v>
      </c>
      <c r="G75" s="17">
        <f t="shared" si="18"/>
        <v>0.71199999999999997</v>
      </c>
      <c r="H75" s="17">
        <f t="shared" si="19"/>
        <v>0</v>
      </c>
      <c r="I75" s="17">
        <v>0.71199999999999997</v>
      </c>
      <c r="J75" s="17"/>
      <c r="K75" s="17"/>
      <c r="L75" s="17"/>
      <c r="M75" s="17"/>
      <c r="N75" s="17"/>
      <c r="O75" s="17"/>
      <c r="P75" s="17"/>
      <c r="Q75" s="17">
        <f t="shared" si="20"/>
        <v>0.71199999999999997</v>
      </c>
      <c r="R75" s="17">
        <f t="shared" si="17"/>
        <v>0</v>
      </c>
      <c r="S75" s="59">
        <f t="shared" si="14"/>
        <v>0</v>
      </c>
      <c r="T75" s="87" t="s">
        <v>1005</v>
      </c>
    </row>
    <row r="76" spans="1:20" x14ac:dyDescent="0.25">
      <c r="A76" s="261" t="s">
        <v>817</v>
      </c>
      <c r="B76" s="87" t="s">
        <v>980</v>
      </c>
      <c r="C76" s="58" t="s">
        <v>981</v>
      </c>
      <c r="D76" s="17">
        <v>1.1339999999999999</v>
      </c>
      <c r="E76" s="17"/>
      <c r="F76" s="17">
        <f t="shared" si="16"/>
        <v>1.1339999999999999</v>
      </c>
      <c r="G76" s="17">
        <f t="shared" si="18"/>
        <v>1.1339999999999999</v>
      </c>
      <c r="H76" s="17">
        <f t="shared" si="19"/>
        <v>0</v>
      </c>
      <c r="I76" s="17"/>
      <c r="J76" s="17"/>
      <c r="K76" s="17"/>
      <c r="L76" s="17"/>
      <c r="M76" s="17">
        <v>1.1339999999999999</v>
      </c>
      <c r="N76" s="17"/>
      <c r="O76" s="17"/>
      <c r="P76" s="17"/>
      <c r="Q76" s="17">
        <f t="shared" si="20"/>
        <v>1.1339999999999999</v>
      </c>
      <c r="R76" s="17">
        <f t="shared" si="17"/>
        <v>0</v>
      </c>
      <c r="S76" s="59">
        <f t="shared" si="14"/>
        <v>0</v>
      </c>
      <c r="T76" s="87" t="s">
        <v>1005</v>
      </c>
    </row>
    <row r="77" spans="1:20" x14ac:dyDescent="0.25">
      <c r="A77" s="261" t="s">
        <v>817</v>
      </c>
      <c r="B77" s="87" t="s">
        <v>982</v>
      </c>
      <c r="C77" s="58" t="s">
        <v>983</v>
      </c>
      <c r="D77" s="17">
        <v>0.84299999999999997</v>
      </c>
      <c r="E77" s="17"/>
      <c r="F77" s="17">
        <f t="shared" si="16"/>
        <v>0.84299999999999997</v>
      </c>
      <c r="G77" s="17">
        <f t="shared" si="18"/>
        <v>0.84299999999999997</v>
      </c>
      <c r="H77" s="138">
        <f t="shared" si="19"/>
        <v>0.85</v>
      </c>
      <c r="I77" s="17"/>
      <c r="J77" s="138">
        <v>0.85</v>
      </c>
      <c r="K77" s="17"/>
      <c r="L77" s="17"/>
      <c r="M77" s="17">
        <v>0.84299999999999997</v>
      </c>
      <c r="N77" s="17"/>
      <c r="O77" s="17"/>
      <c r="P77" s="17"/>
      <c r="Q77" s="17">
        <f t="shared" si="20"/>
        <v>-7.0000000000000062E-3</v>
      </c>
      <c r="R77" s="138">
        <f t="shared" si="17"/>
        <v>0</v>
      </c>
      <c r="S77" s="59">
        <f t="shared" si="14"/>
        <v>0</v>
      </c>
      <c r="T77" s="87" t="s">
        <v>1005</v>
      </c>
    </row>
    <row r="78" spans="1:20" ht="24" x14ac:dyDescent="0.25">
      <c r="A78" s="261" t="s">
        <v>817</v>
      </c>
      <c r="B78" s="87" t="s">
        <v>984</v>
      </c>
      <c r="C78" s="58" t="s">
        <v>985</v>
      </c>
      <c r="D78" s="17">
        <v>1.369</v>
      </c>
      <c r="E78" s="17"/>
      <c r="F78" s="17">
        <f t="shared" si="16"/>
        <v>1.369</v>
      </c>
      <c r="G78" s="17">
        <f t="shared" si="18"/>
        <v>1.369</v>
      </c>
      <c r="H78" s="17">
        <f t="shared" si="19"/>
        <v>1.2490000000000001</v>
      </c>
      <c r="I78" s="17"/>
      <c r="J78" s="17"/>
      <c r="K78" s="17">
        <v>1.369</v>
      </c>
      <c r="L78" s="17">
        <v>1.2490000000000001</v>
      </c>
      <c r="M78" s="17"/>
      <c r="N78" s="17"/>
      <c r="O78" s="17"/>
      <c r="P78" s="17"/>
      <c r="Q78" s="17">
        <f t="shared" si="20"/>
        <v>0.11999999999999988</v>
      </c>
      <c r="R78" s="17">
        <f t="shared" si="17"/>
        <v>-0.11999999999999988</v>
      </c>
      <c r="S78" s="59">
        <f t="shared" si="14"/>
        <v>-9.6076861489191256E-2</v>
      </c>
      <c r="T78" s="87" t="s">
        <v>1021</v>
      </c>
    </row>
    <row r="79" spans="1:20" x14ac:dyDescent="0.25">
      <c r="A79" s="261" t="s">
        <v>817</v>
      </c>
      <c r="B79" s="87" t="s">
        <v>986</v>
      </c>
      <c r="C79" s="58" t="s">
        <v>987</v>
      </c>
      <c r="D79" s="17">
        <v>0.51</v>
      </c>
      <c r="E79" s="17"/>
      <c r="F79" s="17">
        <f t="shared" si="16"/>
        <v>0.51</v>
      </c>
      <c r="G79" s="17">
        <f t="shared" si="18"/>
        <v>0.51</v>
      </c>
      <c r="H79" s="17">
        <f t="shared" si="19"/>
        <v>0</v>
      </c>
      <c r="I79" s="17"/>
      <c r="J79" s="17"/>
      <c r="K79" s="17">
        <v>0.51</v>
      </c>
      <c r="L79" s="17"/>
      <c r="M79" s="17"/>
      <c r="N79" s="17"/>
      <c r="O79" s="17"/>
      <c r="P79" s="17"/>
      <c r="Q79" s="17">
        <f t="shared" si="20"/>
        <v>0.51</v>
      </c>
      <c r="R79" s="17">
        <f t="shared" si="17"/>
        <v>-0.51</v>
      </c>
      <c r="S79" s="59">
        <f t="shared" si="14"/>
        <v>0</v>
      </c>
      <c r="T79" s="87" t="s">
        <v>1005</v>
      </c>
    </row>
    <row r="80" spans="1:20" x14ac:dyDescent="0.25">
      <c r="A80" s="261" t="s">
        <v>817</v>
      </c>
      <c r="B80" s="87" t="s">
        <v>988</v>
      </c>
      <c r="C80" s="58" t="s">
        <v>989</v>
      </c>
      <c r="D80" s="17">
        <v>0.95</v>
      </c>
      <c r="E80" s="17"/>
      <c r="F80" s="17">
        <f t="shared" si="16"/>
        <v>0.95</v>
      </c>
      <c r="G80" s="17">
        <f t="shared" si="18"/>
        <v>0.95</v>
      </c>
      <c r="H80" s="17">
        <f t="shared" si="19"/>
        <v>0</v>
      </c>
      <c r="I80" s="17"/>
      <c r="J80" s="17"/>
      <c r="K80" s="17">
        <v>0.95</v>
      </c>
      <c r="L80" s="17"/>
      <c r="M80" s="17"/>
      <c r="N80" s="17"/>
      <c r="O80" s="17"/>
      <c r="P80" s="17"/>
      <c r="Q80" s="17">
        <f t="shared" si="20"/>
        <v>0.95</v>
      </c>
      <c r="R80" s="17">
        <f t="shared" si="17"/>
        <v>-0.95</v>
      </c>
      <c r="S80" s="59">
        <f t="shared" si="14"/>
        <v>0</v>
      </c>
      <c r="T80" s="87" t="s">
        <v>1005</v>
      </c>
    </row>
    <row r="81" spans="1:20" x14ac:dyDescent="0.25">
      <c r="A81" s="261" t="s">
        <v>817</v>
      </c>
      <c r="B81" s="87" t="s">
        <v>990</v>
      </c>
      <c r="C81" s="58" t="s">
        <v>991</v>
      </c>
      <c r="D81" s="17">
        <v>0.308</v>
      </c>
      <c r="E81" s="17"/>
      <c r="F81" s="17">
        <f t="shared" si="16"/>
        <v>0.308</v>
      </c>
      <c r="G81" s="17">
        <f t="shared" si="18"/>
        <v>0.308</v>
      </c>
      <c r="H81" s="17">
        <f t="shared" si="19"/>
        <v>0</v>
      </c>
      <c r="I81" s="17"/>
      <c r="J81" s="17"/>
      <c r="K81" s="17"/>
      <c r="L81" s="17"/>
      <c r="M81" s="17"/>
      <c r="N81" s="17"/>
      <c r="O81" s="17">
        <v>0.308</v>
      </c>
      <c r="P81" s="17"/>
      <c r="Q81" s="17">
        <f t="shared" si="20"/>
        <v>0.308</v>
      </c>
      <c r="R81" s="17">
        <f t="shared" si="17"/>
        <v>0</v>
      </c>
      <c r="S81" s="59">
        <f t="shared" si="14"/>
        <v>0</v>
      </c>
      <c r="T81" s="87" t="s">
        <v>1005</v>
      </c>
    </row>
    <row r="82" spans="1:20" x14ac:dyDescent="0.25">
      <c r="A82" s="261" t="s">
        <v>817</v>
      </c>
      <c r="B82" s="87" t="s">
        <v>992</v>
      </c>
      <c r="C82" s="58" t="s">
        <v>993</v>
      </c>
      <c r="D82" s="17">
        <v>0.61899999999999999</v>
      </c>
      <c r="E82" s="17"/>
      <c r="F82" s="17">
        <f t="shared" si="16"/>
        <v>0.61899999999999999</v>
      </c>
      <c r="G82" s="17">
        <f t="shared" si="18"/>
        <v>0.61899999999999999</v>
      </c>
      <c r="H82" s="17">
        <f t="shared" si="19"/>
        <v>0</v>
      </c>
      <c r="I82" s="17"/>
      <c r="J82" s="17"/>
      <c r="K82" s="17"/>
      <c r="L82" s="17"/>
      <c r="M82" s="17"/>
      <c r="N82" s="17"/>
      <c r="O82" s="17">
        <v>0.61899999999999999</v>
      </c>
      <c r="P82" s="17"/>
      <c r="Q82" s="17">
        <f t="shared" si="20"/>
        <v>0.61899999999999999</v>
      </c>
      <c r="R82" s="17">
        <f t="shared" si="17"/>
        <v>0</v>
      </c>
      <c r="S82" s="59">
        <f t="shared" si="14"/>
        <v>0</v>
      </c>
      <c r="T82" s="87" t="s">
        <v>1005</v>
      </c>
    </row>
    <row r="83" spans="1:20" x14ac:dyDescent="0.25">
      <c r="A83" s="261" t="s">
        <v>817</v>
      </c>
      <c r="B83" s="87" t="s">
        <v>994</v>
      </c>
      <c r="C83" s="58" t="s">
        <v>995</v>
      </c>
      <c r="D83" s="17">
        <v>0.71699999999999997</v>
      </c>
      <c r="E83" s="17"/>
      <c r="F83" s="17">
        <f t="shared" si="16"/>
        <v>0.71699999999999997</v>
      </c>
      <c r="G83" s="17">
        <f t="shared" si="18"/>
        <v>0.71699999999999997</v>
      </c>
      <c r="H83" s="17">
        <f t="shared" si="19"/>
        <v>0</v>
      </c>
      <c r="I83" s="17"/>
      <c r="J83" s="17"/>
      <c r="K83" s="17"/>
      <c r="L83" s="17"/>
      <c r="M83" s="17"/>
      <c r="N83" s="17"/>
      <c r="O83" s="17">
        <v>0.71699999999999997</v>
      </c>
      <c r="P83" s="17"/>
      <c r="Q83" s="17">
        <f t="shared" si="20"/>
        <v>0.71699999999999997</v>
      </c>
      <c r="R83" s="17">
        <f t="shared" si="17"/>
        <v>0</v>
      </c>
      <c r="S83" s="59">
        <f t="shared" si="14"/>
        <v>0</v>
      </c>
      <c r="T83" s="87" t="s">
        <v>1005</v>
      </c>
    </row>
    <row r="84" spans="1:20" x14ac:dyDescent="0.25">
      <c r="A84" s="261" t="s">
        <v>817</v>
      </c>
      <c r="B84" s="87" t="s">
        <v>996</v>
      </c>
      <c r="C84" s="58" t="s">
        <v>997</v>
      </c>
      <c r="D84" s="17">
        <v>0.90600000000000003</v>
      </c>
      <c r="E84" s="17"/>
      <c r="F84" s="17">
        <f t="shared" si="16"/>
        <v>0.90600000000000003</v>
      </c>
      <c r="G84" s="17">
        <f t="shared" si="18"/>
        <v>0.90600000000000003</v>
      </c>
      <c r="H84" s="17">
        <f t="shared" si="19"/>
        <v>0</v>
      </c>
      <c r="I84" s="17"/>
      <c r="J84" s="17"/>
      <c r="K84" s="17"/>
      <c r="L84" s="17"/>
      <c r="M84" s="17"/>
      <c r="N84" s="17"/>
      <c r="O84" s="17">
        <v>0.90600000000000003</v>
      </c>
      <c r="P84" s="17"/>
      <c r="Q84" s="17">
        <f t="shared" si="20"/>
        <v>0.90600000000000003</v>
      </c>
      <c r="R84" s="17">
        <f t="shared" si="17"/>
        <v>0</v>
      </c>
      <c r="S84" s="59">
        <f t="shared" si="14"/>
        <v>0</v>
      </c>
      <c r="T84" s="87" t="s">
        <v>1005</v>
      </c>
    </row>
    <row r="85" spans="1:20" hidden="1" x14ac:dyDescent="0.25">
      <c r="A85" s="58"/>
      <c r="B85" s="87"/>
      <c r="C85" s="58"/>
      <c r="D85" s="17"/>
      <c r="E85" s="17"/>
      <c r="F85" s="17">
        <f t="shared" si="16"/>
        <v>0</v>
      </c>
      <c r="G85" s="17">
        <f t="shared" si="18"/>
        <v>0</v>
      </c>
      <c r="H85" s="17">
        <f t="shared" si="19"/>
        <v>0</v>
      </c>
      <c r="I85" s="17"/>
      <c r="J85" s="17"/>
      <c r="K85" s="17"/>
      <c r="L85" s="17"/>
      <c r="M85" s="17"/>
      <c r="N85" s="17"/>
      <c r="O85" s="17"/>
      <c r="P85" s="17"/>
      <c r="Q85" s="17">
        <f t="shared" si="20"/>
        <v>0</v>
      </c>
      <c r="R85" s="17">
        <f t="shared" ref="R85:R89" si="21">J85-I85</f>
        <v>0</v>
      </c>
      <c r="S85" s="59">
        <f t="shared" ref="S85:S89" si="22">IF(J85&lt;&gt;0,R85/J85,0)</f>
        <v>0</v>
      </c>
      <c r="T85" s="87"/>
    </row>
    <row r="86" spans="1:20" hidden="1" x14ac:dyDescent="0.25">
      <c r="A86" s="58"/>
      <c r="B86" s="87"/>
      <c r="C86" s="58"/>
      <c r="D86" s="17"/>
      <c r="E86" s="17"/>
      <c r="F86" s="17">
        <f t="shared" si="16"/>
        <v>0</v>
      </c>
      <c r="G86" s="17">
        <f t="shared" si="18"/>
        <v>0</v>
      </c>
      <c r="H86" s="17">
        <f t="shared" si="19"/>
        <v>0</v>
      </c>
      <c r="I86" s="17"/>
      <c r="J86" s="17"/>
      <c r="K86" s="17"/>
      <c r="L86" s="17"/>
      <c r="M86" s="17"/>
      <c r="N86" s="17"/>
      <c r="O86" s="17"/>
      <c r="P86" s="17"/>
      <c r="Q86" s="17">
        <f t="shared" si="20"/>
        <v>0</v>
      </c>
      <c r="R86" s="17">
        <f t="shared" si="21"/>
        <v>0</v>
      </c>
      <c r="S86" s="59">
        <f t="shared" si="22"/>
        <v>0</v>
      </c>
      <c r="T86" s="87"/>
    </row>
    <row r="87" spans="1:20" hidden="1" x14ac:dyDescent="0.25">
      <c r="A87" s="58"/>
      <c r="B87" s="87"/>
      <c r="C87" s="58"/>
      <c r="D87" s="17"/>
      <c r="E87" s="17"/>
      <c r="F87" s="17">
        <f t="shared" si="16"/>
        <v>0</v>
      </c>
      <c r="G87" s="17">
        <f t="shared" si="18"/>
        <v>0</v>
      </c>
      <c r="H87" s="17">
        <f t="shared" si="19"/>
        <v>0</v>
      </c>
      <c r="I87" s="17"/>
      <c r="J87" s="17"/>
      <c r="K87" s="17"/>
      <c r="L87" s="17"/>
      <c r="M87" s="17"/>
      <c r="N87" s="17"/>
      <c r="O87" s="17"/>
      <c r="P87" s="17"/>
      <c r="Q87" s="17">
        <f t="shared" si="20"/>
        <v>0</v>
      </c>
      <c r="R87" s="17">
        <f t="shared" si="21"/>
        <v>0</v>
      </c>
      <c r="S87" s="59">
        <f t="shared" si="22"/>
        <v>0</v>
      </c>
      <c r="T87" s="87"/>
    </row>
    <row r="88" spans="1:20" hidden="1" x14ac:dyDescent="0.25">
      <c r="A88" s="58"/>
      <c r="B88" s="87"/>
      <c r="C88" s="58"/>
      <c r="D88" s="17"/>
      <c r="E88" s="17"/>
      <c r="F88" s="17">
        <f t="shared" si="16"/>
        <v>0</v>
      </c>
      <c r="G88" s="17">
        <f t="shared" si="18"/>
        <v>0</v>
      </c>
      <c r="H88" s="17">
        <f t="shared" si="19"/>
        <v>0</v>
      </c>
      <c r="I88" s="17"/>
      <c r="J88" s="17"/>
      <c r="K88" s="17"/>
      <c r="L88" s="17"/>
      <c r="M88" s="17"/>
      <c r="N88" s="17"/>
      <c r="O88" s="17"/>
      <c r="P88" s="17"/>
      <c r="Q88" s="17">
        <f t="shared" si="20"/>
        <v>0</v>
      </c>
      <c r="R88" s="17">
        <f t="shared" si="21"/>
        <v>0</v>
      </c>
      <c r="S88" s="59">
        <f t="shared" si="22"/>
        <v>0</v>
      </c>
      <c r="T88" s="87"/>
    </row>
    <row r="89" spans="1:20" hidden="1" x14ac:dyDescent="0.25">
      <c r="A89" s="58"/>
      <c r="B89" s="87"/>
      <c r="C89" s="58"/>
      <c r="D89" s="17"/>
      <c r="E89" s="17"/>
      <c r="F89" s="17">
        <f t="shared" si="16"/>
        <v>0</v>
      </c>
      <c r="G89" s="17">
        <f t="shared" si="18"/>
        <v>0</v>
      </c>
      <c r="H89" s="17">
        <f t="shared" si="19"/>
        <v>0</v>
      </c>
      <c r="I89" s="17"/>
      <c r="J89" s="17"/>
      <c r="K89" s="17"/>
      <c r="L89" s="17"/>
      <c r="M89" s="17"/>
      <c r="N89" s="17"/>
      <c r="O89" s="17"/>
      <c r="P89" s="17"/>
      <c r="Q89" s="17">
        <f t="shared" si="20"/>
        <v>0</v>
      </c>
      <c r="R89" s="17">
        <f t="shared" si="21"/>
        <v>0</v>
      </c>
      <c r="S89" s="59">
        <f t="shared" si="22"/>
        <v>0</v>
      </c>
      <c r="T89" s="87"/>
    </row>
    <row r="90" spans="1:20" ht="24" x14ac:dyDescent="0.25">
      <c r="A90" s="58" t="s">
        <v>864</v>
      </c>
      <c r="B90" s="263" t="s">
        <v>865</v>
      </c>
      <c r="C90" s="58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8"/>
    </row>
    <row r="91" spans="1:20" ht="24" x14ac:dyDescent="0.25">
      <c r="A91" s="58" t="s">
        <v>426</v>
      </c>
      <c r="B91" s="263" t="s">
        <v>866</v>
      </c>
      <c r="C91" s="58"/>
      <c r="D91" s="65">
        <f>SUM(D92)</f>
        <v>0</v>
      </c>
      <c r="E91" s="65">
        <f t="shared" ref="E91:R91" si="23">SUM(E92)</f>
        <v>0</v>
      </c>
      <c r="F91" s="65">
        <f t="shared" si="23"/>
        <v>0</v>
      </c>
      <c r="G91" s="65">
        <f t="shared" si="23"/>
        <v>0</v>
      </c>
      <c r="H91" s="65">
        <f t="shared" si="23"/>
        <v>1.363</v>
      </c>
      <c r="I91" s="65">
        <f t="shared" si="23"/>
        <v>0</v>
      </c>
      <c r="J91" s="65">
        <f t="shared" si="23"/>
        <v>0</v>
      </c>
      <c r="K91" s="65">
        <f t="shared" si="23"/>
        <v>0</v>
      </c>
      <c r="L91" s="65">
        <f t="shared" si="23"/>
        <v>1.363</v>
      </c>
      <c r="M91" s="65">
        <f t="shared" si="23"/>
        <v>0</v>
      </c>
      <c r="N91" s="65">
        <f t="shared" si="23"/>
        <v>0</v>
      </c>
      <c r="O91" s="65">
        <f t="shared" si="23"/>
        <v>0</v>
      </c>
      <c r="P91" s="65">
        <f t="shared" si="23"/>
        <v>0</v>
      </c>
      <c r="Q91" s="65">
        <f t="shared" si="23"/>
        <v>-1.363</v>
      </c>
      <c r="R91" s="65">
        <f t="shared" si="23"/>
        <v>1.363</v>
      </c>
      <c r="S91" s="66">
        <f t="shared" ref="S91:S93" si="24">IF(L91&lt;&gt;0,R91/L91,0)</f>
        <v>1</v>
      </c>
      <c r="T91" s="88"/>
    </row>
    <row r="92" spans="1:20" ht="24" x14ac:dyDescent="0.25">
      <c r="A92" s="58" t="s">
        <v>424</v>
      </c>
      <c r="B92" s="263" t="s">
        <v>819</v>
      </c>
      <c r="C92" s="86"/>
      <c r="D92" s="65">
        <f>SUM(D93)</f>
        <v>0</v>
      </c>
      <c r="E92" s="65">
        <f t="shared" ref="E92:R92" si="25">SUM(E93)</f>
        <v>0</v>
      </c>
      <c r="F92" s="65">
        <f t="shared" si="25"/>
        <v>0</v>
      </c>
      <c r="G92" s="65">
        <f t="shared" si="25"/>
        <v>0</v>
      </c>
      <c r="H92" s="65">
        <f t="shared" si="25"/>
        <v>1.363</v>
      </c>
      <c r="I92" s="65">
        <f t="shared" si="25"/>
        <v>0</v>
      </c>
      <c r="J92" s="65">
        <f t="shared" si="25"/>
        <v>0</v>
      </c>
      <c r="K92" s="65">
        <f t="shared" si="25"/>
        <v>0</v>
      </c>
      <c r="L92" s="65">
        <f t="shared" si="25"/>
        <v>1.363</v>
      </c>
      <c r="M92" s="65">
        <f t="shared" si="25"/>
        <v>0</v>
      </c>
      <c r="N92" s="65">
        <f t="shared" si="25"/>
        <v>0</v>
      </c>
      <c r="O92" s="65">
        <f t="shared" si="25"/>
        <v>0</v>
      </c>
      <c r="P92" s="65">
        <f t="shared" si="25"/>
        <v>0</v>
      </c>
      <c r="Q92" s="65">
        <f t="shared" si="25"/>
        <v>-1.363</v>
      </c>
      <c r="R92" s="65">
        <f t="shared" si="25"/>
        <v>1.363</v>
      </c>
      <c r="S92" s="66">
        <f t="shared" si="24"/>
        <v>1</v>
      </c>
      <c r="T92" s="88"/>
    </row>
    <row r="93" spans="1:20" x14ac:dyDescent="0.25">
      <c r="A93" s="261" t="s">
        <v>424</v>
      </c>
      <c r="B93" s="87" t="s">
        <v>1018</v>
      </c>
      <c r="C93" s="58" t="s">
        <v>1019</v>
      </c>
      <c r="D93" s="17"/>
      <c r="E93" s="17"/>
      <c r="F93" s="17">
        <f t="shared" si="16"/>
        <v>0</v>
      </c>
      <c r="G93" s="17">
        <f t="shared" ref="G93" si="26">I93+K93+M93+O93</f>
        <v>0</v>
      </c>
      <c r="H93" s="17">
        <f t="shared" ref="H93" si="27">J93+L93+N93+P93</f>
        <v>1.363</v>
      </c>
      <c r="I93" s="17"/>
      <c r="J93" s="17"/>
      <c r="K93" s="17"/>
      <c r="L93" s="17">
        <v>1.363</v>
      </c>
      <c r="M93" s="17"/>
      <c r="N93" s="17"/>
      <c r="O93" s="17"/>
      <c r="P93" s="17"/>
      <c r="Q93" s="17">
        <f t="shared" ref="Q93" si="28">F93-H93</f>
        <v>-1.363</v>
      </c>
      <c r="R93" s="17">
        <f t="shared" ref="R93" si="29">L93-K93</f>
        <v>1.363</v>
      </c>
      <c r="S93" s="59">
        <f t="shared" si="24"/>
        <v>1</v>
      </c>
      <c r="T93" s="87" t="s">
        <v>1022</v>
      </c>
    </row>
    <row r="94" spans="1:20" ht="24" x14ac:dyDescent="0.25">
      <c r="A94" s="58" t="s">
        <v>420</v>
      </c>
      <c r="B94" s="263" t="s">
        <v>867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8"/>
    </row>
    <row r="95" spans="1:20" ht="24" x14ac:dyDescent="0.25">
      <c r="A95" s="58" t="s">
        <v>418</v>
      </c>
      <c r="B95" s="263" t="s">
        <v>869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8"/>
    </row>
    <row r="96" spans="1:20" ht="24" x14ac:dyDescent="0.25">
      <c r="A96" s="58" t="s">
        <v>416</v>
      </c>
      <c r="B96" s="263" t="s">
        <v>870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8"/>
    </row>
    <row r="97" spans="1:20" ht="24" x14ac:dyDescent="0.25">
      <c r="A97" s="58" t="s">
        <v>414</v>
      </c>
      <c r="B97" s="263" t="s">
        <v>871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8"/>
    </row>
    <row r="98" spans="1:20" ht="24" x14ac:dyDescent="0.25">
      <c r="A98" s="58" t="s">
        <v>412</v>
      </c>
      <c r="B98" s="263" t="s">
        <v>872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8"/>
    </row>
    <row r="99" spans="1:20" ht="24" x14ac:dyDescent="0.25">
      <c r="A99" s="58" t="s">
        <v>410</v>
      </c>
      <c r="B99" s="263" t="s">
        <v>873</v>
      </c>
      <c r="C99" s="85"/>
      <c r="D99" s="85" t="s">
        <v>868</v>
      </c>
      <c r="E99" s="85" t="s">
        <v>868</v>
      </c>
      <c r="F99" s="85" t="s">
        <v>868</v>
      </c>
      <c r="G99" s="85" t="s">
        <v>868</v>
      </c>
      <c r="H99" s="85" t="s">
        <v>868</v>
      </c>
      <c r="I99" s="85" t="s">
        <v>868</v>
      </c>
      <c r="J99" s="85" t="s">
        <v>868</v>
      </c>
      <c r="K99" s="85" t="s">
        <v>868</v>
      </c>
      <c r="L99" s="85" t="s">
        <v>868</v>
      </c>
      <c r="M99" s="85" t="s">
        <v>868</v>
      </c>
      <c r="N99" s="85" t="s">
        <v>868</v>
      </c>
      <c r="O99" s="85" t="s">
        <v>868</v>
      </c>
      <c r="P99" s="85" t="s">
        <v>868</v>
      </c>
      <c r="Q99" s="85" t="s">
        <v>868</v>
      </c>
      <c r="R99" s="85" t="s">
        <v>868</v>
      </c>
      <c r="S99" s="85" t="s">
        <v>868</v>
      </c>
      <c r="T99" s="88"/>
    </row>
    <row r="100" spans="1:20" ht="36" x14ac:dyDescent="0.25">
      <c r="A100" s="58" t="s">
        <v>874</v>
      </c>
      <c r="B100" s="263" t="s">
        <v>875</v>
      </c>
      <c r="C100" s="85"/>
      <c r="D100" s="85" t="s">
        <v>868</v>
      </c>
      <c r="E100" s="85" t="s">
        <v>868</v>
      </c>
      <c r="F100" s="85" t="s">
        <v>868</v>
      </c>
      <c r="G100" s="85" t="s">
        <v>868</v>
      </c>
      <c r="H100" s="85" t="s">
        <v>868</v>
      </c>
      <c r="I100" s="85" t="s">
        <v>868</v>
      </c>
      <c r="J100" s="85" t="s">
        <v>868</v>
      </c>
      <c r="K100" s="85" t="s">
        <v>868</v>
      </c>
      <c r="L100" s="85" t="s">
        <v>868</v>
      </c>
      <c r="M100" s="85" t="s">
        <v>868</v>
      </c>
      <c r="N100" s="85" t="s">
        <v>868</v>
      </c>
      <c r="O100" s="85" t="s">
        <v>868</v>
      </c>
      <c r="P100" s="85" t="s">
        <v>868</v>
      </c>
      <c r="Q100" s="85" t="s">
        <v>868</v>
      </c>
      <c r="R100" s="85" t="s">
        <v>868</v>
      </c>
      <c r="S100" s="85" t="s">
        <v>868</v>
      </c>
      <c r="T100" s="88"/>
    </row>
    <row r="101" spans="1:20" ht="36" x14ac:dyDescent="0.25">
      <c r="A101" s="58" t="s">
        <v>876</v>
      </c>
      <c r="B101" s="263" t="s">
        <v>877</v>
      </c>
      <c r="C101" s="85"/>
      <c r="D101" s="85" t="s">
        <v>868</v>
      </c>
      <c r="E101" s="85" t="s">
        <v>868</v>
      </c>
      <c r="F101" s="85" t="s">
        <v>868</v>
      </c>
      <c r="G101" s="85" t="s">
        <v>868</v>
      </c>
      <c r="H101" s="85" t="s">
        <v>868</v>
      </c>
      <c r="I101" s="85" t="s">
        <v>868</v>
      </c>
      <c r="J101" s="85" t="s">
        <v>868</v>
      </c>
      <c r="K101" s="85" t="s">
        <v>868</v>
      </c>
      <c r="L101" s="85" t="s">
        <v>868</v>
      </c>
      <c r="M101" s="85" t="s">
        <v>868</v>
      </c>
      <c r="N101" s="85" t="s">
        <v>868</v>
      </c>
      <c r="O101" s="85" t="s">
        <v>868</v>
      </c>
      <c r="P101" s="85" t="s">
        <v>868</v>
      </c>
      <c r="Q101" s="85" t="s">
        <v>868</v>
      </c>
      <c r="R101" s="85" t="s">
        <v>868</v>
      </c>
      <c r="S101" s="85" t="s">
        <v>868</v>
      </c>
      <c r="T101" s="88"/>
    </row>
    <row r="102" spans="1:20" ht="24" x14ac:dyDescent="0.25">
      <c r="A102" s="58" t="s">
        <v>878</v>
      </c>
      <c r="B102" s="263" t="s">
        <v>879</v>
      </c>
      <c r="C102" s="85"/>
      <c r="D102" s="85" t="s">
        <v>868</v>
      </c>
      <c r="E102" s="85" t="s">
        <v>868</v>
      </c>
      <c r="F102" s="85" t="s">
        <v>868</v>
      </c>
      <c r="G102" s="85" t="s">
        <v>868</v>
      </c>
      <c r="H102" s="85" t="s">
        <v>868</v>
      </c>
      <c r="I102" s="85" t="s">
        <v>868</v>
      </c>
      <c r="J102" s="85" t="s">
        <v>868</v>
      </c>
      <c r="K102" s="85" t="s">
        <v>868</v>
      </c>
      <c r="L102" s="85" t="s">
        <v>868</v>
      </c>
      <c r="M102" s="85" t="s">
        <v>868</v>
      </c>
      <c r="N102" s="85" t="s">
        <v>868</v>
      </c>
      <c r="O102" s="85" t="s">
        <v>868</v>
      </c>
      <c r="P102" s="85" t="s">
        <v>868</v>
      </c>
      <c r="Q102" s="85" t="s">
        <v>868</v>
      </c>
      <c r="R102" s="85" t="s">
        <v>868</v>
      </c>
      <c r="S102" s="85" t="s">
        <v>868</v>
      </c>
      <c r="T102" s="88"/>
    </row>
    <row r="103" spans="1:20" ht="24" x14ac:dyDescent="0.25">
      <c r="A103" s="58" t="s">
        <v>880</v>
      </c>
      <c r="B103" s="263" t="s">
        <v>881</v>
      </c>
      <c r="C103" s="85"/>
      <c r="D103" s="85" t="s">
        <v>868</v>
      </c>
      <c r="E103" s="85" t="s">
        <v>868</v>
      </c>
      <c r="F103" s="85" t="s">
        <v>868</v>
      </c>
      <c r="G103" s="85" t="s">
        <v>868</v>
      </c>
      <c r="H103" s="85" t="s">
        <v>868</v>
      </c>
      <c r="I103" s="85" t="s">
        <v>868</v>
      </c>
      <c r="J103" s="85" t="s">
        <v>868</v>
      </c>
      <c r="K103" s="85" t="s">
        <v>868</v>
      </c>
      <c r="L103" s="85" t="s">
        <v>868</v>
      </c>
      <c r="M103" s="85" t="s">
        <v>868</v>
      </c>
      <c r="N103" s="85" t="s">
        <v>868</v>
      </c>
      <c r="O103" s="85" t="s">
        <v>868</v>
      </c>
      <c r="P103" s="85" t="s">
        <v>868</v>
      </c>
      <c r="Q103" s="85" t="s">
        <v>868</v>
      </c>
      <c r="R103" s="85" t="s">
        <v>868</v>
      </c>
      <c r="S103" s="85" t="s">
        <v>868</v>
      </c>
      <c r="T103" s="88"/>
    </row>
    <row r="104" spans="1:20" ht="36" x14ac:dyDescent="0.25">
      <c r="A104" s="58" t="s">
        <v>406</v>
      </c>
      <c r="B104" s="263" t="s">
        <v>882</v>
      </c>
      <c r="C104" s="85"/>
      <c r="D104" s="85" t="s">
        <v>868</v>
      </c>
      <c r="E104" s="85" t="s">
        <v>868</v>
      </c>
      <c r="F104" s="85" t="s">
        <v>868</v>
      </c>
      <c r="G104" s="85" t="s">
        <v>868</v>
      </c>
      <c r="H104" s="85" t="s">
        <v>868</v>
      </c>
      <c r="I104" s="85" t="s">
        <v>868</v>
      </c>
      <c r="J104" s="85" t="s">
        <v>868</v>
      </c>
      <c r="K104" s="85" t="s">
        <v>868</v>
      </c>
      <c r="L104" s="85" t="s">
        <v>868</v>
      </c>
      <c r="M104" s="85" t="s">
        <v>868</v>
      </c>
      <c r="N104" s="85" t="s">
        <v>868</v>
      </c>
      <c r="O104" s="85" t="s">
        <v>868</v>
      </c>
      <c r="P104" s="85" t="s">
        <v>868</v>
      </c>
      <c r="Q104" s="85" t="s">
        <v>868</v>
      </c>
      <c r="R104" s="85" t="s">
        <v>868</v>
      </c>
      <c r="S104" s="85" t="s">
        <v>868</v>
      </c>
      <c r="T104" s="88"/>
    </row>
    <row r="105" spans="1:20" ht="36" x14ac:dyDescent="0.25">
      <c r="A105" s="58" t="s">
        <v>883</v>
      </c>
      <c r="B105" s="263" t="s">
        <v>884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8"/>
    </row>
    <row r="106" spans="1:20" ht="36" x14ac:dyDescent="0.25">
      <c r="A106" s="58" t="s">
        <v>885</v>
      </c>
      <c r="B106" s="263" t="s">
        <v>886</v>
      </c>
      <c r="C106" s="85"/>
      <c r="D106" s="85" t="s">
        <v>868</v>
      </c>
      <c r="E106" s="85" t="s">
        <v>868</v>
      </c>
      <c r="F106" s="85" t="s">
        <v>868</v>
      </c>
      <c r="G106" s="85" t="s">
        <v>868</v>
      </c>
      <c r="H106" s="85" t="s">
        <v>868</v>
      </c>
      <c r="I106" s="85" t="s">
        <v>868</v>
      </c>
      <c r="J106" s="85" t="s">
        <v>868</v>
      </c>
      <c r="K106" s="85" t="s">
        <v>868</v>
      </c>
      <c r="L106" s="85" t="s">
        <v>868</v>
      </c>
      <c r="M106" s="85" t="s">
        <v>868</v>
      </c>
      <c r="N106" s="85" t="s">
        <v>868</v>
      </c>
      <c r="O106" s="85" t="s">
        <v>868</v>
      </c>
      <c r="P106" s="85" t="s">
        <v>868</v>
      </c>
      <c r="Q106" s="85" t="s">
        <v>868</v>
      </c>
      <c r="R106" s="85" t="s">
        <v>868</v>
      </c>
      <c r="S106" s="85" t="s">
        <v>868</v>
      </c>
      <c r="T106" s="88"/>
    </row>
    <row r="107" spans="1:20" ht="24" x14ac:dyDescent="0.25">
      <c r="A107" s="58" t="s">
        <v>405</v>
      </c>
      <c r="B107" s="263" t="s">
        <v>887</v>
      </c>
      <c r="C107" s="85"/>
      <c r="D107" s="65">
        <f>SUM(D108:D112)</f>
        <v>0</v>
      </c>
      <c r="E107" s="65">
        <f>SUM(E108:E112)</f>
        <v>0</v>
      </c>
      <c r="F107" s="65">
        <f t="shared" ref="F107:Q107" si="30">SUM(F108:F112)</f>
        <v>0</v>
      </c>
      <c r="G107" s="65">
        <f t="shared" si="30"/>
        <v>0</v>
      </c>
      <c r="H107" s="65">
        <f t="shared" si="30"/>
        <v>0</v>
      </c>
      <c r="I107" s="65">
        <f t="shared" si="30"/>
        <v>0</v>
      </c>
      <c r="J107" s="65">
        <f t="shared" si="30"/>
        <v>0</v>
      </c>
      <c r="K107" s="65">
        <f t="shared" si="30"/>
        <v>0</v>
      </c>
      <c r="L107" s="65">
        <f t="shared" si="30"/>
        <v>0</v>
      </c>
      <c r="M107" s="65">
        <f t="shared" si="30"/>
        <v>0</v>
      </c>
      <c r="N107" s="65">
        <f t="shared" si="30"/>
        <v>0</v>
      </c>
      <c r="O107" s="65">
        <f t="shared" si="30"/>
        <v>0</v>
      </c>
      <c r="P107" s="65">
        <f t="shared" si="30"/>
        <v>0</v>
      </c>
      <c r="Q107" s="65">
        <f t="shared" si="30"/>
        <v>0</v>
      </c>
      <c r="R107" s="65">
        <f>J107-I107</f>
        <v>0</v>
      </c>
      <c r="S107" s="66">
        <f>IF(L107&lt;&gt;0,R107/L107,0)</f>
        <v>0</v>
      </c>
      <c r="T107" s="88"/>
    </row>
    <row r="108" spans="1:20" hidden="1" x14ac:dyDescent="0.25">
      <c r="A108" s="261"/>
      <c r="B108" s="262"/>
      <c r="C108" s="85"/>
      <c r="D108" s="65"/>
      <c r="E108" s="65"/>
      <c r="F108" s="17">
        <f t="shared" ref="F108:F111" si="31">D108-E108</f>
        <v>0</v>
      </c>
      <c r="G108" s="17">
        <f t="shared" ref="G108:H111" si="32">I108+K108+M108+O108</f>
        <v>0</v>
      </c>
      <c r="H108" s="17">
        <f t="shared" si="32"/>
        <v>0</v>
      </c>
      <c r="I108" s="17"/>
      <c r="J108" s="65"/>
      <c r="K108" s="65"/>
      <c r="L108" s="65"/>
      <c r="M108" s="65"/>
      <c r="N108" s="65"/>
      <c r="O108" s="17"/>
      <c r="P108" s="17"/>
      <c r="Q108" s="17">
        <f t="shared" ref="Q108:Q111" si="33">F108-H108</f>
        <v>0</v>
      </c>
      <c r="R108" s="17">
        <f>P108-O108</f>
        <v>0</v>
      </c>
      <c r="S108" s="59">
        <f t="shared" ref="S108" si="34">IF(P108&lt;&gt;0,R108/P108,0)</f>
        <v>0</v>
      </c>
      <c r="T108" s="88"/>
    </row>
    <row r="109" spans="1:20" hidden="1" x14ac:dyDescent="0.25">
      <c r="A109" s="261" t="s">
        <v>403</v>
      </c>
      <c r="B109" s="262"/>
      <c r="C109" s="85"/>
      <c r="D109" s="65"/>
      <c r="E109" s="65"/>
      <c r="F109" s="17">
        <f t="shared" si="31"/>
        <v>0</v>
      </c>
      <c r="G109" s="17">
        <f t="shared" si="32"/>
        <v>0</v>
      </c>
      <c r="H109" s="17">
        <f t="shared" si="32"/>
        <v>0</v>
      </c>
      <c r="I109" s="17"/>
      <c r="J109" s="17"/>
      <c r="K109" s="65"/>
      <c r="L109" s="65"/>
      <c r="M109" s="65"/>
      <c r="N109" s="65"/>
      <c r="O109" s="65"/>
      <c r="P109" s="65"/>
      <c r="Q109" s="17">
        <f t="shared" si="33"/>
        <v>0</v>
      </c>
      <c r="R109" s="17">
        <f t="shared" ref="R109:R111" si="35">J109-I109</f>
        <v>0</v>
      </c>
      <c r="S109" s="59">
        <f t="shared" ref="S109:S111" si="36">IF(I109&lt;&gt;0,R109/I109,0)</f>
        <v>0</v>
      </c>
      <c r="T109" s="87"/>
    </row>
    <row r="110" spans="1:20" hidden="1" x14ac:dyDescent="0.25">
      <c r="A110" s="261" t="s">
        <v>403</v>
      </c>
      <c r="B110" s="262"/>
      <c r="C110" s="85"/>
      <c r="D110" s="65"/>
      <c r="E110" s="65"/>
      <c r="F110" s="17">
        <f t="shared" si="31"/>
        <v>0</v>
      </c>
      <c r="G110" s="17">
        <f t="shared" si="32"/>
        <v>0</v>
      </c>
      <c r="H110" s="17">
        <f t="shared" si="32"/>
        <v>0</v>
      </c>
      <c r="I110" s="17"/>
      <c r="J110" s="17"/>
      <c r="K110" s="65"/>
      <c r="L110" s="65"/>
      <c r="M110" s="65"/>
      <c r="N110" s="65"/>
      <c r="O110" s="65"/>
      <c r="P110" s="65"/>
      <c r="Q110" s="17">
        <f t="shared" si="33"/>
        <v>0</v>
      </c>
      <c r="R110" s="17">
        <f t="shared" si="35"/>
        <v>0</v>
      </c>
      <c r="S110" s="59">
        <f t="shared" si="36"/>
        <v>0</v>
      </c>
      <c r="T110" s="87"/>
    </row>
    <row r="111" spans="1:20" hidden="1" x14ac:dyDescent="0.25">
      <c r="A111" s="261" t="s">
        <v>403</v>
      </c>
      <c r="B111" s="262"/>
      <c r="C111" s="85"/>
      <c r="D111" s="65"/>
      <c r="E111" s="65"/>
      <c r="F111" s="17">
        <f t="shared" si="31"/>
        <v>0</v>
      </c>
      <c r="G111" s="17">
        <f t="shared" si="32"/>
        <v>0</v>
      </c>
      <c r="H111" s="17">
        <f t="shared" si="32"/>
        <v>0</v>
      </c>
      <c r="I111" s="17"/>
      <c r="J111" s="65"/>
      <c r="K111" s="17"/>
      <c r="L111" s="65"/>
      <c r="M111" s="65"/>
      <c r="N111" s="65"/>
      <c r="O111" s="65"/>
      <c r="P111" s="65"/>
      <c r="Q111" s="17">
        <f t="shared" si="33"/>
        <v>0</v>
      </c>
      <c r="R111" s="17">
        <f t="shared" si="35"/>
        <v>0</v>
      </c>
      <c r="S111" s="59">
        <f t="shared" si="36"/>
        <v>0</v>
      </c>
      <c r="T111" s="88"/>
    </row>
    <row r="112" spans="1:20" hidden="1" x14ac:dyDescent="0.25">
      <c r="A112" s="261" t="s">
        <v>403</v>
      </c>
      <c r="B112" s="262"/>
      <c r="C112" s="85"/>
      <c r="D112" s="17"/>
      <c r="E112" s="17"/>
      <c r="F112" s="17">
        <f t="shared" ref="F112" si="37">D112-E112</f>
        <v>0</v>
      </c>
      <c r="G112" s="17">
        <f t="shared" ref="G112" si="38">I112+K112+M112+O112</f>
        <v>0</v>
      </c>
      <c r="H112" s="17">
        <f t="shared" ref="H112" si="39">J112+L112+N112+P112</f>
        <v>0</v>
      </c>
      <c r="I112" s="17"/>
      <c r="J112" s="17"/>
      <c r="K112" s="17"/>
      <c r="L112" s="17"/>
      <c r="M112" s="17"/>
      <c r="N112" s="17"/>
      <c r="O112" s="17"/>
      <c r="P112" s="17"/>
      <c r="Q112" s="17">
        <f t="shared" ref="Q112" si="40">F112-H112</f>
        <v>0</v>
      </c>
      <c r="R112" s="17">
        <f t="shared" ref="R112" si="41">J112-I112</f>
        <v>0</v>
      </c>
      <c r="S112" s="59">
        <f t="shared" ref="S112" si="42">IF(I112&lt;&gt;0,R112/I112,0)</f>
        <v>0</v>
      </c>
      <c r="T112" s="87"/>
    </row>
    <row r="113" spans="1:20" ht="24" x14ac:dyDescent="0.25">
      <c r="A113" s="58" t="s">
        <v>807</v>
      </c>
      <c r="B113" s="263" t="s">
        <v>888</v>
      </c>
      <c r="C113" s="85"/>
      <c r="D113" s="85" t="s">
        <v>868</v>
      </c>
      <c r="E113" s="85" t="s">
        <v>868</v>
      </c>
      <c r="F113" s="85" t="s">
        <v>868</v>
      </c>
      <c r="G113" s="85" t="s">
        <v>868</v>
      </c>
      <c r="H113" s="85" t="s">
        <v>868</v>
      </c>
      <c r="I113" s="85" t="s">
        <v>868</v>
      </c>
      <c r="J113" s="85" t="s">
        <v>868</v>
      </c>
      <c r="K113" s="85" t="s">
        <v>868</v>
      </c>
      <c r="L113" s="85" t="s">
        <v>868</v>
      </c>
      <c r="M113" s="85" t="s">
        <v>868</v>
      </c>
      <c r="N113" s="85" t="s">
        <v>868</v>
      </c>
      <c r="O113" s="85" t="s">
        <v>868</v>
      </c>
      <c r="P113" s="85" t="s">
        <v>868</v>
      </c>
      <c r="Q113" s="85" t="s">
        <v>868</v>
      </c>
      <c r="R113" s="85" t="s">
        <v>868</v>
      </c>
      <c r="S113" s="85" t="s">
        <v>868</v>
      </c>
      <c r="T113" s="88"/>
    </row>
    <row r="114" spans="1:20" x14ac:dyDescent="0.25">
      <c r="A114" s="58" t="s">
        <v>806</v>
      </c>
      <c r="B114" s="263" t="s">
        <v>889</v>
      </c>
      <c r="C114" s="85"/>
      <c r="D114" s="65">
        <f t="shared" ref="D114:Q114" si="43">SUM(D115:D115)</f>
        <v>4.9130000000000003</v>
      </c>
      <c r="E114" s="65">
        <f t="shared" si="43"/>
        <v>0</v>
      </c>
      <c r="F114" s="65">
        <f t="shared" si="43"/>
        <v>0</v>
      </c>
      <c r="G114" s="65">
        <f t="shared" si="43"/>
        <v>4.9130000000000003</v>
      </c>
      <c r="H114" s="65">
        <f t="shared" si="43"/>
        <v>0</v>
      </c>
      <c r="I114" s="65">
        <f t="shared" si="43"/>
        <v>0</v>
      </c>
      <c r="J114" s="65">
        <f t="shared" si="43"/>
        <v>0</v>
      </c>
      <c r="K114" s="65">
        <f t="shared" si="43"/>
        <v>0</v>
      </c>
      <c r="L114" s="65">
        <f t="shared" si="43"/>
        <v>0</v>
      </c>
      <c r="M114" s="65">
        <f t="shared" si="43"/>
        <v>0</v>
      </c>
      <c r="N114" s="65">
        <f t="shared" si="43"/>
        <v>0</v>
      </c>
      <c r="O114" s="65">
        <f t="shared" si="43"/>
        <v>4.9130000000000003</v>
      </c>
      <c r="P114" s="65">
        <f t="shared" si="43"/>
        <v>0</v>
      </c>
      <c r="Q114" s="65">
        <f t="shared" si="43"/>
        <v>0</v>
      </c>
      <c r="R114" s="65">
        <f t="shared" ref="R114" si="44">SUM(R115)</f>
        <v>0</v>
      </c>
      <c r="S114" s="66">
        <f t="shared" ref="S114:S115" si="45">IF(L114&lt;&gt;0,R114/L114,0)</f>
        <v>0</v>
      </c>
      <c r="T114" s="88"/>
    </row>
    <row r="115" spans="1:20" x14ac:dyDescent="0.25">
      <c r="A115" s="261" t="s">
        <v>806</v>
      </c>
      <c r="B115" s="262" t="s">
        <v>998</v>
      </c>
      <c r="C115" s="85" t="s">
        <v>999</v>
      </c>
      <c r="D115" s="17">
        <v>4.9130000000000003</v>
      </c>
      <c r="E115" s="65"/>
      <c r="F115" s="17"/>
      <c r="G115" s="17">
        <f t="shared" ref="G115" si="46">I115+K115+M115+O115</f>
        <v>4.9130000000000003</v>
      </c>
      <c r="H115" s="17">
        <f t="shared" ref="H115" si="47">J115+L115+N115+P115</f>
        <v>0</v>
      </c>
      <c r="I115" s="17"/>
      <c r="J115" s="65"/>
      <c r="K115" s="65"/>
      <c r="L115" s="65"/>
      <c r="M115" s="17"/>
      <c r="N115" s="65"/>
      <c r="O115" s="17">
        <v>4.9130000000000003</v>
      </c>
      <c r="P115" s="65"/>
      <c r="Q115" s="17">
        <f t="shared" ref="Q115" si="48">F115-H115</f>
        <v>0</v>
      </c>
      <c r="R115" s="17">
        <f>L115-K115</f>
        <v>0</v>
      </c>
      <c r="S115" s="59">
        <f t="shared" si="45"/>
        <v>0</v>
      </c>
      <c r="T115" s="88"/>
    </row>
    <row r="119" spans="1:20" x14ac:dyDescent="0.25">
      <c r="B119" s="2" t="s">
        <v>821</v>
      </c>
      <c r="D119" s="55"/>
      <c r="E119" s="55"/>
      <c r="F119" s="2" t="s">
        <v>822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pane xSplit="7" ySplit="18" topLeftCell="H19" activePane="bottomRight" state="frozen"/>
      <selection pane="topRight" activeCell="H1" sqref="H1"/>
      <selection pane="bottomLeft" activeCell="A19" sqref="A19"/>
      <selection pane="bottomRight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25" t="s">
        <v>11</v>
      </c>
      <c r="K2" s="325"/>
      <c r="L2" s="325"/>
      <c r="M2" s="325"/>
    </row>
    <row r="3" spans="1:15" s="11" customFormat="1" ht="25.5" customHeight="1" x14ac:dyDescent="0.2">
      <c r="A3" s="391" t="s">
        <v>214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2 квартал 2023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34" t="str">
        <f>'10'!G6</f>
        <v>АО "Городские электрические сети" (АО "ГЭС")</v>
      </c>
      <c r="F7" s="334"/>
      <c r="G7" s="334"/>
      <c r="H7" s="334"/>
      <c r="I7" s="334"/>
      <c r="J7" s="78"/>
      <c r="K7" s="78"/>
      <c r="L7" s="78"/>
      <c r="M7" s="78"/>
      <c r="N7" s="78"/>
      <c r="O7" s="78"/>
    </row>
    <row r="8" spans="1:15" s="9" customFormat="1" ht="11.25" x14ac:dyDescent="0.2">
      <c r="E8" s="440" t="s">
        <v>13</v>
      </c>
      <c r="F8" s="440"/>
      <c r="G8" s="440"/>
      <c r="H8" s="440"/>
      <c r="I8" s="440"/>
      <c r="J8" s="441"/>
      <c r="K8" s="441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2023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40" t="s">
        <v>17</v>
      </c>
      <c r="G13" s="440"/>
      <c r="H13" s="440"/>
      <c r="I13" s="440"/>
      <c r="J13" s="440"/>
      <c r="K13" s="440"/>
    </row>
    <row r="14" spans="1:15" ht="11.25" customHeight="1" x14ac:dyDescent="0.25"/>
    <row r="15" spans="1:15" s="3" customFormat="1" ht="30" customHeight="1" x14ac:dyDescent="0.2">
      <c r="A15" s="327" t="s">
        <v>23</v>
      </c>
      <c r="B15" s="327" t="s">
        <v>22</v>
      </c>
      <c r="C15" s="327" t="s">
        <v>18</v>
      </c>
      <c r="D15" s="327" t="s">
        <v>213</v>
      </c>
      <c r="E15" s="327" t="s">
        <v>212</v>
      </c>
      <c r="F15" s="438" t="s">
        <v>211</v>
      </c>
      <c r="G15" s="439"/>
      <c r="H15" s="438" t="s">
        <v>210</v>
      </c>
      <c r="I15" s="439"/>
      <c r="J15" s="330" t="s">
        <v>209</v>
      </c>
      <c r="K15" s="332"/>
      <c r="L15" s="330" t="s">
        <v>208</v>
      </c>
      <c r="M15" s="332"/>
    </row>
    <row r="16" spans="1:15" s="3" customFormat="1" ht="46.5" customHeight="1" x14ac:dyDescent="0.2">
      <c r="A16" s="333"/>
      <c r="B16" s="333"/>
      <c r="C16" s="333"/>
      <c r="D16" s="333"/>
      <c r="E16" s="329"/>
      <c r="F16" s="16" t="s">
        <v>1012</v>
      </c>
      <c r="G16" s="16" t="s">
        <v>207</v>
      </c>
      <c r="H16" s="16" t="s">
        <v>1013</v>
      </c>
      <c r="I16" s="16" t="s">
        <v>207</v>
      </c>
      <c r="J16" s="16" t="s">
        <v>1014</v>
      </c>
      <c r="K16" s="16" t="s">
        <v>207</v>
      </c>
      <c r="L16" s="16" t="s">
        <v>1013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404" t="s">
        <v>10</v>
      </c>
      <c r="B18" s="405"/>
      <c r="C18" s="406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31.5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/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0.28515625" style="148" customWidth="1"/>
    <col min="4" max="4" width="11.85546875" style="149" customWidth="1"/>
    <col min="5" max="5" width="12.140625" style="149" customWidth="1"/>
    <col min="6" max="7" width="10" style="149" customWidth="1"/>
    <col min="8" max="8" width="14.285156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24.75" customHeight="1" x14ac:dyDescent="0.25">
      <c r="E2" s="150"/>
      <c r="G2" s="442" t="s">
        <v>11</v>
      </c>
      <c r="H2" s="442"/>
    </row>
    <row r="3" spans="1:9" ht="8.25" customHeight="1" x14ac:dyDescent="0.25">
      <c r="E3" s="150"/>
      <c r="H3" s="150"/>
    </row>
    <row r="4" spans="1:9" ht="15.75" customHeight="1" x14ac:dyDescent="0.25">
      <c r="A4" s="444" t="s">
        <v>810</v>
      </c>
      <c r="B4" s="444"/>
      <c r="C4" s="444"/>
      <c r="D4" s="444"/>
      <c r="E4" s="444"/>
      <c r="F4" s="444"/>
      <c r="G4" s="444"/>
      <c r="H4" s="444"/>
    </row>
    <row r="5" spans="1:9" x14ac:dyDescent="0.25">
      <c r="A5" s="444"/>
      <c r="B5" s="444"/>
      <c r="C5" s="444"/>
      <c r="D5" s="444"/>
      <c r="E5" s="444"/>
      <c r="F5" s="444"/>
      <c r="G5" s="444"/>
      <c r="H5" s="444"/>
    </row>
    <row r="6" spans="1:9" ht="8.25" customHeight="1" x14ac:dyDescent="0.25"/>
    <row r="7" spans="1:9" x14ac:dyDescent="0.25">
      <c r="A7" s="445" t="str">
        <f>"Инвестиционная программа "&amp;'10'!G6</f>
        <v>Инвестиционная программа АО "Городские электрические сети" (АО "ГЭС")</v>
      </c>
      <c r="B7" s="445"/>
    </row>
    <row r="8" spans="1:9" x14ac:dyDescent="0.25">
      <c r="B8" s="152" t="s">
        <v>892</v>
      </c>
    </row>
    <row r="9" spans="1:9" x14ac:dyDescent="0.25">
      <c r="B9" s="153" t="s">
        <v>893</v>
      </c>
    </row>
    <row r="10" spans="1:9" x14ac:dyDescent="0.25">
      <c r="A10" s="445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2023 год</v>
      </c>
      <c r="B10" s="445"/>
    </row>
    <row r="11" spans="1:9" ht="9" customHeight="1" x14ac:dyDescent="0.25">
      <c r="B11" s="154"/>
    </row>
    <row r="12" spans="1:9" ht="34.5" customHeight="1" x14ac:dyDescent="0.25">
      <c r="A12" s="446" t="s">
        <v>809</v>
      </c>
      <c r="B12" s="446"/>
      <c r="C12" s="447" t="str">
        <f>'10'!H11</f>
        <v>Приказом Министерства промышленности, энергетики и торговли КБР №212 от 30.10.2020 г.</v>
      </c>
      <c r="D12" s="448"/>
      <c r="E12" s="448"/>
      <c r="F12" s="448"/>
      <c r="G12" s="448"/>
      <c r="H12" s="448"/>
    </row>
    <row r="13" spans="1:9" x14ac:dyDescent="0.25">
      <c r="A13" s="443" t="s">
        <v>894</v>
      </c>
      <c r="B13" s="443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49" t="s">
        <v>895</v>
      </c>
      <c r="B15" s="449"/>
      <c r="C15" s="449"/>
      <c r="D15" s="449"/>
      <c r="E15" s="449"/>
      <c r="F15" s="449"/>
      <c r="G15" s="449"/>
      <c r="H15" s="449"/>
    </row>
    <row r="16" spans="1:9" ht="51" customHeight="1" x14ac:dyDescent="0.25">
      <c r="A16" s="450" t="s">
        <v>490</v>
      </c>
      <c r="B16" s="452" t="s">
        <v>489</v>
      </c>
      <c r="C16" s="454" t="s">
        <v>488</v>
      </c>
      <c r="D16" s="456" t="s">
        <v>1020</v>
      </c>
      <c r="E16" s="457"/>
      <c r="F16" s="458" t="s">
        <v>896</v>
      </c>
      <c r="G16" s="457"/>
      <c r="H16" s="459" t="s">
        <v>9</v>
      </c>
      <c r="I16" s="155"/>
    </row>
    <row r="17" spans="1:9" ht="36" x14ac:dyDescent="0.25">
      <c r="A17" s="451"/>
      <c r="B17" s="453"/>
      <c r="C17" s="455"/>
      <c r="D17" s="156" t="s">
        <v>897</v>
      </c>
      <c r="E17" s="157" t="s">
        <v>5</v>
      </c>
      <c r="F17" s="157" t="s">
        <v>485</v>
      </c>
      <c r="G17" s="156" t="s">
        <v>898</v>
      </c>
      <c r="H17" s="460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62" t="s">
        <v>808</v>
      </c>
      <c r="B19" s="463"/>
      <c r="C19" s="463"/>
      <c r="D19" s="463"/>
      <c r="E19" s="463"/>
      <c r="F19" s="463"/>
      <c r="G19" s="463"/>
      <c r="H19" s="463"/>
      <c r="I19" s="149"/>
    </row>
    <row r="20" spans="1:9" s="171" customFormat="1" ht="60" x14ac:dyDescent="0.2">
      <c r="A20" s="162" t="s">
        <v>483</v>
      </c>
      <c r="B20" s="163" t="s">
        <v>899</v>
      </c>
      <c r="C20" s="164" t="s">
        <v>900</v>
      </c>
      <c r="D20" s="165">
        <f>D26+D28+D29+D34</f>
        <v>112.13600000000001</v>
      </c>
      <c r="E20" s="166">
        <f>E26+E28+E29+E34</f>
        <v>109.529</v>
      </c>
      <c r="F20" s="167">
        <f t="shared" ref="F20:F25" si="0">E20-D20</f>
        <v>-2.6070000000000135</v>
      </c>
      <c r="G20" s="168">
        <f>IFERROR(F20/D20,0)</f>
        <v>-2.3248555325676084E-2</v>
      </c>
      <c r="H20" s="169" t="s">
        <v>1016</v>
      </c>
      <c r="I20" s="170"/>
    </row>
    <row r="21" spans="1:9" s="171" customFormat="1" ht="15.75" customHeight="1" x14ac:dyDescent="0.2">
      <c r="A21" s="172" t="s">
        <v>481</v>
      </c>
      <c r="B21" s="173" t="s">
        <v>901</v>
      </c>
      <c r="C21" s="174" t="s">
        <v>900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900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900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900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900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60" x14ac:dyDescent="0.2">
      <c r="A26" s="172" t="s">
        <v>406</v>
      </c>
      <c r="B26" s="173" t="s">
        <v>339</v>
      </c>
      <c r="C26" s="174" t="s">
        <v>900</v>
      </c>
      <c r="D26" s="175">
        <v>111.736</v>
      </c>
      <c r="E26" s="166">
        <v>108.818</v>
      </c>
      <c r="F26" s="176">
        <f>E26-D26</f>
        <v>-2.9180000000000064</v>
      </c>
      <c r="G26" s="177">
        <f t="shared" ref="G26:G89" si="1">IFERROR(F26/D26,0)</f>
        <v>-2.6115128517219217E-2</v>
      </c>
      <c r="H26" s="169" t="s">
        <v>1016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900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900</v>
      </c>
      <c r="D28" s="175">
        <v>0.4</v>
      </c>
      <c r="E28" s="166">
        <v>0.71099999999999997</v>
      </c>
      <c r="F28" s="176">
        <f t="shared" si="2"/>
        <v>0.31099999999999994</v>
      </c>
      <c r="G28" s="177">
        <f t="shared" si="1"/>
        <v>0.77749999999999986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900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900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900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902</v>
      </c>
      <c r="C32" s="174" t="s">
        <v>900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900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900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900</v>
      </c>
      <c r="D35" s="166">
        <f>D41+D43+D44+D49</f>
        <v>104.98</v>
      </c>
      <c r="E35" s="166">
        <f>E41+E43+E44+E49</f>
        <v>112.07600000000001</v>
      </c>
      <c r="F35" s="176">
        <f t="shared" si="2"/>
        <v>7.0960000000000036</v>
      </c>
      <c r="G35" s="177">
        <f t="shared" si="1"/>
        <v>6.7593827395694445E-2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901</v>
      </c>
      <c r="C36" s="174" t="s">
        <v>900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900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900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900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900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900</v>
      </c>
      <c r="D41" s="166">
        <v>103.58</v>
      </c>
      <c r="E41" s="166">
        <v>109.42700000000001</v>
      </c>
      <c r="F41" s="176">
        <f t="shared" si="2"/>
        <v>5.8470000000000084</v>
      </c>
      <c r="G41" s="177">
        <f t="shared" si="1"/>
        <v>5.6449121452017845E-2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900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900</v>
      </c>
      <c r="D43" s="166">
        <v>1.4</v>
      </c>
      <c r="E43" s="166">
        <v>2.649</v>
      </c>
      <c r="F43" s="176">
        <f t="shared" si="2"/>
        <v>1.2490000000000001</v>
      </c>
      <c r="G43" s="177">
        <f t="shared" si="1"/>
        <v>0.89214285714285724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900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900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900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902</v>
      </c>
      <c r="C47" s="174" t="s">
        <v>900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900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900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900</v>
      </c>
      <c r="D50" s="166">
        <f>D51+D52+D57</f>
        <v>16.042999999999999</v>
      </c>
      <c r="E50" s="166">
        <f>E51+E52+E57</f>
        <v>19.939000000000004</v>
      </c>
      <c r="F50" s="176">
        <f t="shared" si="2"/>
        <v>3.8960000000000043</v>
      </c>
      <c r="G50" s="177">
        <f t="shared" si="1"/>
        <v>0.24284734775291433</v>
      </c>
      <c r="H50" s="176"/>
      <c r="I50" s="484"/>
    </row>
    <row r="51" spans="1:9" s="171" customFormat="1" ht="12" x14ac:dyDescent="0.2">
      <c r="A51" s="172" t="s">
        <v>793</v>
      </c>
      <c r="B51" s="181" t="s">
        <v>792</v>
      </c>
      <c r="C51" s="174" t="s">
        <v>900</v>
      </c>
      <c r="D51" s="166">
        <v>0.99199999999999999</v>
      </c>
      <c r="E51" s="166">
        <v>0.97499999999999998</v>
      </c>
      <c r="F51" s="176">
        <f t="shared" si="2"/>
        <v>-1.7000000000000015E-2</v>
      </c>
      <c r="G51" s="177">
        <f t="shared" si="1"/>
        <v>-1.7137096774193564E-2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900</v>
      </c>
      <c r="D52" s="166">
        <v>14.084</v>
      </c>
      <c r="E52" s="166">
        <v>18.318000000000001</v>
      </c>
      <c r="F52" s="176">
        <f t="shared" si="2"/>
        <v>4.2340000000000018</v>
      </c>
      <c r="G52" s="177">
        <f t="shared" si="1"/>
        <v>0.30062482249360989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900</v>
      </c>
      <c r="D53" s="166">
        <f>D54+D55</f>
        <v>14.084</v>
      </c>
      <c r="E53" s="166">
        <f>E54+E55</f>
        <v>18.318000000000001</v>
      </c>
      <c r="F53" s="176">
        <f t="shared" si="2"/>
        <v>4.2340000000000018</v>
      </c>
      <c r="G53" s="177">
        <f t="shared" si="1"/>
        <v>0.30062482249360989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900</v>
      </c>
      <c r="D54" s="166">
        <v>14.084</v>
      </c>
      <c r="E54" s="166">
        <v>18.318000000000001</v>
      </c>
      <c r="F54" s="176">
        <f t="shared" si="2"/>
        <v>4.2340000000000018</v>
      </c>
      <c r="G54" s="177">
        <f t="shared" si="1"/>
        <v>0.30062482249360989</v>
      </c>
      <c r="H54" s="186" t="s">
        <v>945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900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900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900</v>
      </c>
      <c r="D57" s="166">
        <v>0.96699999999999997</v>
      </c>
      <c r="E57" s="166">
        <v>0.64600000000000002</v>
      </c>
      <c r="F57" s="176">
        <f t="shared" si="2"/>
        <v>-0.32099999999999995</v>
      </c>
      <c r="G57" s="177">
        <f t="shared" si="1"/>
        <v>-0.3319544984488107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900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900</v>
      </c>
      <c r="D59" s="166">
        <f>SUM(D60:D64)</f>
        <v>58.234000000000002</v>
      </c>
      <c r="E59" s="166">
        <f>SUM(E60:E64)</f>
        <v>59.941999999999993</v>
      </c>
      <c r="F59" s="176">
        <f t="shared" si="2"/>
        <v>1.7079999999999913</v>
      </c>
      <c r="G59" s="177">
        <f t="shared" si="1"/>
        <v>2.9329944705841798E-2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900</v>
      </c>
      <c r="D60" s="166">
        <v>1.853</v>
      </c>
      <c r="E60" s="166">
        <v>2.8090000000000002</v>
      </c>
      <c r="F60" s="176">
        <f t="shared" si="2"/>
        <v>0.95600000000000018</v>
      </c>
      <c r="G60" s="177">
        <f t="shared" si="1"/>
        <v>0.5159201295196979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900</v>
      </c>
      <c r="D61" s="166">
        <v>56.381</v>
      </c>
      <c r="E61" s="166">
        <v>44.537999999999997</v>
      </c>
      <c r="F61" s="176">
        <f t="shared" si="2"/>
        <v>-11.843000000000004</v>
      </c>
      <c r="G61" s="177">
        <f t="shared" si="1"/>
        <v>-0.21005303204980408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900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903</v>
      </c>
      <c r="C63" s="174" t="s">
        <v>900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900</v>
      </c>
      <c r="D64" s="166"/>
      <c r="E64" s="166">
        <v>12.595000000000001</v>
      </c>
      <c r="F64" s="176">
        <f t="shared" si="2"/>
        <v>12.595000000000001</v>
      </c>
      <c r="G64" s="177">
        <f t="shared" si="1"/>
        <v>0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900</v>
      </c>
      <c r="D65" s="166">
        <v>26.257999999999999</v>
      </c>
      <c r="E65" s="166">
        <v>23.962</v>
      </c>
      <c r="F65" s="176">
        <f t="shared" si="2"/>
        <v>-2.2959999999999994</v>
      </c>
      <c r="G65" s="177">
        <f t="shared" si="1"/>
        <v>-8.7440018280143167E-2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900</v>
      </c>
      <c r="D66" s="166">
        <v>4.444</v>
      </c>
      <c r="E66" s="166">
        <v>7.1440000000000001</v>
      </c>
      <c r="F66" s="176">
        <f t="shared" si="2"/>
        <v>2.7</v>
      </c>
      <c r="G66" s="177">
        <f t="shared" si="1"/>
        <v>0.60756075607560756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900</v>
      </c>
      <c r="D67" s="166">
        <v>0.90500000000000003</v>
      </c>
      <c r="E67" s="166">
        <v>1.089</v>
      </c>
      <c r="F67" s="176">
        <f t="shared" si="2"/>
        <v>0.18399999999999994</v>
      </c>
      <c r="G67" s="177">
        <f t="shared" si="1"/>
        <v>0.20331491712707175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900</v>
      </c>
      <c r="D68" s="166">
        <v>0.88200000000000001</v>
      </c>
      <c r="E68" s="166">
        <v>1.0680000000000001</v>
      </c>
      <c r="F68" s="176">
        <f t="shared" si="2"/>
        <v>0.18600000000000005</v>
      </c>
      <c r="G68" s="177">
        <f t="shared" si="1"/>
        <v>0.21088435374149667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900</v>
      </c>
      <c r="D69" s="166">
        <v>2.3E-2</v>
      </c>
      <c r="E69" s="166">
        <v>2.1000000000000001E-2</v>
      </c>
      <c r="F69" s="176">
        <f t="shared" si="2"/>
        <v>-1.9999999999999983E-3</v>
      </c>
      <c r="G69" s="177">
        <f t="shared" si="1"/>
        <v>-8.6956521739130363E-2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900</v>
      </c>
      <c r="D70" s="166">
        <f>SUM(D71:D73)</f>
        <v>-5.7569999999999997</v>
      </c>
      <c r="E70" s="166"/>
      <c r="F70" s="176">
        <f t="shared" si="2"/>
        <v>5.7569999999999997</v>
      </c>
      <c r="G70" s="177">
        <f t="shared" si="1"/>
        <v>-1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900</v>
      </c>
      <c r="D71" s="166">
        <v>-5.7569999999999997</v>
      </c>
      <c r="E71" s="166"/>
      <c r="F71" s="176">
        <f t="shared" si="2"/>
        <v>5.7569999999999997</v>
      </c>
      <c r="G71" s="177">
        <f t="shared" si="1"/>
        <v>-1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900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900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900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900</v>
      </c>
      <c r="D75" s="166">
        <v>3.2869999999999999</v>
      </c>
      <c r="E75" s="166">
        <v>0.83099999999999996</v>
      </c>
      <c r="F75" s="176">
        <f t="shared" si="2"/>
        <v>-2.456</v>
      </c>
      <c r="G75" s="177">
        <f t="shared" si="1"/>
        <v>-0.74718588378460604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900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900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12" x14ac:dyDescent="0.2">
      <c r="A78" s="201" t="s">
        <v>378</v>
      </c>
      <c r="B78" s="163" t="s">
        <v>744</v>
      </c>
      <c r="C78" s="202" t="s">
        <v>900</v>
      </c>
      <c r="D78" s="203">
        <f>D20-D35</f>
        <v>7.1560000000000059</v>
      </c>
      <c r="E78" s="203">
        <f>E20-E35</f>
        <v>-2.5470000000000113</v>
      </c>
      <c r="F78" s="204">
        <f t="shared" si="2"/>
        <v>-9.7030000000000172</v>
      </c>
      <c r="G78" s="205">
        <f t="shared" si="1"/>
        <v>-1.3559250978200124</v>
      </c>
      <c r="H78" s="169"/>
      <c r="I78" s="170"/>
    </row>
    <row r="79" spans="1:9" s="171" customFormat="1" ht="15.75" customHeight="1" x14ac:dyDescent="0.2">
      <c r="A79" s="172" t="s">
        <v>377</v>
      </c>
      <c r="B79" s="173" t="s">
        <v>901</v>
      </c>
      <c r="C79" s="174" t="s">
        <v>900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900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900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900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900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900</v>
      </c>
      <c r="D84" s="166">
        <f>D26-D41</f>
        <v>8.1560000000000059</v>
      </c>
      <c r="E84" s="166">
        <f>E26-E41</f>
        <v>-0.60900000000000887</v>
      </c>
      <c r="F84" s="176">
        <f t="shared" si="2"/>
        <v>-8.7650000000000148</v>
      </c>
      <c r="G84" s="177">
        <f t="shared" si="1"/>
        <v>-1.0746689553702806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900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900</v>
      </c>
      <c r="D86" s="166">
        <f>D28-D43</f>
        <v>-0.99999999999999989</v>
      </c>
      <c r="E86" s="166">
        <f>E28-E43</f>
        <v>-1.9380000000000002</v>
      </c>
      <c r="F86" s="176">
        <f t="shared" si="2"/>
        <v>-0.93800000000000028</v>
      </c>
      <c r="G86" s="177">
        <f t="shared" si="1"/>
        <v>0.93800000000000039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900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900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900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902</v>
      </c>
      <c r="C90" s="174" t="s">
        <v>900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900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900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904</v>
      </c>
      <c r="C93" s="174" t="s">
        <v>900</v>
      </c>
      <c r="D93" s="166">
        <f>D94-D100</f>
        <v>-14</v>
      </c>
      <c r="E93" s="166">
        <f>E94-E100</f>
        <v>-15.414999999999999</v>
      </c>
      <c r="F93" s="176">
        <f t="shared" si="4"/>
        <v>-1.4149999999999991</v>
      </c>
      <c r="G93" s="177">
        <f t="shared" si="3"/>
        <v>0.10107142857142851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900</v>
      </c>
      <c r="D94" s="166">
        <f>D95+D96+D97+D99</f>
        <v>4</v>
      </c>
      <c r="E94" s="166">
        <f>E95+E96+E97+E99</f>
        <v>7.2619999999999996</v>
      </c>
      <c r="F94" s="176">
        <f t="shared" si="4"/>
        <v>3.2619999999999996</v>
      </c>
      <c r="G94" s="177">
        <f t="shared" si="3"/>
        <v>0.81549999999999989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900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900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900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900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900</v>
      </c>
      <c r="D99" s="166">
        <v>4</v>
      </c>
      <c r="E99" s="166">
        <v>7.2619999999999996</v>
      </c>
      <c r="F99" s="176">
        <f t="shared" si="4"/>
        <v>3.2619999999999996</v>
      </c>
      <c r="G99" s="177">
        <f t="shared" si="3"/>
        <v>0.81549999999999989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900</v>
      </c>
      <c r="D100" s="166">
        <f>D101+D102+D103+D105</f>
        <v>18</v>
      </c>
      <c r="E100" s="166">
        <f>E101+E102+E103+E105</f>
        <v>22.677</v>
      </c>
      <c r="F100" s="176">
        <f t="shared" si="4"/>
        <v>4.6769999999999996</v>
      </c>
      <c r="G100" s="177">
        <f t="shared" si="3"/>
        <v>0.25983333333333331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900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900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900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905</v>
      </c>
      <c r="C104" s="174" t="s">
        <v>900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900</v>
      </c>
      <c r="D105" s="166">
        <v>18</v>
      </c>
      <c r="E105" s="166">
        <v>22.677</v>
      </c>
      <c r="F105" s="176">
        <f t="shared" si="4"/>
        <v>4.6769999999999996</v>
      </c>
      <c r="G105" s="177">
        <f t="shared" si="3"/>
        <v>0.25983333333333331</v>
      </c>
      <c r="H105" s="176"/>
      <c r="I105" s="170"/>
    </row>
    <row r="106" spans="1:9" s="171" customFormat="1" ht="48" x14ac:dyDescent="0.2">
      <c r="A106" s="172" t="s">
        <v>712</v>
      </c>
      <c r="B106" s="206" t="s">
        <v>711</v>
      </c>
      <c r="C106" s="174" t="s">
        <v>900</v>
      </c>
      <c r="D106" s="166">
        <f>D78+D93</f>
        <v>-6.8439999999999941</v>
      </c>
      <c r="E106" s="166">
        <f>E78+E93</f>
        <v>-17.96200000000001</v>
      </c>
      <c r="F106" s="176">
        <f t="shared" si="4"/>
        <v>-11.118000000000016</v>
      </c>
      <c r="G106" s="177">
        <f t="shared" si="3"/>
        <v>1.6244886031560528</v>
      </c>
      <c r="H106" s="169" t="s">
        <v>954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900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900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900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900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900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900</v>
      </c>
      <c r="D112" s="166">
        <v>8.1560000000000006</v>
      </c>
      <c r="E112" s="166">
        <v>-0.60899999999999999</v>
      </c>
      <c r="F112" s="176">
        <f t="shared" si="4"/>
        <v>-8.7650000000000006</v>
      </c>
      <c r="G112" s="177">
        <f t="shared" si="3"/>
        <v>-1.0746689553702795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900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900</v>
      </c>
      <c r="D114" s="166">
        <v>-1</v>
      </c>
      <c r="E114" s="166">
        <v>-1.9379999999999999</v>
      </c>
      <c r="F114" s="176">
        <f>E114-D114</f>
        <v>-0.93799999999999994</v>
      </c>
      <c r="G114" s="177">
        <f t="shared" si="3"/>
        <v>0.93799999999999994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900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900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900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902</v>
      </c>
      <c r="C118" s="174" t="s">
        <v>900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900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900</v>
      </c>
      <c r="D120" s="166">
        <v>-14</v>
      </c>
      <c r="E120" s="166">
        <v>-15.414999999999999</v>
      </c>
      <c r="F120" s="176">
        <f t="shared" si="4"/>
        <v>-1.4149999999999991</v>
      </c>
      <c r="G120" s="177">
        <f t="shared" si="3"/>
        <v>0.10107142857142851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900</v>
      </c>
      <c r="D121" s="166">
        <f>D122+D126+D127+D128+D129+D130+D131+D132+D135</f>
        <v>-1.3689999999999998</v>
      </c>
      <c r="E121" s="166">
        <f>E122+E126+E127+E128+E129+E130+E131+E132+E135</f>
        <v>-3.5790000000000002</v>
      </c>
      <c r="F121" s="176">
        <f t="shared" si="4"/>
        <v>-2.2100000000000004</v>
      </c>
      <c r="G121" s="177">
        <f t="shared" si="3"/>
        <v>1.6143170197224257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901</v>
      </c>
      <c r="C122" s="174" t="s">
        <v>900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900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900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900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900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900</v>
      </c>
      <c r="D127" s="166">
        <v>1.631</v>
      </c>
      <c r="E127" s="166">
        <v>-0.109</v>
      </c>
      <c r="F127" s="176">
        <f t="shared" si="4"/>
        <v>-1.74</v>
      </c>
      <c r="G127" s="177">
        <f t="shared" si="3"/>
        <v>-1.0668301655426118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900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900</v>
      </c>
      <c r="D129" s="166">
        <v>-0.2</v>
      </c>
      <c r="E129" s="166">
        <v>-0.38700000000000001</v>
      </c>
      <c r="F129" s="176">
        <f t="shared" si="4"/>
        <v>-0.187</v>
      </c>
      <c r="G129" s="177">
        <f t="shared" si="3"/>
        <v>0.93499999999999994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900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900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900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900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900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900</v>
      </c>
      <c r="D135" s="166">
        <v>-2.8</v>
      </c>
      <c r="E135" s="166">
        <v>-3.0830000000000002</v>
      </c>
      <c r="F135" s="176">
        <f t="shared" si="4"/>
        <v>-0.28300000000000036</v>
      </c>
      <c r="G135" s="177">
        <f t="shared" si="3"/>
        <v>0.1010714285714287</v>
      </c>
      <c r="H135" s="176"/>
      <c r="I135" s="170"/>
    </row>
    <row r="136" spans="1:9" s="171" customFormat="1" ht="48" x14ac:dyDescent="0.2">
      <c r="A136" s="172" t="s">
        <v>692</v>
      </c>
      <c r="B136" s="206" t="s">
        <v>691</v>
      </c>
      <c r="C136" s="174" t="s">
        <v>900</v>
      </c>
      <c r="D136" s="166">
        <f>D137+D141+D142+D143+D144+D145+D146+D147+D150</f>
        <v>-5.4749999999999988</v>
      </c>
      <c r="E136" s="166">
        <f>E137+E141+E142+E143+E144+E145+E146+E147+E150</f>
        <v>-14.383000000000001</v>
      </c>
      <c r="F136" s="176">
        <f t="shared" si="4"/>
        <v>-8.9080000000000013</v>
      </c>
      <c r="G136" s="177">
        <f t="shared" si="3"/>
        <v>1.6270319634703203</v>
      </c>
      <c r="H136" s="169" t="s">
        <v>954</v>
      </c>
      <c r="I136" s="170"/>
    </row>
    <row r="137" spans="1:9" s="171" customFormat="1" ht="15.75" customHeight="1" x14ac:dyDescent="0.2">
      <c r="A137" s="172" t="s">
        <v>132</v>
      </c>
      <c r="B137" s="173" t="s">
        <v>901</v>
      </c>
      <c r="C137" s="174" t="s">
        <v>900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900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900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900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900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900</v>
      </c>
      <c r="D142" s="166">
        <v>6.5250000000000004</v>
      </c>
      <c r="E142" s="166">
        <v>-0.5</v>
      </c>
      <c r="F142" s="176">
        <f t="shared" si="4"/>
        <v>-7.0250000000000004</v>
      </c>
      <c r="G142" s="177">
        <f t="shared" si="3"/>
        <v>-1.0766283524904214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900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900</v>
      </c>
      <c r="D144" s="166">
        <v>-0.8</v>
      </c>
      <c r="E144" s="166">
        <v>-1.5509999999999999</v>
      </c>
      <c r="F144" s="176">
        <f t="shared" si="4"/>
        <v>-0.75099999999999989</v>
      </c>
      <c r="G144" s="177">
        <f t="shared" si="3"/>
        <v>0.93874999999999986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900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900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900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902</v>
      </c>
      <c r="C148" s="174" t="s">
        <v>900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900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900</v>
      </c>
      <c r="D150" s="166">
        <v>-11.2</v>
      </c>
      <c r="E150" s="166">
        <v>-12.332000000000001</v>
      </c>
      <c r="F150" s="176">
        <f t="shared" si="4"/>
        <v>-1.1320000000000014</v>
      </c>
      <c r="G150" s="177">
        <f t="shared" si="3"/>
        <v>0.1010714285714287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900</v>
      </c>
      <c r="D151" s="166">
        <f>SUM(D152:D155)</f>
        <v>0</v>
      </c>
      <c r="E151" s="166">
        <f>SUM(E152:E155)</f>
        <v>0</v>
      </c>
      <c r="F151" s="176">
        <f t="shared" si="4"/>
        <v>0</v>
      </c>
      <c r="G151" s="177">
        <f t="shared" si="3"/>
        <v>0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900</v>
      </c>
      <c r="D152" s="166"/>
      <c r="E152" s="166"/>
      <c r="F152" s="176">
        <f t="shared" si="4"/>
        <v>0</v>
      </c>
      <c r="G152" s="177">
        <f t="shared" si="3"/>
        <v>0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900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900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900</v>
      </c>
      <c r="D155" s="198">
        <v>0</v>
      </c>
      <c r="E155" s="198">
        <v>0</v>
      </c>
      <c r="F155" s="199">
        <f t="shared" ref="F155:F161" si="5">E155-D155</f>
        <v>0</v>
      </c>
      <c r="G155" s="200">
        <f>IFERROR(F155/D155,0)</f>
        <v>0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906</v>
      </c>
      <c r="C157" s="174" t="s">
        <v>900</v>
      </c>
      <c r="D157" s="166">
        <f>D106+D102+D66</f>
        <v>-2.3999999999999941</v>
      </c>
      <c r="E157" s="166">
        <f>E106+E102+E66</f>
        <v>-10.81800000000001</v>
      </c>
      <c r="F157" s="176">
        <f t="shared" si="5"/>
        <v>-8.418000000000017</v>
      </c>
      <c r="G157" s="177">
        <f>IFERROR(F157/D157,0)</f>
        <v>3.5075000000000158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900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900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900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900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62" t="s">
        <v>349</v>
      </c>
      <c r="B163" s="463"/>
      <c r="C163" s="463"/>
      <c r="D163" s="463"/>
      <c r="E163" s="463"/>
      <c r="F163" s="463"/>
      <c r="G163" s="463"/>
      <c r="H163" s="463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900</v>
      </c>
      <c r="D164" s="194"/>
      <c r="E164" s="194">
        <v>73.849999999999994</v>
      </c>
      <c r="F164" s="167">
        <f t="shared" ref="F164:F227" si="6">E164-D164</f>
        <v>73.849999999999994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901</v>
      </c>
      <c r="C165" s="174" t="s">
        <v>900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900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900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900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900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900</v>
      </c>
      <c r="D170" s="166"/>
      <c r="E170" s="166">
        <v>61.667000000000002</v>
      </c>
      <c r="F170" s="176">
        <f t="shared" si="6"/>
        <v>61.667000000000002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900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900</v>
      </c>
      <c r="D172" s="166"/>
      <c r="E172" s="166">
        <v>0.85399999999999998</v>
      </c>
      <c r="F172" s="176">
        <f t="shared" si="6"/>
        <v>0.85399999999999998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900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900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900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902</v>
      </c>
      <c r="C176" s="174" t="s">
        <v>900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900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900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900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900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900</v>
      </c>
      <c r="D181" s="166">
        <f>D164-D170-D172-D173</f>
        <v>0</v>
      </c>
      <c r="E181" s="166">
        <f>E164-E170-E172-E173</f>
        <v>11.328999999999994</v>
      </c>
      <c r="F181" s="176">
        <f t="shared" si="6"/>
        <v>11.328999999999994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900</v>
      </c>
      <c r="D182" s="166"/>
      <c r="E182" s="166">
        <v>73.322000000000003</v>
      </c>
      <c r="F182" s="176">
        <f t="shared" si="6"/>
        <v>73.322000000000003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900</v>
      </c>
      <c r="D183" s="166"/>
      <c r="E183" s="166">
        <v>1.869</v>
      </c>
      <c r="F183" s="176">
        <f t="shared" si="6"/>
        <v>1.869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900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900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900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900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900</v>
      </c>
      <c r="D188" s="166"/>
      <c r="E188" s="166">
        <v>3.1179999999999999</v>
      </c>
      <c r="F188" s="176">
        <f t="shared" si="6"/>
        <v>3.1179999999999999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900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900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900</v>
      </c>
      <c r="D191" s="166"/>
      <c r="E191" s="166">
        <v>21.733000000000001</v>
      </c>
      <c r="F191" s="176">
        <f t="shared" si="6"/>
        <v>21.733000000000001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900</v>
      </c>
      <c r="D192" s="166"/>
      <c r="E192" s="166"/>
      <c r="F192" s="176">
        <f t="shared" si="6"/>
        <v>0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900</v>
      </c>
      <c r="D193" s="166"/>
      <c r="E193" s="166">
        <v>10.747999999999999</v>
      </c>
      <c r="F193" s="176">
        <f t="shared" si="6"/>
        <v>10.747999999999999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900</v>
      </c>
      <c r="D194" s="166"/>
      <c r="E194" s="166"/>
      <c r="F194" s="176">
        <f t="shared" si="6"/>
        <v>0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900</v>
      </c>
      <c r="D195" s="166"/>
      <c r="E195" s="166">
        <v>12.879</v>
      </c>
      <c r="F195" s="176">
        <f t="shared" si="6"/>
        <v>12.879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900</v>
      </c>
      <c r="D196" s="166"/>
      <c r="E196" s="166">
        <v>22.975000000000001</v>
      </c>
      <c r="F196" s="176">
        <f t="shared" si="6"/>
        <v>22.975000000000001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900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900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900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900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900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907</v>
      </c>
      <c r="C202" s="174" t="s">
        <v>900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900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900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900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900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900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900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900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900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900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900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900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900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900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900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900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900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900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908</v>
      </c>
      <c r="C221" s="174" t="s">
        <v>900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900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900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900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909</v>
      </c>
      <c r="C225" s="174" t="s">
        <v>900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900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900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900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900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900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900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900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900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910</v>
      </c>
      <c r="B234" s="181" t="s">
        <v>218</v>
      </c>
      <c r="C234" s="174" t="s">
        <v>900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911</v>
      </c>
      <c r="B235" s="181" t="s">
        <v>217</v>
      </c>
      <c r="C235" s="174" t="s">
        <v>900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912</v>
      </c>
      <c r="B236" s="181" t="s">
        <v>235</v>
      </c>
      <c r="C236" s="174" t="s">
        <v>900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900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913</v>
      </c>
      <c r="B238" s="183" t="s">
        <v>684</v>
      </c>
      <c r="C238" s="174" t="s">
        <v>900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914</v>
      </c>
      <c r="C239" s="174" t="s">
        <v>900</v>
      </c>
      <c r="D239" s="166">
        <f>D164-D182</f>
        <v>0</v>
      </c>
      <c r="E239" s="166">
        <f>E164-E182</f>
        <v>0.52799999999999159</v>
      </c>
      <c r="F239" s="176">
        <f t="shared" si="9"/>
        <v>0.52799999999999159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915</v>
      </c>
      <c r="C240" s="174" t="s">
        <v>900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900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900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916</v>
      </c>
      <c r="C243" s="174" t="s">
        <v>900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900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900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900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917</v>
      </c>
      <c r="C247" s="174" t="s">
        <v>900</v>
      </c>
      <c r="D247" s="166">
        <f>D239+D240+D243+D246</f>
        <v>0</v>
      </c>
      <c r="E247" s="166">
        <f>E239+E240+E243+E246</f>
        <v>0.52799999999999159</v>
      </c>
      <c r="F247" s="176">
        <f t="shared" si="9"/>
        <v>0.52799999999999159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900</v>
      </c>
      <c r="D248" s="166"/>
      <c r="E248" s="166">
        <v>8.5000000000000006E-2</v>
      </c>
      <c r="F248" s="176">
        <f t="shared" si="9"/>
        <v>8.5000000000000006E-2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900</v>
      </c>
      <c r="D249" s="198">
        <f>D248+D247</f>
        <v>0</v>
      </c>
      <c r="E249" s="198">
        <f>E248+E247</f>
        <v>0.61299999999999155</v>
      </c>
      <c r="F249" s="199">
        <f t="shared" si="9"/>
        <v>0.61299999999999155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60" x14ac:dyDescent="0.2">
      <c r="A251" s="172" t="s">
        <v>664</v>
      </c>
      <c r="B251" s="183" t="s">
        <v>663</v>
      </c>
      <c r="C251" s="174" t="s">
        <v>900</v>
      </c>
      <c r="D251" s="166"/>
      <c r="E251" s="166">
        <f>E252+E260+E262+E264+E266+E268+E272+E278</f>
        <v>85.04</v>
      </c>
      <c r="F251" s="218">
        <f t="shared" ref="F251:F310" si="10">E251-D251</f>
        <v>85.04</v>
      </c>
      <c r="G251" s="177">
        <f t="shared" ref="G251:G301" si="11">IFERROR(F251/D251,0)</f>
        <v>0</v>
      </c>
      <c r="H251" s="186" t="s">
        <v>918</v>
      </c>
      <c r="I251" s="170"/>
    </row>
    <row r="252" spans="1:9" s="171" customFormat="1" ht="31.5" customHeight="1" x14ac:dyDescent="0.2">
      <c r="A252" s="172" t="s">
        <v>662</v>
      </c>
      <c r="B252" s="181" t="s">
        <v>919</v>
      </c>
      <c r="C252" s="174" t="s">
        <v>900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900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920</v>
      </c>
      <c r="C254" s="174" t="s">
        <v>900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900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900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900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900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900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900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900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900</v>
      </c>
      <c r="D262" s="166"/>
      <c r="E262" s="166">
        <v>72.162000000000006</v>
      </c>
      <c r="F262" s="176">
        <f t="shared" si="10"/>
        <v>72.162000000000006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900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900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900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900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900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953</v>
      </c>
      <c r="B268" s="179" t="s">
        <v>413</v>
      </c>
      <c r="C268" s="174" t="s">
        <v>900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900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900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900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900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900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902</v>
      </c>
      <c r="C274" s="174" t="s">
        <v>900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900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900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900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900</v>
      </c>
      <c r="D278" s="166">
        <f>D251-D262-D266-D268</f>
        <v>0</v>
      </c>
      <c r="E278" s="166">
        <v>12.878</v>
      </c>
      <c r="F278" s="176">
        <f t="shared" si="10"/>
        <v>12.878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900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60" x14ac:dyDescent="0.2">
      <c r="A280" s="172" t="s">
        <v>633</v>
      </c>
      <c r="B280" s="183" t="s">
        <v>632</v>
      </c>
      <c r="C280" s="174" t="s">
        <v>900</v>
      </c>
      <c r="D280" s="166"/>
      <c r="E280" s="166">
        <f>E281+E283+E288+E290+E292+E294+E296+E298+E300</f>
        <v>102.00200000000001</v>
      </c>
      <c r="F280" s="176">
        <f t="shared" si="10"/>
        <v>102.00200000000001</v>
      </c>
      <c r="G280" s="177">
        <f t="shared" si="11"/>
        <v>0</v>
      </c>
      <c r="H280" s="186" t="s">
        <v>918</v>
      </c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900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900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900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900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900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900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900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900</v>
      </c>
      <c r="D288" s="166"/>
      <c r="E288" s="166">
        <v>3.1179999999999999</v>
      </c>
      <c r="F288" s="176">
        <f t="shared" si="10"/>
        <v>3.1179999999999999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900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900</v>
      </c>
      <c r="D290" s="166"/>
      <c r="E290" s="166">
        <v>37.994</v>
      </c>
      <c r="F290" s="176">
        <f t="shared" si="10"/>
        <v>37.994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900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900</v>
      </c>
      <c r="D292" s="166"/>
      <c r="E292" s="166">
        <v>1.502</v>
      </c>
      <c r="F292" s="176">
        <f t="shared" si="10"/>
        <v>1.502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900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900</v>
      </c>
      <c r="D294" s="166"/>
      <c r="E294" s="166">
        <v>22.637</v>
      </c>
      <c r="F294" s="176">
        <f t="shared" si="10"/>
        <v>22.637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900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900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900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921</v>
      </c>
      <c r="C298" s="174" t="s">
        <v>900</v>
      </c>
      <c r="D298" s="166"/>
      <c r="E298" s="166">
        <v>35.411000000000001</v>
      </c>
      <c r="F298" s="176">
        <f t="shared" si="10"/>
        <v>35.411000000000001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900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900</v>
      </c>
      <c r="D300" s="166">
        <f>D280-D281-D283-D288-D290-D292-D294-D296-D298</f>
        <v>0</v>
      </c>
      <c r="E300" s="166">
        <v>1.34</v>
      </c>
      <c r="F300" s="176">
        <f t="shared" si="10"/>
        <v>1.34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900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56.187554589804222</v>
      </c>
      <c r="F302" s="211">
        <f t="shared" si="10"/>
        <v>56.187554589804222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47.224877011768896</v>
      </c>
      <c r="F308" s="211">
        <f t="shared" si="10"/>
        <v>47.224877011768896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922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923</v>
      </c>
      <c r="B313" s="214" t="s">
        <v>902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924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64" t="s">
        <v>579</v>
      </c>
      <c r="B315" s="465"/>
      <c r="C315" s="465"/>
      <c r="D315" s="465"/>
      <c r="E315" s="465"/>
      <c r="F315" s="465"/>
      <c r="G315" s="465"/>
      <c r="H315" s="465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925</v>
      </c>
      <c r="E316" s="176" t="s">
        <v>925</v>
      </c>
      <c r="F316" s="176" t="s">
        <v>925</v>
      </c>
      <c r="G316" s="176" t="s">
        <v>925</v>
      </c>
      <c r="H316" s="176" t="s">
        <v>925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925</v>
      </c>
      <c r="E322" s="176" t="s">
        <v>925</v>
      </c>
      <c r="F322" s="176" t="s">
        <v>925</v>
      </c>
      <c r="G322" s="176" t="s">
        <v>925</v>
      </c>
      <c r="H322" s="176" t="s">
        <v>925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925</v>
      </c>
      <c r="E325" s="176" t="s">
        <v>925</v>
      </c>
      <c r="F325" s="176" t="s">
        <v>925</v>
      </c>
      <c r="G325" s="176" t="s">
        <v>925</v>
      </c>
      <c r="H325" s="176" t="s">
        <v>925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925</v>
      </c>
      <c r="E329" s="176" t="s">
        <v>925</v>
      </c>
      <c r="F329" s="176" t="s">
        <v>925</v>
      </c>
      <c r="G329" s="176" t="s">
        <v>925</v>
      </c>
      <c r="H329" s="176" t="s">
        <v>925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925</v>
      </c>
      <c r="E332" s="176" t="s">
        <v>925</v>
      </c>
      <c r="F332" s="176" t="s">
        <v>925</v>
      </c>
      <c r="G332" s="176" t="s">
        <v>925</v>
      </c>
      <c r="H332" s="176" t="s">
        <v>925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925</v>
      </c>
      <c r="E336" s="204" t="s">
        <v>925</v>
      </c>
      <c r="F336" s="204" t="s">
        <v>925</v>
      </c>
      <c r="G336" s="204" t="s">
        <v>925</v>
      </c>
      <c r="H336" s="204" t="s">
        <v>925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f>D338</f>
        <v>37.93</v>
      </c>
      <c r="E337" s="218">
        <f>E338</f>
        <v>36.528999999999996</v>
      </c>
      <c r="F337" s="176">
        <f t="shared" ref="F337:F364" si="12">E337-D337</f>
        <v>-1.4010000000000034</v>
      </c>
      <c r="G337" s="177">
        <f t="shared" ref="G337:G364" si="13">IFERROR(F337/D337,0)</f>
        <v>-3.6936461903506551E-2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37.93</v>
      </c>
      <c r="E338" s="218">
        <f>SUM(E339:E340)</f>
        <v>36.528999999999996</v>
      </c>
      <c r="F338" s="176">
        <f t="shared" si="12"/>
        <v>-1.4010000000000034</v>
      </c>
      <c r="G338" s="177">
        <f t="shared" si="13"/>
        <v>-3.6936461903506551E-2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0.22</v>
      </c>
      <c r="E339" s="218">
        <v>0.23</v>
      </c>
      <c r="F339" s="176">
        <f t="shared" si="12"/>
        <v>1.0000000000000009E-2</v>
      </c>
      <c r="G339" s="177">
        <f t="shared" si="13"/>
        <v>4.5454545454545497E-2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37.71</v>
      </c>
      <c r="E340" s="218">
        <v>36.298999999999999</v>
      </c>
      <c r="F340" s="176">
        <f t="shared" si="12"/>
        <v>-1.4110000000000014</v>
      </c>
      <c r="G340" s="177">
        <f t="shared" si="13"/>
        <v>-3.7417130734553203E-2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6.61</v>
      </c>
      <c r="E341" s="218">
        <v>8.1929999999999996</v>
      </c>
      <c r="F341" s="176">
        <f t="shared" si="12"/>
        <v>1.5829999999999993</v>
      </c>
      <c r="G341" s="177">
        <f t="shared" si="13"/>
        <v>0.23948562783661106</v>
      </c>
      <c r="H341" s="176"/>
    </row>
    <row r="342" spans="1:8" s="170" customFormat="1" ht="12" x14ac:dyDescent="0.2">
      <c r="A342" s="172" t="s">
        <v>534</v>
      </c>
      <c r="B342" s="183" t="s">
        <v>926</v>
      </c>
      <c r="C342" s="174" t="s">
        <v>26</v>
      </c>
      <c r="D342" s="218">
        <f>D343</f>
        <v>12.534000000000001</v>
      </c>
      <c r="E342" s="218">
        <f>E343</f>
        <v>12.78</v>
      </c>
      <c r="F342" s="176">
        <f t="shared" si="12"/>
        <v>0.24599999999999866</v>
      </c>
      <c r="G342" s="177">
        <f t="shared" si="13"/>
        <v>1.9626615605552789E-2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12.534000000000001</v>
      </c>
      <c r="E343" s="218">
        <f t="shared" si="14"/>
        <v>12.78</v>
      </c>
      <c r="F343" s="176">
        <f t="shared" si="12"/>
        <v>0.24599999999999866</v>
      </c>
      <c r="G343" s="177">
        <f t="shared" si="13"/>
        <v>1.9626615605552789E-2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0.06</v>
      </c>
      <c r="E344" s="218">
        <v>6.4000000000000001E-2</v>
      </c>
      <c r="F344" s="176">
        <f t="shared" si="12"/>
        <v>4.0000000000000036E-3</v>
      </c>
      <c r="G344" s="177">
        <f t="shared" si="13"/>
        <v>6.6666666666666735E-2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12.474</v>
      </c>
      <c r="E345" s="218">
        <v>12.715999999999999</v>
      </c>
      <c r="F345" s="176">
        <f t="shared" si="12"/>
        <v>0.2419999999999991</v>
      </c>
      <c r="G345" s="177">
        <f t="shared" si="13"/>
        <v>1.9400352733685997E-2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3315.77</v>
      </c>
      <c r="E346" s="176">
        <v>3315.77</v>
      </c>
      <c r="F346" s="176">
        <f t="shared" si="12"/>
        <v>0</v>
      </c>
      <c r="G346" s="177">
        <f t="shared" si="13"/>
        <v>0</v>
      </c>
      <c r="H346" s="176"/>
    </row>
    <row r="347" spans="1:8" s="170" customFormat="1" ht="24" x14ac:dyDescent="0.2">
      <c r="A347" s="172" t="s">
        <v>524</v>
      </c>
      <c r="B347" s="183" t="s">
        <v>927</v>
      </c>
      <c r="C347" s="174" t="s">
        <v>900</v>
      </c>
      <c r="D347" s="218">
        <f>D26-D60-D61-D54</f>
        <v>39.418000000000006</v>
      </c>
      <c r="E347" s="218">
        <f>E26-E60-E61-E54</f>
        <v>43.153000000000006</v>
      </c>
      <c r="F347" s="176">
        <f t="shared" si="12"/>
        <v>3.7349999999999994</v>
      </c>
      <c r="G347" s="177">
        <f t="shared" si="13"/>
        <v>9.4753665837942022E-2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925</v>
      </c>
      <c r="E348" s="176" t="s">
        <v>925</v>
      </c>
      <c r="F348" s="176" t="s">
        <v>925</v>
      </c>
      <c r="G348" s="176" t="s">
        <v>925</v>
      </c>
      <c r="H348" s="176" t="s">
        <v>925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928</v>
      </c>
      <c r="C351" s="174" t="s">
        <v>900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900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925</v>
      </c>
      <c r="E353" s="176" t="s">
        <v>925</v>
      </c>
      <c r="F353" s="176" t="s">
        <v>925</v>
      </c>
      <c r="G353" s="176" t="s">
        <v>925</v>
      </c>
      <c r="H353" s="176" t="s">
        <v>925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900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929</v>
      </c>
      <c r="C362" s="174" t="s">
        <v>900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900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930</v>
      </c>
      <c r="D364" s="199">
        <v>106</v>
      </c>
      <c r="E364" s="221">
        <v>89</v>
      </c>
      <c r="F364" s="221">
        <f t="shared" si="12"/>
        <v>-17</v>
      </c>
      <c r="G364" s="222">
        <f t="shared" si="13"/>
        <v>-0.16037735849056603</v>
      </c>
      <c r="H364" s="221"/>
    </row>
    <row r="365" spans="1:8" ht="15.75" customHeight="1" x14ac:dyDescent="0.25">
      <c r="A365" s="466" t="s">
        <v>931</v>
      </c>
      <c r="B365" s="467"/>
      <c r="C365" s="467"/>
      <c r="D365" s="467"/>
      <c r="E365" s="467"/>
      <c r="F365" s="467"/>
      <c r="G365" s="467"/>
      <c r="H365" s="467"/>
    </row>
    <row r="366" spans="1:8" ht="10.5" customHeight="1" thickBot="1" x14ac:dyDescent="0.3">
      <c r="A366" s="466"/>
      <c r="B366" s="467"/>
      <c r="C366" s="467"/>
      <c r="D366" s="467"/>
      <c r="E366" s="467"/>
      <c r="F366" s="467"/>
      <c r="G366" s="467"/>
      <c r="H366" s="467"/>
    </row>
    <row r="367" spans="1:8" ht="33" customHeight="1" x14ac:dyDescent="0.25">
      <c r="A367" s="468" t="s">
        <v>490</v>
      </c>
      <c r="B367" s="470" t="s">
        <v>489</v>
      </c>
      <c r="C367" s="472" t="s">
        <v>488</v>
      </c>
      <c r="D367" s="474" t="s">
        <v>1015</v>
      </c>
      <c r="E367" s="475"/>
      <c r="F367" s="476" t="s">
        <v>487</v>
      </c>
      <c r="G367" s="477"/>
      <c r="H367" s="478" t="s">
        <v>486</v>
      </c>
    </row>
    <row r="368" spans="1:8" ht="44.25" customHeight="1" x14ac:dyDescent="0.25">
      <c r="A368" s="469"/>
      <c r="B368" s="471"/>
      <c r="C368" s="473"/>
      <c r="D368" s="8" t="s">
        <v>0</v>
      </c>
      <c r="E368" s="17" t="s">
        <v>5</v>
      </c>
      <c r="F368" s="16" t="s">
        <v>485</v>
      </c>
      <c r="G368" s="16" t="s">
        <v>484</v>
      </c>
      <c r="H368" s="479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6" x14ac:dyDescent="0.2">
      <c r="A370" s="480" t="s">
        <v>932</v>
      </c>
      <c r="B370" s="481"/>
      <c r="C370" s="202" t="s">
        <v>900</v>
      </c>
      <c r="D370" s="225">
        <f>D371+D428</f>
        <v>5.6970000000000001</v>
      </c>
      <c r="E370" s="225">
        <f>E371+E428</f>
        <v>2.8849999999999998</v>
      </c>
      <c r="F370" s="226">
        <f t="shared" ref="F370:F433" si="15">E370-D370</f>
        <v>-2.8120000000000003</v>
      </c>
      <c r="G370" s="227">
        <f t="shared" ref="G370:G433" si="16">IFERROR(F370/D370,0)</f>
        <v>-0.49359311918553628</v>
      </c>
      <c r="H370" s="226" t="s">
        <v>955</v>
      </c>
    </row>
    <row r="371" spans="1:8" s="170" customFormat="1" ht="12" x14ac:dyDescent="0.2">
      <c r="A371" s="172" t="s">
        <v>483</v>
      </c>
      <c r="B371" s="228" t="s">
        <v>482</v>
      </c>
      <c r="C371" s="174" t="s">
        <v>900</v>
      </c>
      <c r="D371" s="229">
        <f>D372+D396+D424+D425</f>
        <v>5.6970000000000001</v>
      </c>
      <c r="E371" s="229">
        <f>E372+E396+E424+E425</f>
        <v>2.8849999999999998</v>
      </c>
      <c r="F371" s="230">
        <f t="shared" si="15"/>
        <v>-2.8120000000000003</v>
      </c>
      <c r="G371" s="231">
        <f t="shared" si="16"/>
        <v>-0.49359311918553628</v>
      </c>
      <c r="H371" s="232"/>
    </row>
    <row r="372" spans="1:8" s="170" customFormat="1" ht="12" x14ac:dyDescent="0.2">
      <c r="A372" s="172" t="s">
        <v>481</v>
      </c>
      <c r="B372" s="183" t="s">
        <v>480</v>
      </c>
      <c r="C372" s="174" t="s">
        <v>900</v>
      </c>
      <c r="D372" s="229">
        <f>D373+D395</f>
        <v>1.2529999999999999</v>
      </c>
      <c r="E372" s="229">
        <f>E373+E395</f>
        <v>0</v>
      </c>
      <c r="F372" s="230">
        <f t="shared" si="15"/>
        <v>-1.2529999999999999</v>
      </c>
      <c r="G372" s="231">
        <f t="shared" si="16"/>
        <v>-1</v>
      </c>
      <c r="H372" s="232"/>
    </row>
    <row r="373" spans="1:8" s="170" customFormat="1" ht="24" x14ac:dyDescent="0.2">
      <c r="A373" s="172" t="s">
        <v>479</v>
      </c>
      <c r="B373" s="181" t="s">
        <v>478</v>
      </c>
      <c r="C373" s="174" t="s">
        <v>900</v>
      </c>
      <c r="D373" s="229">
        <f>D374+D378+D379+D380+D381+D386+D387+D388+D391+D395</f>
        <v>1.2529999999999999</v>
      </c>
      <c r="E373" s="229">
        <f>E374+E378+E379+E380+E381+E386+E387+E388+E391+E395</f>
        <v>0</v>
      </c>
      <c r="F373" s="230">
        <f t="shared" si="15"/>
        <v>-1.2529999999999999</v>
      </c>
      <c r="G373" s="231">
        <f t="shared" si="16"/>
        <v>-1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900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900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900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900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900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900</v>
      </c>
      <c r="D379" s="229">
        <v>1.2529999999999999</v>
      </c>
      <c r="E379" s="229">
        <v>0</v>
      </c>
      <c r="F379" s="230">
        <f t="shared" si="15"/>
        <v>-1.2529999999999999</v>
      </c>
      <c r="G379" s="231">
        <f t="shared" si="16"/>
        <v>-1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900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900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900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933</v>
      </c>
      <c r="C383" s="174" t="s">
        <v>900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900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933</v>
      </c>
      <c r="C385" s="174" t="s">
        <v>900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900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900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900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902</v>
      </c>
      <c r="C389" s="174" t="s">
        <v>900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900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900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900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900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900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900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900</v>
      </c>
      <c r="D396" s="229">
        <f>D397+D410+D411</f>
        <v>4.444</v>
      </c>
      <c r="E396" s="229">
        <f>E397+E410+E411</f>
        <v>2.8849999999999998</v>
      </c>
      <c r="F396" s="230">
        <f t="shared" si="15"/>
        <v>-1.5590000000000002</v>
      </c>
      <c r="G396" s="231">
        <f t="shared" si="16"/>
        <v>-0.35081008100810085</v>
      </c>
      <c r="H396" s="232"/>
    </row>
    <row r="397" spans="1:8" s="170" customFormat="1" ht="12" x14ac:dyDescent="0.2">
      <c r="A397" s="172" t="s">
        <v>442</v>
      </c>
      <c r="B397" s="181" t="s">
        <v>441</v>
      </c>
      <c r="C397" s="174" t="s">
        <v>900</v>
      </c>
      <c r="D397" s="229">
        <f>D403+D405</f>
        <v>4.444</v>
      </c>
      <c r="E397" s="229">
        <f>E403+E405</f>
        <v>2.8849999999999998</v>
      </c>
      <c r="F397" s="230">
        <f t="shared" si="15"/>
        <v>-1.5590000000000002</v>
      </c>
      <c r="G397" s="231">
        <f t="shared" si="16"/>
        <v>-0.35081008100810085</v>
      </c>
      <c r="H397" s="232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900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900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900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900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900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900</v>
      </c>
      <c r="D403" s="229">
        <v>4.444</v>
      </c>
      <c r="E403" s="229">
        <v>2.8849999999999998</v>
      </c>
      <c r="F403" s="230">
        <f t="shared" si="15"/>
        <v>-1.5590000000000002</v>
      </c>
      <c r="G403" s="231">
        <f t="shared" si="16"/>
        <v>-0.35081008100810085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900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900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900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900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902</v>
      </c>
      <c r="C408" s="174" t="s">
        <v>900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900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900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900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900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900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934</v>
      </c>
      <c r="B414" s="184" t="s">
        <v>343</v>
      </c>
      <c r="C414" s="174" t="s">
        <v>900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900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900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900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900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900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900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900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902</v>
      </c>
      <c r="C422" s="174" t="s">
        <v>900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900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935</v>
      </c>
      <c r="C424" s="174" t="s">
        <v>900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900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900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900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900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900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900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900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900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900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900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936</v>
      </c>
      <c r="C435" s="174" t="s">
        <v>900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900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900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900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900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937</v>
      </c>
      <c r="B441" s="183" t="s">
        <v>938</v>
      </c>
      <c r="C441" s="189" t="s">
        <v>900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900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939</v>
      </c>
      <c r="C443" s="189" t="s">
        <v>900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900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900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900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900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82" t="s">
        <v>940</v>
      </c>
      <c r="B452" s="482"/>
      <c r="C452" s="482"/>
      <c r="D452" s="482"/>
      <c r="E452" s="482"/>
      <c r="F452" s="482"/>
      <c r="G452" s="482"/>
      <c r="H452" s="482"/>
    </row>
    <row r="453" spans="1:8" s="256" customFormat="1" ht="11.25" x14ac:dyDescent="0.2">
      <c r="A453" s="482" t="s">
        <v>941</v>
      </c>
      <c r="B453" s="482"/>
      <c r="C453" s="482"/>
      <c r="D453" s="482"/>
      <c r="E453" s="482"/>
      <c r="F453" s="482"/>
      <c r="G453" s="482"/>
      <c r="H453" s="482"/>
    </row>
    <row r="454" spans="1:8" s="256" customFormat="1" ht="11.25" x14ac:dyDescent="0.2">
      <c r="A454" s="482" t="s">
        <v>942</v>
      </c>
      <c r="B454" s="482"/>
      <c r="C454" s="482"/>
      <c r="D454" s="482"/>
      <c r="E454" s="482"/>
      <c r="F454" s="482"/>
      <c r="G454" s="482"/>
      <c r="H454" s="482"/>
    </row>
    <row r="455" spans="1:8" s="256" customFormat="1" ht="22.5" customHeight="1" x14ac:dyDescent="0.2">
      <c r="A455" s="483" t="s">
        <v>943</v>
      </c>
      <c r="B455" s="483"/>
      <c r="C455" s="483"/>
      <c r="D455" s="483"/>
      <c r="E455" s="483"/>
      <c r="F455" s="483"/>
      <c r="G455" s="483"/>
      <c r="H455" s="483"/>
    </row>
    <row r="456" spans="1:8" s="256" customFormat="1" ht="54" customHeight="1" x14ac:dyDescent="0.2">
      <c r="A456" s="461" t="s">
        <v>944</v>
      </c>
      <c r="B456" s="461"/>
      <c r="C456" s="461"/>
      <c r="D456" s="461"/>
      <c r="E456" s="461"/>
      <c r="F456" s="461"/>
      <c r="G456" s="461"/>
      <c r="H456" s="461"/>
    </row>
    <row r="459" spans="1:8" x14ac:dyDescent="0.25">
      <c r="B459" s="2" t="s">
        <v>821</v>
      </c>
      <c r="C459" s="55"/>
      <c r="D459" s="55"/>
      <c r="E459" s="2" t="s">
        <v>822</v>
      </c>
    </row>
  </sheetData>
  <mergeCells count="30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G2:H2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  <ignoredErrors>
    <ignoredError sqref="A26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2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5.425781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51" t="s">
        <v>11</v>
      </c>
      <c r="W2" s="351"/>
      <c r="X2" s="351"/>
    </row>
    <row r="3" spans="1:24" s="3" customFormat="1" ht="12" customHeight="1" x14ac:dyDescent="0.2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</row>
    <row r="4" spans="1:24" s="3" customFormat="1" ht="12.75" customHeight="1" x14ac:dyDescent="0.2">
      <c r="A4" s="352" t="str">
        <f>'10'!A4</f>
        <v>за 2 квартал 2023 года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</row>
    <row r="5" spans="1:24" ht="11.25" customHeight="1" x14ac:dyDescent="0.25"/>
    <row r="6" spans="1:24" s="3" customFormat="1" ht="12" x14ac:dyDescent="0.2">
      <c r="H6" s="15" t="s">
        <v>12</v>
      </c>
      <c r="I6" s="362" t="str">
        <f>'10'!G6</f>
        <v>АО "Городские электрические сети" (АО "ГЭС")</v>
      </c>
      <c r="J6" s="362"/>
      <c r="K6" s="362"/>
      <c r="L6" s="362"/>
      <c r="M6" s="362"/>
      <c r="N6" s="362"/>
      <c r="O6" s="362"/>
      <c r="P6" s="362"/>
      <c r="Q6" s="362"/>
      <c r="R6" s="362"/>
      <c r="X6" s="301"/>
    </row>
    <row r="7" spans="1:24" s="9" customFormat="1" ht="12.75" customHeight="1" x14ac:dyDescent="0.2">
      <c r="I7" s="335" t="s">
        <v>13</v>
      </c>
      <c r="J7" s="335"/>
      <c r="K7" s="335"/>
      <c r="L7" s="335"/>
      <c r="M7" s="335"/>
      <c r="N7" s="335"/>
      <c r="O7" s="335"/>
      <c r="P7" s="335"/>
      <c r="Q7" s="335"/>
      <c r="R7" s="335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53" t="str">
        <f>'10'!J9</f>
        <v>2023</v>
      </c>
      <c r="M9" s="354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35" t="s">
        <v>17</v>
      </c>
      <c r="L12" s="335"/>
      <c r="M12" s="335"/>
      <c r="N12" s="335"/>
      <c r="O12" s="335"/>
      <c r="P12" s="335"/>
      <c r="Q12" s="335"/>
      <c r="R12" s="335"/>
      <c r="S12" s="335"/>
      <c r="X12" s="302"/>
    </row>
    <row r="13" spans="1:24" ht="11.25" customHeight="1" x14ac:dyDescent="0.25"/>
    <row r="14" spans="1:24" s="9" customFormat="1" ht="15" customHeight="1" x14ac:dyDescent="0.2">
      <c r="A14" s="348" t="s">
        <v>23</v>
      </c>
      <c r="B14" s="348" t="s">
        <v>22</v>
      </c>
      <c r="C14" s="348" t="s">
        <v>18</v>
      </c>
      <c r="D14" s="344" t="s">
        <v>43</v>
      </c>
      <c r="E14" s="344"/>
      <c r="F14" s="344"/>
      <c r="G14" s="344"/>
      <c r="H14" s="344"/>
      <c r="I14" s="344"/>
      <c r="J14" s="344"/>
      <c r="K14" s="344"/>
      <c r="L14" s="344"/>
      <c r="M14" s="345"/>
      <c r="N14" s="355" t="s">
        <v>37</v>
      </c>
      <c r="O14" s="356"/>
      <c r="P14" s="356"/>
      <c r="Q14" s="356"/>
      <c r="R14" s="356"/>
      <c r="S14" s="356"/>
      <c r="T14" s="356"/>
      <c r="U14" s="356"/>
      <c r="V14" s="356"/>
      <c r="W14" s="357"/>
      <c r="X14" s="348" t="s">
        <v>9</v>
      </c>
    </row>
    <row r="15" spans="1:24" s="9" customFormat="1" ht="15" customHeight="1" x14ac:dyDescent="0.2">
      <c r="A15" s="349"/>
      <c r="B15" s="349"/>
      <c r="C15" s="349"/>
      <c r="D15" s="343" t="s">
        <v>1004</v>
      </c>
      <c r="E15" s="344"/>
      <c r="F15" s="344"/>
      <c r="G15" s="344"/>
      <c r="H15" s="344"/>
      <c r="I15" s="344"/>
      <c r="J15" s="344"/>
      <c r="K15" s="344"/>
      <c r="L15" s="344"/>
      <c r="M15" s="345"/>
      <c r="N15" s="358"/>
      <c r="O15" s="359"/>
      <c r="P15" s="359"/>
      <c r="Q15" s="359"/>
      <c r="R15" s="359"/>
      <c r="S15" s="359"/>
      <c r="T15" s="359"/>
      <c r="U15" s="359"/>
      <c r="V15" s="359"/>
      <c r="W15" s="360"/>
      <c r="X15" s="349"/>
    </row>
    <row r="16" spans="1:24" s="9" customFormat="1" ht="15" customHeight="1" x14ac:dyDescent="0.2">
      <c r="A16" s="349"/>
      <c r="B16" s="349"/>
      <c r="C16" s="349"/>
      <c r="D16" s="343" t="s">
        <v>0</v>
      </c>
      <c r="E16" s="344"/>
      <c r="F16" s="344"/>
      <c r="G16" s="344"/>
      <c r="H16" s="345"/>
      <c r="I16" s="343" t="s">
        <v>5</v>
      </c>
      <c r="J16" s="344"/>
      <c r="K16" s="344"/>
      <c r="L16" s="344"/>
      <c r="M16" s="345"/>
      <c r="N16" s="361" t="s">
        <v>1</v>
      </c>
      <c r="O16" s="361"/>
      <c r="P16" s="361" t="s">
        <v>2</v>
      </c>
      <c r="Q16" s="361"/>
      <c r="R16" s="361" t="s">
        <v>19</v>
      </c>
      <c r="S16" s="361"/>
      <c r="T16" s="361" t="s">
        <v>3</v>
      </c>
      <c r="U16" s="361"/>
      <c r="V16" s="361" t="s">
        <v>42</v>
      </c>
      <c r="W16" s="361"/>
      <c r="X16" s="349"/>
    </row>
    <row r="17" spans="1:24" s="9" customFormat="1" ht="111.75" customHeight="1" x14ac:dyDescent="0.2">
      <c r="A17" s="349"/>
      <c r="B17" s="349"/>
      <c r="C17" s="349"/>
      <c r="D17" s="346" t="s">
        <v>1</v>
      </c>
      <c r="E17" s="346" t="s">
        <v>2</v>
      </c>
      <c r="F17" s="346" t="s">
        <v>19</v>
      </c>
      <c r="G17" s="346" t="s">
        <v>3</v>
      </c>
      <c r="H17" s="346" t="s">
        <v>4</v>
      </c>
      <c r="I17" s="346" t="s">
        <v>6</v>
      </c>
      <c r="J17" s="346" t="s">
        <v>2</v>
      </c>
      <c r="K17" s="346" t="s">
        <v>19</v>
      </c>
      <c r="L17" s="346" t="s">
        <v>3</v>
      </c>
      <c r="M17" s="346" t="s">
        <v>4</v>
      </c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49"/>
    </row>
    <row r="18" spans="1:24" s="9" customFormat="1" ht="40.5" customHeight="1" x14ac:dyDescent="0.2">
      <c r="A18" s="350"/>
      <c r="B18" s="350"/>
      <c r="C18" s="350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50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42" t="s">
        <v>10</v>
      </c>
      <c r="B21" s="342"/>
      <c r="C21" s="342"/>
      <c r="D21" s="137">
        <f>D49+D95+D102</f>
        <v>21.84</v>
      </c>
      <c r="E21" s="137">
        <f t="shared" ref="E21:V21" si="0">E49+E95+E102</f>
        <v>0</v>
      </c>
      <c r="F21" s="137">
        <f t="shared" si="0"/>
        <v>0</v>
      </c>
      <c r="G21" s="137">
        <f t="shared" si="0"/>
        <v>21.84</v>
      </c>
      <c r="H21" s="137">
        <f t="shared" si="0"/>
        <v>0</v>
      </c>
      <c r="I21" s="137">
        <f t="shared" si="0"/>
        <v>3.4620000000000002</v>
      </c>
      <c r="J21" s="137">
        <f t="shared" si="0"/>
        <v>0</v>
      </c>
      <c r="K21" s="137">
        <f t="shared" si="0"/>
        <v>0</v>
      </c>
      <c r="L21" s="137">
        <f t="shared" si="0"/>
        <v>3.4620000000000002</v>
      </c>
      <c r="M21" s="137">
        <f t="shared" si="0"/>
        <v>0</v>
      </c>
      <c r="N21" s="137">
        <f t="shared" si="0"/>
        <v>-18.378</v>
      </c>
      <c r="O21" s="94">
        <f t="shared" ref="O21" si="1">IF(D21&lt;&gt;0,N21/D21,0)</f>
        <v>-0.84148351648351649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-18.378</v>
      </c>
      <c r="U21" s="94">
        <f>IF(G21&lt;&gt;0,T21/G21,0)</f>
        <v>-0.84148351648351649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21.84</v>
      </c>
      <c r="E28" s="74">
        <f t="shared" ref="E28:W28" si="2">E21</f>
        <v>0</v>
      </c>
      <c r="F28" s="74">
        <f t="shared" si="2"/>
        <v>0</v>
      </c>
      <c r="G28" s="74">
        <f t="shared" si="2"/>
        <v>21.84</v>
      </c>
      <c r="H28" s="74">
        <f t="shared" si="2"/>
        <v>0</v>
      </c>
      <c r="I28" s="74">
        <f t="shared" si="2"/>
        <v>3.4620000000000002</v>
      </c>
      <c r="J28" s="74">
        <f t="shared" si="2"/>
        <v>0</v>
      </c>
      <c r="K28" s="74">
        <f t="shared" si="2"/>
        <v>0</v>
      </c>
      <c r="L28" s="74">
        <f t="shared" si="2"/>
        <v>3.4620000000000002</v>
      </c>
      <c r="M28" s="74">
        <f t="shared" si="2"/>
        <v>0</v>
      </c>
      <c r="N28" s="74">
        <f t="shared" si="2"/>
        <v>-18.378</v>
      </c>
      <c r="O28" s="97">
        <f t="shared" ref="O28" si="3">IF(D28&lt;&gt;0,N28/D28,0)</f>
        <v>-0.84148351648351649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-18.378</v>
      </c>
      <c r="U28" s="97">
        <f>IF(G28&lt;&gt;0,T28/G28,0)</f>
        <v>-0.84148351648351649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D50+D60+D79</f>
        <v>16.927</v>
      </c>
      <c r="E49" s="74">
        <f t="shared" ref="E49:V49" si="4">E50+E60+E79</f>
        <v>0</v>
      </c>
      <c r="F49" s="74">
        <f t="shared" si="4"/>
        <v>0</v>
      </c>
      <c r="G49" s="74">
        <f t="shared" si="4"/>
        <v>16.927</v>
      </c>
      <c r="H49" s="74">
        <f t="shared" si="4"/>
        <v>0</v>
      </c>
      <c r="I49" s="74">
        <f t="shared" si="4"/>
        <v>3.4620000000000002</v>
      </c>
      <c r="J49" s="74">
        <f t="shared" si="4"/>
        <v>0</v>
      </c>
      <c r="K49" s="74">
        <f t="shared" si="4"/>
        <v>0</v>
      </c>
      <c r="L49" s="74">
        <f t="shared" si="4"/>
        <v>3.4620000000000002</v>
      </c>
      <c r="M49" s="74">
        <f t="shared" si="4"/>
        <v>0</v>
      </c>
      <c r="N49" s="74">
        <f t="shared" si="4"/>
        <v>-13.465</v>
      </c>
      <c r="O49" s="96">
        <f t="shared" ref="O49:O57" si="5">IF(D49&lt;&gt;0,N49/D49,0)</f>
        <v>-0.79547468541383592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-13.465</v>
      </c>
      <c r="U49" s="96">
        <f>IF(G49&lt;&gt;0,T49/G49,0)</f>
        <v>-0.79547468541383592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6.6019999999999994</v>
      </c>
      <c r="E50" s="74">
        <f t="shared" ref="E50:V50" si="6">E51</f>
        <v>0</v>
      </c>
      <c r="F50" s="74">
        <f t="shared" si="6"/>
        <v>0</v>
      </c>
      <c r="G50" s="84">
        <f t="shared" si="6"/>
        <v>6.6019999999999994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-6.6019999999999994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-6.6019999999999994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6.6019999999999994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6.6019999999999994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-6.6019999999999994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-6.6019999999999994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11.25" x14ac:dyDescent="0.2">
      <c r="A52" s="289" t="s">
        <v>440</v>
      </c>
      <c r="B52" s="265" t="s">
        <v>960</v>
      </c>
      <c r="C52" s="74" t="s">
        <v>961</v>
      </c>
      <c r="D52" s="257">
        <f t="shared" ref="D52:D58" si="8">SUM(E52:H52)</f>
        <v>0.14299999999999999</v>
      </c>
      <c r="E52" s="84"/>
      <c r="F52" s="84"/>
      <c r="G52" s="123">
        <v>0.14299999999999999</v>
      </c>
      <c r="H52" s="84"/>
      <c r="I52" s="257">
        <f t="shared" ref="I52:I58" si="9">SUM(J52:M52)</f>
        <v>0</v>
      </c>
      <c r="J52" s="84"/>
      <c r="K52" s="84"/>
      <c r="L52" s="123"/>
      <c r="M52" s="84"/>
      <c r="N52" s="257">
        <f t="shared" ref="N52:N58" si="10">I52-D52</f>
        <v>-0.14299999999999999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-0.14299999999999999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 t="str">
        <f>'10'!T50</f>
        <v xml:space="preserve"> </v>
      </c>
    </row>
    <row r="53" spans="1:24" s="9" customFormat="1" ht="11.25" x14ac:dyDescent="0.2">
      <c r="A53" s="289" t="s">
        <v>440</v>
      </c>
      <c r="B53" s="265" t="s">
        <v>962</v>
      </c>
      <c r="C53" s="74" t="s">
        <v>963</v>
      </c>
      <c r="D53" s="257">
        <f t="shared" si="8"/>
        <v>0.17699999999999999</v>
      </c>
      <c r="E53" s="84"/>
      <c r="F53" s="84"/>
      <c r="G53" s="123">
        <v>0.17699999999999999</v>
      </c>
      <c r="H53" s="84"/>
      <c r="I53" s="257">
        <f t="shared" si="9"/>
        <v>0</v>
      </c>
      <c r="J53" s="84"/>
      <c r="K53" s="84"/>
      <c r="L53" s="123"/>
      <c r="M53" s="84"/>
      <c r="N53" s="257">
        <f t="shared" si="10"/>
        <v>-0.17699999999999999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137">
        <f t="shared" si="13"/>
        <v>-0.17699999999999999</v>
      </c>
      <c r="U53" s="94">
        <f t="shared" si="14"/>
        <v>-1</v>
      </c>
      <c r="V53" s="257"/>
      <c r="W53" s="94">
        <f t="shared" si="15"/>
        <v>0</v>
      </c>
      <c r="X53" s="95" t="str">
        <f>'10'!T51</f>
        <v xml:space="preserve"> </v>
      </c>
    </row>
    <row r="54" spans="1:24" s="9" customFormat="1" ht="11.25" x14ac:dyDescent="0.2">
      <c r="A54" s="289" t="s">
        <v>440</v>
      </c>
      <c r="B54" s="265" t="s">
        <v>964</v>
      </c>
      <c r="C54" s="74" t="s">
        <v>965</v>
      </c>
      <c r="D54" s="257">
        <f t="shared" si="8"/>
        <v>0.26200000000000001</v>
      </c>
      <c r="E54" s="84"/>
      <c r="F54" s="84"/>
      <c r="G54" s="123">
        <v>0.26200000000000001</v>
      </c>
      <c r="H54" s="84"/>
      <c r="I54" s="257">
        <f t="shared" si="9"/>
        <v>0</v>
      </c>
      <c r="J54" s="84"/>
      <c r="K54" s="84"/>
      <c r="L54" s="123"/>
      <c r="M54" s="84"/>
      <c r="N54" s="257">
        <f t="shared" si="10"/>
        <v>-0.26200000000000001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-0.26200000000000001</v>
      </c>
      <c r="U54" s="94">
        <f t="shared" si="14"/>
        <v>-1</v>
      </c>
      <c r="V54" s="257"/>
      <c r="W54" s="94">
        <f t="shared" si="15"/>
        <v>0</v>
      </c>
      <c r="X54" s="95" t="str">
        <f>'10'!T52</f>
        <v xml:space="preserve"> </v>
      </c>
    </row>
    <row r="55" spans="1:24" s="9" customFormat="1" ht="22.5" x14ac:dyDescent="0.2">
      <c r="A55" s="289" t="s">
        <v>440</v>
      </c>
      <c r="B55" s="265" t="s">
        <v>1000</v>
      </c>
      <c r="C55" s="74" t="s">
        <v>1001</v>
      </c>
      <c r="D55" s="257">
        <f t="shared" si="8"/>
        <v>1.343</v>
      </c>
      <c r="E55" s="84"/>
      <c r="F55" s="84"/>
      <c r="G55" s="123">
        <v>1.343</v>
      </c>
      <c r="H55" s="84"/>
      <c r="I55" s="257">
        <f t="shared" si="9"/>
        <v>0</v>
      </c>
      <c r="J55" s="84"/>
      <c r="K55" s="84"/>
      <c r="L55" s="123"/>
      <c r="M55" s="84"/>
      <c r="N55" s="257">
        <f t="shared" si="10"/>
        <v>-1.343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-1.343</v>
      </c>
      <c r="U55" s="94">
        <f t="shared" si="14"/>
        <v>-1</v>
      </c>
      <c r="V55" s="257"/>
      <c r="W55" s="94">
        <f t="shared" si="15"/>
        <v>0</v>
      </c>
      <c r="X55" s="95" t="str">
        <f>'10'!T53</f>
        <v xml:space="preserve"> </v>
      </c>
    </row>
    <row r="56" spans="1:24" s="9" customFormat="1" ht="33.75" x14ac:dyDescent="0.2">
      <c r="A56" s="289" t="s">
        <v>440</v>
      </c>
      <c r="B56" s="265" t="s">
        <v>1002</v>
      </c>
      <c r="C56" s="74" t="s">
        <v>1003</v>
      </c>
      <c r="D56" s="257">
        <f t="shared" si="8"/>
        <v>2.855</v>
      </c>
      <c r="E56" s="84"/>
      <c r="F56" s="84"/>
      <c r="G56" s="123">
        <v>2.855</v>
      </c>
      <c r="H56" s="84"/>
      <c r="I56" s="257">
        <f t="shared" si="9"/>
        <v>0</v>
      </c>
      <c r="J56" s="84"/>
      <c r="K56" s="84"/>
      <c r="L56" s="123"/>
      <c r="M56" s="84"/>
      <c r="N56" s="257">
        <f t="shared" si="10"/>
        <v>-2.855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-2.855</v>
      </c>
      <c r="U56" s="94">
        <f t="shared" si="14"/>
        <v>-1</v>
      </c>
      <c r="V56" s="257"/>
      <c r="W56" s="94">
        <f t="shared" si="15"/>
        <v>0</v>
      </c>
      <c r="X56" s="95" t="str">
        <f>'10'!T54</f>
        <v xml:space="preserve"> </v>
      </c>
    </row>
    <row r="57" spans="1:24" s="9" customFormat="1" ht="22.5" x14ac:dyDescent="0.2">
      <c r="A57" s="289" t="s">
        <v>440</v>
      </c>
      <c r="B57" s="265" t="s">
        <v>966</v>
      </c>
      <c r="C57" s="74" t="s">
        <v>967</v>
      </c>
      <c r="D57" s="257">
        <f t="shared" si="8"/>
        <v>1.0449999999999999</v>
      </c>
      <c r="E57" s="84"/>
      <c r="F57" s="84"/>
      <c r="G57" s="123">
        <v>1.0449999999999999</v>
      </c>
      <c r="H57" s="84"/>
      <c r="I57" s="257">
        <f t="shared" si="9"/>
        <v>0</v>
      </c>
      <c r="J57" s="84"/>
      <c r="K57" s="84"/>
      <c r="L57" s="123"/>
      <c r="M57" s="84"/>
      <c r="N57" s="257">
        <f t="shared" si="10"/>
        <v>-1.0449999999999999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-1.0449999999999999</v>
      </c>
      <c r="U57" s="94">
        <f t="shared" si="14"/>
        <v>-1</v>
      </c>
      <c r="V57" s="257"/>
      <c r="W57" s="94">
        <f t="shared" si="15"/>
        <v>0</v>
      </c>
      <c r="X57" s="95" t="str">
        <f>'10'!T55</f>
        <v xml:space="preserve"> </v>
      </c>
    </row>
    <row r="58" spans="1:24" s="9" customFormat="1" ht="22.5" x14ac:dyDescent="0.2">
      <c r="A58" s="289" t="s">
        <v>440</v>
      </c>
      <c r="B58" s="265" t="s">
        <v>968</v>
      </c>
      <c r="C58" s="74" t="s">
        <v>969</v>
      </c>
      <c r="D58" s="257">
        <f t="shared" si="8"/>
        <v>0.77700000000000002</v>
      </c>
      <c r="E58" s="84"/>
      <c r="F58" s="84"/>
      <c r="G58" s="123">
        <v>0.77700000000000002</v>
      </c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-0.77700000000000002</v>
      </c>
      <c r="O58" s="94">
        <f t="shared" ref="O58" si="16">N58/D58</f>
        <v>-1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-0.77700000000000002</v>
      </c>
      <c r="U58" s="94">
        <f t="shared" si="14"/>
        <v>-1</v>
      </c>
      <c r="V58" s="257"/>
      <c r="W58" s="94">
        <f t="shared" si="15"/>
        <v>0</v>
      </c>
      <c r="X58" s="95" t="str">
        <f>'10'!T56</f>
        <v xml:space="preserve"> </v>
      </c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10.325000000000001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10.325000000000001</v>
      </c>
      <c r="H60" s="74">
        <f t="shared" si="17"/>
        <v>0</v>
      </c>
      <c r="I60" s="74">
        <f t="shared" si="17"/>
        <v>2.0990000000000002</v>
      </c>
      <c r="J60" s="74">
        <f t="shared" si="17"/>
        <v>0</v>
      </c>
      <c r="K60" s="74">
        <f t="shared" si="17"/>
        <v>0</v>
      </c>
      <c r="L60" s="74">
        <f t="shared" si="17"/>
        <v>2.0990000000000002</v>
      </c>
      <c r="M60" s="74">
        <f t="shared" si="17"/>
        <v>0</v>
      </c>
      <c r="N60" s="74">
        <f t="shared" si="17"/>
        <v>-8.2259999999999991</v>
      </c>
      <c r="O60" s="97">
        <f t="shared" ref="O60:O62" si="18">IF(D60&lt;&gt;0,N60/D60,0)</f>
        <v>-0.79670702179176733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-8.2259999999999991</v>
      </c>
      <c r="U60" s="97">
        <f>IF(G60&lt;&gt;0,T60/G60,0)</f>
        <v>-0.79670702179176733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SUM(D62:D77)</f>
        <v>10.325000000000001</v>
      </c>
      <c r="E61" s="74">
        <f t="shared" si="19"/>
        <v>0</v>
      </c>
      <c r="F61" s="74">
        <f t="shared" si="19"/>
        <v>0</v>
      </c>
      <c r="G61" s="74">
        <f t="shared" si="19"/>
        <v>10.325000000000001</v>
      </c>
      <c r="H61" s="74">
        <f t="shared" si="19"/>
        <v>0</v>
      </c>
      <c r="I61" s="74">
        <f t="shared" si="19"/>
        <v>2.0990000000000002</v>
      </c>
      <c r="J61" s="74">
        <f t="shared" si="19"/>
        <v>0</v>
      </c>
      <c r="K61" s="74">
        <f t="shared" si="19"/>
        <v>0</v>
      </c>
      <c r="L61" s="74">
        <f t="shared" si="19"/>
        <v>2.0990000000000002</v>
      </c>
      <c r="M61" s="74">
        <f t="shared" si="19"/>
        <v>0</v>
      </c>
      <c r="N61" s="74">
        <f t="shared" si="19"/>
        <v>-8.2259999999999991</v>
      </c>
      <c r="O61" s="96">
        <f t="shared" si="18"/>
        <v>-0.79670702179176733</v>
      </c>
      <c r="P61" s="74">
        <f>SUM(P62:P77)</f>
        <v>0</v>
      </c>
      <c r="Q61" s="96">
        <f>IF(E61&lt;&gt;0,P61/E61,0)</f>
        <v>0</v>
      </c>
      <c r="R61" s="74">
        <f>SUM(R62:R77)</f>
        <v>0</v>
      </c>
      <c r="S61" s="96">
        <f>IF(F61&lt;&gt;0,R61/F61,0)</f>
        <v>0</v>
      </c>
      <c r="T61" s="74">
        <f>SUM(T62:T77)</f>
        <v>-8.2259999999999991</v>
      </c>
      <c r="U61" s="96">
        <f>IF(G61&lt;&gt;0,T61/G61,0)</f>
        <v>-0.79670702179176733</v>
      </c>
      <c r="V61" s="74">
        <f>SUM(V62:V77)</f>
        <v>0</v>
      </c>
      <c r="W61" s="96">
        <f>IF(H61&lt;&gt;0,V61/H61,0)</f>
        <v>0</v>
      </c>
      <c r="X61" s="95"/>
    </row>
    <row r="62" spans="1:24" ht="22.5" x14ac:dyDescent="0.25">
      <c r="A62" s="289" t="s">
        <v>817</v>
      </c>
      <c r="B62" s="95" t="s">
        <v>970</v>
      </c>
      <c r="C62" s="72" t="s">
        <v>971</v>
      </c>
      <c r="D62" s="26">
        <f>SUM(E62:H62)</f>
        <v>0.47899999999999998</v>
      </c>
      <c r="E62" s="26"/>
      <c r="F62" s="26"/>
      <c r="G62" s="26">
        <v>0.47899999999999998</v>
      </c>
      <c r="H62" s="26"/>
      <c r="I62" s="26">
        <f>SUM(J62:M62)</f>
        <v>0</v>
      </c>
      <c r="J62" s="26"/>
      <c r="K62" s="26"/>
      <c r="L62" s="26"/>
      <c r="M62" s="26"/>
      <c r="N62" s="26">
        <f>I62-D62</f>
        <v>-0.47899999999999998</v>
      </c>
      <c r="O62" s="94">
        <f t="shared" si="18"/>
        <v>-1</v>
      </c>
      <c r="P62" s="26"/>
      <c r="Q62" s="94">
        <f t="shared" ref="Q62:Q81" si="20">IF(E62&lt;&gt;0,P62/E62,0)</f>
        <v>0</v>
      </c>
      <c r="R62" s="26"/>
      <c r="S62" s="94">
        <f t="shared" ref="S62:S81" si="21">IF(F62&lt;&gt;0,R62/F62,0)</f>
        <v>0</v>
      </c>
      <c r="T62" s="26">
        <f t="shared" ref="T62:T81" si="22">I62-D62</f>
        <v>-0.47899999999999998</v>
      </c>
      <c r="U62" s="94">
        <f t="shared" ref="U62:U81" si="23">IF(G62&lt;&gt;0,T62/G62,0)</f>
        <v>-1</v>
      </c>
      <c r="V62" s="26"/>
      <c r="W62" s="94">
        <f t="shared" ref="W62:W81" si="24">IF(H62&lt;&gt;0,V62/H62,0)</f>
        <v>0</v>
      </c>
      <c r="X62" s="95" t="str">
        <f>'10'!T71</f>
        <v xml:space="preserve"> </v>
      </c>
    </row>
    <row r="63" spans="1:24" ht="22.5" x14ac:dyDescent="0.25">
      <c r="A63" s="289" t="s">
        <v>817</v>
      </c>
      <c r="B63" s="95" t="s">
        <v>972</v>
      </c>
      <c r="C63" s="72" t="s">
        <v>973</v>
      </c>
      <c r="D63" s="320">
        <f t="shared" ref="D63:D77" si="25">SUM(E63:H63)</f>
        <v>0.40899999999999997</v>
      </c>
      <c r="E63" s="320"/>
      <c r="F63" s="320"/>
      <c r="G63" s="320">
        <v>0.40899999999999997</v>
      </c>
      <c r="H63" s="320"/>
      <c r="I63" s="320">
        <f t="shared" ref="I63:I77" si="26">SUM(J63:M63)</f>
        <v>0</v>
      </c>
      <c r="J63" s="320"/>
      <c r="K63" s="320"/>
      <c r="L63" s="320"/>
      <c r="M63" s="320"/>
      <c r="N63" s="320">
        <f t="shared" ref="N63:N77" si="27">I63-D63</f>
        <v>-0.40899999999999997</v>
      </c>
      <c r="O63" s="94">
        <f t="shared" ref="O63:O77" si="28">IF(D63&lt;&gt;0,N63/D63,0)</f>
        <v>-1</v>
      </c>
      <c r="P63" s="320"/>
      <c r="Q63" s="94">
        <f t="shared" si="20"/>
        <v>0</v>
      </c>
      <c r="R63" s="320"/>
      <c r="S63" s="94">
        <f t="shared" si="21"/>
        <v>0</v>
      </c>
      <c r="T63" s="320">
        <f t="shared" ref="T63:T77" si="29">I63-D63</f>
        <v>-0.40899999999999997</v>
      </c>
      <c r="U63" s="94">
        <f t="shared" ref="U63:U77" si="30">IF(G63&lt;&gt;0,T63/G63,0)</f>
        <v>-1</v>
      </c>
      <c r="V63" s="320"/>
      <c r="W63" s="94">
        <f t="shared" si="24"/>
        <v>0</v>
      </c>
      <c r="X63" s="95" t="str">
        <f>'10'!T72</f>
        <v xml:space="preserve"> </v>
      </c>
    </row>
    <row r="64" spans="1:24" ht="22.5" x14ac:dyDescent="0.25">
      <c r="A64" s="289" t="s">
        <v>817</v>
      </c>
      <c r="B64" s="95" t="s">
        <v>974</v>
      </c>
      <c r="C64" s="72" t="s">
        <v>975</v>
      </c>
      <c r="D64" s="320">
        <f t="shared" si="25"/>
        <v>0.68799999999999994</v>
      </c>
      <c r="E64" s="320"/>
      <c r="F64" s="320"/>
      <c r="G64" s="320">
        <v>0.68799999999999994</v>
      </c>
      <c r="H64" s="320"/>
      <c r="I64" s="320">
        <f t="shared" si="26"/>
        <v>0</v>
      </c>
      <c r="J64" s="320"/>
      <c r="K64" s="320"/>
      <c r="L64" s="320"/>
      <c r="M64" s="320"/>
      <c r="N64" s="320">
        <f t="shared" si="27"/>
        <v>-0.68799999999999994</v>
      </c>
      <c r="O64" s="94">
        <f t="shared" si="28"/>
        <v>-1</v>
      </c>
      <c r="P64" s="320"/>
      <c r="Q64" s="94">
        <f t="shared" si="20"/>
        <v>0</v>
      </c>
      <c r="R64" s="320"/>
      <c r="S64" s="94">
        <f t="shared" si="21"/>
        <v>0</v>
      </c>
      <c r="T64" s="320">
        <f t="shared" si="29"/>
        <v>-0.68799999999999994</v>
      </c>
      <c r="U64" s="94">
        <f t="shared" si="30"/>
        <v>-1</v>
      </c>
      <c r="V64" s="320"/>
      <c r="W64" s="94">
        <f t="shared" si="24"/>
        <v>0</v>
      </c>
      <c r="X64" s="95" t="str">
        <f>'10'!T73</f>
        <v xml:space="preserve"> </v>
      </c>
    </row>
    <row r="65" spans="1:24" ht="22.5" x14ac:dyDescent="0.25">
      <c r="A65" s="289" t="s">
        <v>817</v>
      </c>
      <c r="B65" s="95" t="s">
        <v>976</v>
      </c>
      <c r="C65" s="72" t="s">
        <v>977</v>
      </c>
      <c r="D65" s="320">
        <f t="shared" si="25"/>
        <v>0.68100000000000005</v>
      </c>
      <c r="E65" s="320"/>
      <c r="F65" s="320"/>
      <c r="G65" s="320">
        <v>0.68100000000000005</v>
      </c>
      <c r="H65" s="320"/>
      <c r="I65" s="320">
        <f t="shared" si="26"/>
        <v>0</v>
      </c>
      <c r="J65" s="320"/>
      <c r="K65" s="320"/>
      <c r="L65" s="320"/>
      <c r="M65" s="320"/>
      <c r="N65" s="320">
        <f t="shared" si="27"/>
        <v>-0.68100000000000005</v>
      </c>
      <c r="O65" s="94">
        <f t="shared" si="28"/>
        <v>-1</v>
      </c>
      <c r="P65" s="320"/>
      <c r="Q65" s="94">
        <f t="shared" si="20"/>
        <v>0</v>
      </c>
      <c r="R65" s="320"/>
      <c r="S65" s="94">
        <f t="shared" si="21"/>
        <v>0</v>
      </c>
      <c r="T65" s="320">
        <f t="shared" si="29"/>
        <v>-0.68100000000000005</v>
      </c>
      <c r="U65" s="94">
        <f t="shared" si="30"/>
        <v>-1</v>
      </c>
      <c r="V65" s="320"/>
      <c r="W65" s="94">
        <f t="shared" si="24"/>
        <v>0</v>
      </c>
      <c r="X65" s="95" t="str">
        <f>'10'!T74</f>
        <v xml:space="preserve"> </v>
      </c>
    </row>
    <row r="66" spans="1:24" ht="22.5" x14ac:dyDescent="0.25">
      <c r="A66" s="289" t="s">
        <v>817</v>
      </c>
      <c r="B66" s="95" t="s">
        <v>978</v>
      </c>
      <c r="C66" s="72" t="s">
        <v>979</v>
      </c>
      <c r="D66" s="320">
        <f t="shared" si="25"/>
        <v>0.71199999999999997</v>
      </c>
      <c r="E66" s="320"/>
      <c r="F66" s="320"/>
      <c r="G66" s="320">
        <v>0.71199999999999997</v>
      </c>
      <c r="H66" s="320"/>
      <c r="I66" s="320">
        <f t="shared" si="26"/>
        <v>0</v>
      </c>
      <c r="J66" s="320"/>
      <c r="K66" s="320"/>
      <c r="L66" s="320"/>
      <c r="M66" s="320"/>
      <c r="N66" s="320">
        <f t="shared" si="27"/>
        <v>-0.71199999999999997</v>
      </c>
      <c r="O66" s="94">
        <f t="shared" si="28"/>
        <v>-1</v>
      </c>
      <c r="P66" s="320"/>
      <c r="Q66" s="94">
        <f t="shared" si="20"/>
        <v>0</v>
      </c>
      <c r="R66" s="320"/>
      <c r="S66" s="94">
        <f t="shared" si="21"/>
        <v>0</v>
      </c>
      <c r="T66" s="320">
        <f t="shared" si="29"/>
        <v>-0.71199999999999997</v>
      </c>
      <c r="U66" s="94">
        <f t="shared" si="30"/>
        <v>-1</v>
      </c>
      <c r="V66" s="320"/>
      <c r="W66" s="94">
        <f t="shared" si="24"/>
        <v>0</v>
      </c>
      <c r="X66" s="95" t="str">
        <f>'10'!T75</f>
        <v xml:space="preserve"> </v>
      </c>
    </row>
    <row r="67" spans="1:24" ht="22.5" x14ac:dyDescent="0.25">
      <c r="A67" s="289" t="s">
        <v>817</v>
      </c>
      <c r="B67" s="95" t="s">
        <v>980</v>
      </c>
      <c r="C67" s="72" t="s">
        <v>981</v>
      </c>
      <c r="D67" s="320">
        <f t="shared" si="25"/>
        <v>1.1339999999999999</v>
      </c>
      <c r="E67" s="320"/>
      <c r="F67" s="320"/>
      <c r="G67" s="320">
        <v>1.1339999999999999</v>
      </c>
      <c r="H67" s="320"/>
      <c r="I67" s="320">
        <f t="shared" si="26"/>
        <v>0</v>
      </c>
      <c r="J67" s="320"/>
      <c r="K67" s="320"/>
      <c r="L67" s="320"/>
      <c r="M67" s="320"/>
      <c r="N67" s="320">
        <f t="shared" si="27"/>
        <v>-1.1339999999999999</v>
      </c>
      <c r="O67" s="94">
        <f t="shared" si="28"/>
        <v>-1</v>
      </c>
      <c r="P67" s="320"/>
      <c r="Q67" s="94">
        <f t="shared" si="20"/>
        <v>0</v>
      </c>
      <c r="R67" s="320"/>
      <c r="S67" s="94">
        <f t="shared" si="21"/>
        <v>0</v>
      </c>
      <c r="T67" s="320">
        <f t="shared" si="29"/>
        <v>-1.1339999999999999</v>
      </c>
      <c r="U67" s="94">
        <f t="shared" si="30"/>
        <v>-1</v>
      </c>
      <c r="V67" s="320"/>
      <c r="W67" s="94">
        <f t="shared" si="24"/>
        <v>0</v>
      </c>
      <c r="X67" s="95" t="str">
        <f>'10'!T76</f>
        <v xml:space="preserve"> </v>
      </c>
    </row>
    <row r="68" spans="1:24" ht="22.5" x14ac:dyDescent="0.25">
      <c r="A68" s="289" t="s">
        <v>817</v>
      </c>
      <c r="B68" s="95" t="s">
        <v>982</v>
      </c>
      <c r="C68" s="72" t="s">
        <v>983</v>
      </c>
      <c r="D68" s="320">
        <f t="shared" si="25"/>
        <v>0.84299999999999997</v>
      </c>
      <c r="E68" s="320"/>
      <c r="F68" s="320"/>
      <c r="G68" s="320">
        <v>0.84299999999999997</v>
      </c>
      <c r="H68" s="320"/>
      <c r="I68" s="137">
        <f t="shared" si="26"/>
        <v>0.85</v>
      </c>
      <c r="J68" s="320"/>
      <c r="K68" s="320"/>
      <c r="L68" s="137">
        <v>0.85</v>
      </c>
      <c r="M68" s="320"/>
      <c r="N68" s="320">
        <f t="shared" si="27"/>
        <v>7.0000000000000062E-3</v>
      </c>
      <c r="O68" s="94">
        <f t="shared" si="28"/>
        <v>8.3036773428232583E-3</v>
      </c>
      <c r="P68" s="320"/>
      <c r="Q68" s="94">
        <f t="shared" si="20"/>
        <v>0</v>
      </c>
      <c r="R68" s="320"/>
      <c r="S68" s="94">
        <f t="shared" si="21"/>
        <v>0</v>
      </c>
      <c r="T68" s="320">
        <f t="shared" si="29"/>
        <v>7.0000000000000062E-3</v>
      </c>
      <c r="U68" s="94">
        <f t="shared" si="30"/>
        <v>8.3036773428232583E-3</v>
      </c>
      <c r="V68" s="320"/>
      <c r="W68" s="94">
        <f t="shared" si="24"/>
        <v>0</v>
      </c>
      <c r="X68" s="95" t="str">
        <f>'10'!T77</f>
        <v xml:space="preserve"> </v>
      </c>
    </row>
    <row r="69" spans="1:24" ht="33.75" x14ac:dyDescent="0.25">
      <c r="A69" s="289" t="s">
        <v>817</v>
      </c>
      <c r="B69" s="95" t="s">
        <v>984</v>
      </c>
      <c r="C69" s="72" t="s">
        <v>985</v>
      </c>
      <c r="D69" s="320">
        <f t="shared" si="25"/>
        <v>1.369</v>
      </c>
      <c r="E69" s="320"/>
      <c r="F69" s="320"/>
      <c r="G69" s="320">
        <v>1.369</v>
      </c>
      <c r="H69" s="320"/>
      <c r="I69" s="320">
        <f t="shared" si="26"/>
        <v>1.2490000000000001</v>
      </c>
      <c r="J69" s="320"/>
      <c r="K69" s="320"/>
      <c r="L69" s="320">
        <v>1.2490000000000001</v>
      </c>
      <c r="M69" s="320"/>
      <c r="N69" s="320">
        <f t="shared" si="27"/>
        <v>-0.11999999999999988</v>
      </c>
      <c r="O69" s="94">
        <f t="shared" si="28"/>
        <v>-8.765522279035784E-2</v>
      </c>
      <c r="P69" s="320"/>
      <c r="Q69" s="94">
        <f t="shared" si="20"/>
        <v>0</v>
      </c>
      <c r="R69" s="320"/>
      <c r="S69" s="94">
        <f t="shared" si="21"/>
        <v>0</v>
      </c>
      <c r="T69" s="320">
        <f t="shared" si="29"/>
        <v>-0.11999999999999988</v>
      </c>
      <c r="U69" s="94">
        <f t="shared" si="30"/>
        <v>-8.765522279035784E-2</v>
      </c>
      <c r="V69" s="320"/>
      <c r="W69" s="94">
        <f t="shared" si="24"/>
        <v>0</v>
      </c>
      <c r="X69" s="95" t="str">
        <f>'10'!T78</f>
        <v xml:space="preserve"> Из-за снижения закупочной цены материалов</v>
      </c>
    </row>
    <row r="70" spans="1:24" ht="22.5" x14ac:dyDescent="0.25">
      <c r="A70" s="289" t="s">
        <v>817</v>
      </c>
      <c r="B70" s="95" t="s">
        <v>986</v>
      </c>
      <c r="C70" s="72" t="s">
        <v>987</v>
      </c>
      <c r="D70" s="320">
        <f t="shared" si="25"/>
        <v>0.51</v>
      </c>
      <c r="E70" s="320"/>
      <c r="F70" s="320"/>
      <c r="G70" s="320">
        <v>0.51</v>
      </c>
      <c r="H70" s="320"/>
      <c r="I70" s="320">
        <f t="shared" si="26"/>
        <v>0</v>
      </c>
      <c r="J70" s="320"/>
      <c r="K70" s="320"/>
      <c r="L70" s="320"/>
      <c r="M70" s="320"/>
      <c r="N70" s="320">
        <f t="shared" si="27"/>
        <v>-0.51</v>
      </c>
      <c r="O70" s="94">
        <f t="shared" si="28"/>
        <v>-1</v>
      </c>
      <c r="P70" s="320"/>
      <c r="Q70" s="94">
        <f t="shared" si="20"/>
        <v>0</v>
      </c>
      <c r="R70" s="320"/>
      <c r="S70" s="94">
        <f t="shared" si="21"/>
        <v>0</v>
      </c>
      <c r="T70" s="320">
        <f t="shared" si="29"/>
        <v>-0.51</v>
      </c>
      <c r="U70" s="94">
        <f t="shared" si="30"/>
        <v>-1</v>
      </c>
      <c r="V70" s="320"/>
      <c r="W70" s="94">
        <f t="shared" si="24"/>
        <v>0</v>
      </c>
      <c r="X70" s="95" t="str">
        <f>'10'!T79</f>
        <v xml:space="preserve"> </v>
      </c>
    </row>
    <row r="71" spans="1:24" ht="22.5" x14ac:dyDescent="0.25">
      <c r="A71" s="289" t="s">
        <v>817</v>
      </c>
      <c r="B71" s="95" t="s">
        <v>988</v>
      </c>
      <c r="C71" s="72" t="s">
        <v>989</v>
      </c>
      <c r="D71" s="320">
        <f t="shared" si="25"/>
        <v>0.95</v>
      </c>
      <c r="E71" s="320"/>
      <c r="F71" s="320"/>
      <c r="G71" s="320">
        <v>0.95</v>
      </c>
      <c r="H71" s="320"/>
      <c r="I71" s="320">
        <f t="shared" si="26"/>
        <v>0</v>
      </c>
      <c r="J71" s="320"/>
      <c r="K71" s="320"/>
      <c r="L71" s="320"/>
      <c r="M71" s="320"/>
      <c r="N71" s="320">
        <f t="shared" si="27"/>
        <v>-0.95</v>
      </c>
      <c r="O71" s="94">
        <f t="shared" si="28"/>
        <v>-1</v>
      </c>
      <c r="P71" s="320"/>
      <c r="Q71" s="94">
        <f t="shared" si="20"/>
        <v>0</v>
      </c>
      <c r="R71" s="320"/>
      <c r="S71" s="94">
        <f t="shared" si="21"/>
        <v>0</v>
      </c>
      <c r="T71" s="320">
        <f t="shared" si="29"/>
        <v>-0.95</v>
      </c>
      <c r="U71" s="94">
        <f t="shared" si="30"/>
        <v>-1</v>
      </c>
      <c r="V71" s="320"/>
      <c r="W71" s="94">
        <f t="shared" si="24"/>
        <v>0</v>
      </c>
      <c r="X71" s="95" t="str">
        <f>'10'!T80</f>
        <v xml:space="preserve"> </v>
      </c>
    </row>
    <row r="72" spans="1:24" ht="22.5" x14ac:dyDescent="0.25">
      <c r="A72" s="289" t="s">
        <v>817</v>
      </c>
      <c r="B72" s="95" t="s">
        <v>990</v>
      </c>
      <c r="C72" s="72" t="s">
        <v>991</v>
      </c>
      <c r="D72" s="320">
        <f t="shared" si="25"/>
        <v>0.308</v>
      </c>
      <c r="E72" s="320"/>
      <c r="F72" s="320"/>
      <c r="G72" s="320">
        <v>0.308</v>
      </c>
      <c r="H72" s="320"/>
      <c r="I72" s="320">
        <f t="shared" si="26"/>
        <v>0</v>
      </c>
      <c r="J72" s="320"/>
      <c r="K72" s="320"/>
      <c r="L72" s="320"/>
      <c r="M72" s="320"/>
      <c r="N72" s="320">
        <f t="shared" si="27"/>
        <v>-0.308</v>
      </c>
      <c r="O72" s="94">
        <f t="shared" si="28"/>
        <v>-1</v>
      </c>
      <c r="P72" s="320"/>
      <c r="Q72" s="94">
        <f t="shared" si="20"/>
        <v>0</v>
      </c>
      <c r="R72" s="320"/>
      <c r="S72" s="94">
        <f t="shared" si="21"/>
        <v>0</v>
      </c>
      <c r="T72" s="320">
        <f t="shared" si="29"/>
        <v>-0.308</v>
      </c>
      <c r="U72" s="94">
        <f t="shared" si="30"/>
        <v>-1</v>
      </c>
      <c r="V72" s="320"/>
      <c r="W72" s="94">
        <f t="shared" si="24"/>
        <v>0</v>
      </c>
      <c r="X72" s="95" t="str">
        <f>'10'!T81</f>
        <v xml:space="preserve"> </v>
      </c>
    </row>
    <row r="73" spans="1:24" ht="22.5" x14ac:dyDescent="0.25">
      <c r="A73" s="289" t="s">
        <v>817</v>
      </c>
      <c r="B73" s="95" t="s">
        <v>992</v>
      </c>
      <c r="C73" s="72" t="s">
        <v>993</v>
      </c>
      <c r="D73" s="320">
        <f t="shared" si="25"/>
        <v>0.61899999999999999</v>
      </c>
      <c r="E73" s="320"/>
      <c r="F73" s="320"/>
      <c r="G73" s="320">
        <v>0.61899999999999999</v>
      </c>
      <c r="H73" s="320"/>
      <c r="I73" s="320">
        <f t="shared" si="26"/>
        <v>0</v>
      </c>
      <c r="J73" s="320"/>
      <c r="K73" s="320"/>
      <c r="L73" s="320"/>
      <c r="M73" s="320"/>
      <c r="N73" s="320">
        <f t="shared" si="27"/>
        <v>-0.61899999999999999</v>
      </c>
      <c r="O73" s="94">
        <f t="shared" si="28"/>
        <v>-1</v>
      </c>
      <c r="P73" s="320"/>
      <c r="Q73" s="94">
        <f t="shared" si="20"/>
        <v>0</v>
      </c>
      <c r="R73" s="320"/>
      <c r="S73" s="94">
        <f t="shared" si="21"/>
        <v>0</v>
      </c>
      <c r="T73" s="320">
        <f t="shared" si="29"/>
        <v>-0.61899999999999999</v>
      </c>
      <c r="U73" s="94">
        <f t="shared" si="30"/>
        <v>-1</v>
      </c>
      <c r="V73" s="320"/>
      <c r="W73" s="94">
        <f t="shared" si="24"/>
        <v>0</v>
      </c>
      <c r="X73" s="95" t="str">
        <f>'10'!T82</f>
        <v xml:space="preserve"> </v>
      </c>
    </row>
    <row r="74" spans="1:24" ht="22.5" x14ac:dyDescent="0.25">
      <c r="A74" s="289" t="s">
        <v>817</v>
      </c>
      <c r="B74" s="95" t="s">
        <v>994</v>
      </c>
      <c r="C74" s="72" t="s">
        <v>995</v>
      </c>
      <c r="D74" s="320">
        <f t="shared" si="25"/>
        <v>0.71699999999999997</v>
      </c>
      <c r="E74" s="320"/>
      <c r="F74" s="320"/>
      <c r="G74" s="320">
        <v>0.71699999999999997</v>
      </c>
      <c r="H74" s="320"/>
      <c r="I74" s="320">
        <f t="shared" si="26"/>
        <v>0</v>
      </c>
      <c r="J74" s="320"/>
      <c r="K74" s="320"/>
      <c r="L74" s="320"/>
      <c r="M74" s="320"/>
      <c r="N74" s="320">
        <f t="shared" si="27"/>
        <v>-0.71699999999999997</v>
      </c>
      <c r="O74" s="94">
        <f t="shared" si="28"/>
        <v>-1</v>
      </c>
      <c r="P74" s="320"/>
      <c r="Q74" s="94">
        <f t="shared" si="20"/>
        <v>0</v>
      </c>
      <c r="R74" s="320"/>
      <c r="S74" s="94">
        <f t="shared" si="21"/>
        <v>0</v>
      </c>
      <c r="T74" s="320">
        <f t="shared" si="29"/>
        <v>-0.71699999999999997</v>
      </c>
      <c r="U74" s="94">
        <f t="shared" si="30"/>
        <v>-1</v>
      </c>
      <c r="V74" s="320"/>
      <c r="W74" s="94">
        <f t="shared" si="24"/>
        <v>0</v>
      </c>
      <c r="X74" s="95" t="str">
        <f>'10'!T83</f>
        <v xml:space="preserve"> </v>
      </c>
    </row>
    <row r="75" spans="1:24" ht="22.5" x14ac:dyDescent="0.25">
      <c r="A75" s="289" t="s">
        <v>817</v>
      </c>
      <c r="B75" s="95" t="s">
        <v>996</v>
      </c>
      <c r="C75" s="72" t="s">
        <v>997</v>
      </c>
      <c r="D75" s="320">
        <f t="shared" si="25"/>
        <v>0.90600000000000003</v>
      </c>
      <c r="E75" s="320"/>
      <c r="F75" s="320"/>
      <c r="G75" s="320">
        <v>0.90600000000000003</v>
      </c>
      <c r="H75" s="320"/>
      <c r="I75" s="320">
        <f t="shared" si="26"/>
        <v>0</v>
      </c>
      <c r="J75" s="320"/>
      <c r="K75" s="320"/>
      <c r="L75" s="320"/>
      <c r="M75" s="320"/>
      <c r="N75" s="320">
        <f t="shared" si="27"/>
        <v>-0.90600000000000003</v>
      </c>
      <c r="O75" s="94">
        <f t="shared" si="28"/>
        <v>-1</v>
      </c>
      <c r="P75" s="320"/>
      <c r="Q75" s="94">
        <f t="shared" si="20"/>
        <v>0</v>
      </c>
      <c r="R75" s="320"/>
      <c r="S75" s="94">
        <f t="shared" si="21"/>
        <v>0</v>
      </c>
      <c r="T75" s="320">
        <f t="shared" si="29"/>
        <v>-0.90600000000000003</v>
      </c>
      <c r="U75" s="94">
        <f t="shared" si="30"/>
        <v>-1</v>
      </c>
      <c r="V75" s="320"/>
      <c r="W75" s="94">
        <f t="shared" si="24"/>
        <v>0</v>
      </c>
      <c r="X75" s="95" t="str">
        <f>'10'!T84</f>
        <v xml:space="preserve"> </v>
      </c>
    </row>
    <row r="76" spans="1:24" hidden="1" x14ac:dyDescent="0.25">
      <c r="A76" s="72"/>
      <c r="B76" s="95"/>
      <c r="C76" s="72"/>
      <c r="D76" s="320">
        <f t="shared" si="25"/>
        <v>0</v>
      </c>
      <c r="E76" s="26"/>
      <c r="F76" s="26"/>
      <c r="G76" s="26"/>
      <c r="H76" s="26"/>
      <c r="I76" s="320">
        <f t="shared" si="26"/>
        <v>0</v>
      </c>
      <c r="J76" s="26"/>
      <c r="K76" s="26"/>
      <c r="L76" s="26"/>
      <c r="M76" s="26"/>
      <c r="N76" s="320">
        <f t="shared" si="27"/>
        <v>0</v>
      </c>
      <c r="O76" s="94">
        <f t="shared" si="28"/>
        <v>0</v>
      </c>
      <c r="P76" s="26"/>
      <c r="Q76" s="94">
        <f t="shared" si="20"/>
        <v>0</v>
      </c>
      <c r="R76" s="26"/>
      <c r="S76" s="94">
        <f t="shared" si="21"/>
        <v>0</v>
      </c>
      <c r="T76" s="320">
        <f t="shared" si="29"/>
        <v>0</v>
      </c>
      <c r="U76" s="94">
        <f t="shared" si="30"/>
        <v>0</v>
      </c>
      <c r="V76" s="26"/>
      <c r="W76" s="94">
        <f t="shared" si="24"/>
        <v>0</v>
      </c>
      <c r="X76" s="95">
        <f>'10'!T85</f>
        <v>0</v>
      </c>
    </row>
    <row r="77" spans="1:24" hidden="1" x14ac:dyDescent="0.25">
      <c r="A77" s="72"/>
      <c r="B77" s="95"/>
      <c r="C77" s="72"/>
      <c r="D77" s="320">
        <f t="shared" si="25"/>
        <v>0</v>
      </c>
      <c r="E77" s="26"/>
      <c r="F77" s="26"/>
      <c r="G77" s="26"/>
      <c r="H77" s="26"/>
      <c r="I77" s="320">
        <f t="shared" si="26"/>
        <v>0</v>
      </c>
      <c r="J77" s="26"/>
      <c r="K77" s="26"/>
      <c r="L77" s="26"/>
      <c r="M77" s="26"/>
      <c r="N77" s="320">
        <f t="shared" si="27"/>
        <v>0</v>
      </c>
      <c r="O77" s="94">
        <f t="shared" si="28"/>
        <v>0</v>
      </c>
      <c r="P77" s="26"/>
      <c r="Q77" s="94">
        <f t="shared" si="20"/>
        <v>0</v>
      </c>
      <c r="R77" s="26"/>
      <c r="S77" s="94">
        <f t="shared" si="21"/>
        <v>0</v>
      </c>
      <c r="T77" s="320">
        <f t="shared" si="29"/>
        <v>0</v>
      </c>
      <c r="U77" s="94">
        <f t="shared" si="30"/>
        <v>0</v>
      </c>
      <c r="V77" s="26"/>
      <c r="W77" s="94">
        <f t="shared" si="24"/>
        <v>0</v>
      </c>
      <c r="X77" s="95">
        <f>'10'!T86</f>
        <v>0</v>
      </c>
    </row>
    <row r="78" spans="1:24" ht="42" x14ac:dyDescent="0.25">
      <c r="A78" s="72" t="s">
        <v>864</v>
      </c>
      <c r="B78" s="264" t="s">
        <v>865</v>
      </c>
      <c r="C78" s="72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31.5" x14ac:dyDescent="0.25">
      <c r="A79" s="72" t="s">
        <v>426</v>
      </c>
      <c r="B79" s="264" t="s">
        <v>866</v>
      </c>
      <c r="C79" s="72"/>
      <c r="D79" s="74">
        <f>SUM(D80)</f>
        <v>0</v>
      </c>
      <c r="E79" s="74">
        <f t="shared" ref="E79:V79" si="31">SUM(E80)</f>
        <v>0</v>
      </c>
      <c r="F79" s="74">
        <f t="shared" si="31"/>
        <v>0</v>
      </c>
      <c r="G79" s="74">
        <f t="shared" si="31"/>
        <v>0</v>
      </c>
      <c r="H79" s="74">
        <f t="shared" si="31"/>
        <v>0</v>
      </c>
      <c r="I79" s="74">
        <f t="shared" si="31"/>
        <v>1.363</v>
      </c>
      <c r="J79" s="74">
        <f t="shared" si="31"/>
        <v>0</v>
      </c>
      <c r="K79" s="74">
        <f t="shared" si="31"/>
        <v>0</v>
      </c>
      <c r="L79" s="74">
        <f t="shared" si="31"/>
        <v>1.363</v>
      </c>
      <c r="M79" s="74">
        <f t="shared" si="31"/>
        <v>0</v>
      </c>
      <c r="N79" s="74">
        <f t="shared" si="31"/>
        <v>1.363</v>
      </c>
      <c r="O79" s="97">
        <f t="shared" ref="O79:O81" si="32">IF(D79&lt;&gt;0,N79/D79,0)</f>
        <v>0</v>
      </c>
      <c r="P79" s="74">
        <f t="shared" si="31"/>
        <v>0</v>
      </c>
      <c r="Q79" s="74">
        <f t="shared" si="31"/>
        <v>0</v>
      </c>
      <c r="R79" s="74">
        <f t="shared" si="31"/>
        <v>0</v>
      </c>
      <c r="S79" s="74">
        <f t="shared" si="31"/>
        <v>0</v>
      </c>
      <c r="T79" s="74">
        <f t="shared" si="31"/>
        <v>1.363</v>
      </c>
      <c r="U79" s="97">
        <f>IF(G79&lt;&gt;0,T79/G79,0)</f>
        <v>0</v>
      </c>
      <c r="V79" s="74">
        <f t="shared" si="31"/>
        <v>0</v>
      </c>
      <c r="W79" s="97">
        <f>IF(H79&lt;&gt;0,V79/H79,0)</f>
        <v>0</v>
      </c>
      <c r="X79" s="95"/>
    </row>
    <row r="80" spans="1:24" ht="31.5" x14ac:dyDescent="0.25">
      <c r="A80" s="72" t="s">
        <v>424</v>
      </c>
      <c r="B80" s="264" t="s">
        <v>819</v>
      </c>
      <c r="C80" s="73"/>
      <c r="D80" s="74">
        <f t="shared" ref="D80:N80" si="33">SUM(D81)</f>
        <v>0</v>
      </c>
      <c r="E80" s="74">
        <f t="shared" si="33"/>
        <v>0</v>
      </c>
      <c r="F80" s="74">
        <f t="shared" si="33"/>
        <v>0</v>
      </c>
      <c r="G80" s="74">
        <f t="shared" si="33"/>
        <v>0</v>
      </c>
      <c r="H80" s="74">
        <f t="shared" si="33"/>
        <v>0</v>
      </c>
      <c r="I80" s="74">
        <f t="shared" si="33"/>
        <v>1.363</v>
      </c>
      <c r="J80" s="74">
        <f t="shared" si="33"/>
        <v>0</v>
      </c>
      <c r="K80" s="74">
        <f t="shared" si="33"/>
        <v>0</v>
      </c>
      <c r="L80" s="74">
        <f t="shared" si="33"/>
        <v>1.363</v>
      </c>
      <c r="M80" s="74">
        <f t="shared" si="33"/>
        <v>0</v>
      </c>
      <c r="N80" s="74">
        <f t="shared" si="33"/>
        <v>1.363</v>
      </c>
      <c r="O80" s="96">
        <f t="shared" si="32"/>
        <v>0</v>
      </c>
      <c r="P80" s="74">
        <f>SUM(P81)</f>
        <v>0</v>
      </c>
      <c r="Q80" s="96">
        <f>IF(E80&lt;&gt;0,P80/E80,0)</f>
        <v>0</v>
      </c>
      <c r="R80" s="74">
        <f>SUM(R81)</f>
        <v>0</v>
      </c>
      <c r="S80" s="96">
        <f>IF(F80&lt;&gt;0,R80/F80,0)</f>
        <v>0</v>
      </c>
      <c r="T80" s="74">
        <f>SUM(T81)</f>
        <v>1.363</v>
      </c>
      <c r="U80" s="96">
        <f>IF(G80&lt;&gt;0,T80/G80,0)</f>
        <v>0</v>
      </c>
      <c r="V80" s="74">
        <f>SUM(V81)</f>
        <v>0</v>
      </c>
      <c r="W80" s="96">
        <f>IF(H80&lt;&gt;0,V80/H80,0)</f>
        <v>0</v>
      </c>
      <c r="X80" s="95"/>
    </row>
    <row r="81" spans="1:24" ht="33.75" x14ac:dyDescent="0.25">
      <c r="A81" s="289" t="s">
        <v>424</v>
      </c>
      <c r="B81" s="95" t="s">
        <v>1018</v>
      </c>
      <c r="C81" s="72" t="s">
        <v>1019</v>
      </c>
      <c r="D81" s="26">
        <f t="shared" ref="D81" si="34">SUM(E81:H81)</f>
        <v>0</v>
      </c>
      <c r="E81" s="26"/>
      <c r="F81" s="26"/>
      <c r="G81" s="26"/>
      <c r="H81" s="26"/>
      <c r="I81" s="26">
        <f t="shared" ref="I81" si="35">SUM(J81:M81)</f>
        <v>1.363</v>
      </c>
      <c r="J81" s="26"/>
      <c r="K81" s="26"/>
      <c r="L81" s="26">
        <v>1.363</v>
      </c>
      <c r="M81" s="26"/>
      <c r="N81" s="26">
        <f>I81-D81</f>
        <v>1.363</v>
      </c>
      <c r="O81" s="94">
        <f t="shared" si="32"/>
        <v>0</v>
      </c>
      <c r="P81" s="26"/>
      <c r="Q81" s="94">
        <f t="shared" si="20"/>
        <v>0</v>
      </c>
      <c r="R81" s="26"/>
      <c r="S81" s="94">
        <f t="shared" si="21"/>
        <v>0</v>
      </c>
      <c r="T81" s="26">
        <f t="shared" si="22"/>
        <v>1.363</v>
      </c>
      <c r="U81" s="94">
        <f t="shared" si="23"/>
        <v>0</v>
      </c>
      <c r="V81" s="26"/>
      <c r="W81" s="94">
        <f t="shared" si="24"/>
        <v>0</v>
      </c>
      <c r="X81" s="95" t="str">
        <f>'10'!T93</f>
        <v>Довыполнение инвестпрограммы 2022 г.</v>
      </c>
    </row>
    <row r="82" spans="1:24" ht="31.5" x14ac:dyDescent="0.25">
      <c r="A82" s="72" t="s">
        <v>420</v>
      </c>
      <c r="B82" s="264" t="s">
        <v>867</v>
      </c>
      <c r="C82" s="84"/>
      <c r="D82" s="84" t="s">
        <v>868</v>
      </c>
      <c r="E82" s="84" t="s">
        <v>868</v>
      </c>
      <c r="F82" s="84" t="s">
        <v>868</v>
      </c>
      <c r="G82" s="84" t="s">
        <v>868</v>
      </c>
      <c r="H82" s="84" t="s">
        <v>868</v>
      </c>
      <c r="I82" s="84" t="s">
        <v>868</v>
      </c>
      <c r="J82" s="84" t="s">
        <v>868</v>
      </c>
      <c r="K82" s="84" t="s">
        <v>868</v>
      </c>
      <c r="L82" s="84" t="s">
        <v>868</v>
      </c>
      <c r="M82" s="84" t="s">
        <v>868</v>
      </c>
      <c r="N82" s="84" t="s">
        <v>868</v>
      </c>
      <c r="O82" s="84" t="s">
        <v>868</v>
      </c>
      <c r="P82" s="84" t="s">
        <v>868</v>
      </c>
      <c r="Q82" s="84" t="s">
        <v>868</v>
      </c>
      <c r="R82" s="84" t="s">
        <v>868</v>
      </c>
      <c r="S82" s="84" t="s">
        <v>868</v>
      </c>
      <c r="T82" s="84" t="s">
        <v>868</v>
      </c>
      <c r="U82" s="84" t="s">
        <v>868</v>
      </c>
      <c r="V82" s="84" t="s">
        <v>868</v>
      </c>
      <c r="W82" s="84" t="s">
        <v>868</v>
      </c>
      <c r="X82" s="95"/>
    </row>
    <row r="83" spans="1:24" ht="31.5" x14ac:dyDescent="0.25">
      <c r="A83" s="72" t="s">
        <v>418</v>
      </c>
      <c r="B83" s="264" t="s">
        <v>869</v>
      </c>
      <c r="C83" s="84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84" t="s">
        <v>868</v>
      </c>
      <c r="W83" s="84" t="s">
        <v>868</v>
      </c>
      <c r="X83" s="95"/>
    </row>
    <row r="84" spans="1:24" ht="31.5" x14ac:dyDescent="0.25">
      <c r="A84" s="72" t="s">
        <v>416</v>
      </c>
      <c r="B84" s="264" t="s">
        <v>870</v>
      </c>
      <c r="C84" s="84"/>
      <c r="D84" s="84" t="s">
        <v>868</v>
      </c>
      <c r="E84" s="84" t="s">
        <v>868</v>
      </c>
      <c r="F84" s="84" t="s">
        <v>868</v>
      </c>
      <c r="G84" s="84" t="s">
        <v>868</v>
      </c>
      <c r="H84" s="84" t="s">
        <v>868</v>
      </c>
      <c r="I84" s="84" t="s">
        <v>868</v>
      </c>
      <c r="J84" s="84" t="s">
        <v>868</v>
      </c>
      <c r="K84" s="84" t="s">
        <v>868</v>
      </c>
      <c r="L84" s="84" t="s">
        <v>868</v>
      </c>
      <c r="M84" s="84" t="s">
        <v>868</v>
      </c>
      <c r="N84" s="84" t="s">
        <v>868</v>
      </c>
      <c r="O84" s="84" t="s">
        <v>868</v>
      </c>
      <c r="P84" s="84" t="s">
        <v>868</v>
      </c>
      <c r="Q84" s="84" t="s">
        <v>868</v>
      </c>
      <c r="R84" s="84" t="s">
        <v>868</v>
      </c>
      <c r="S84" s="84" t="s">
        <v>868</v>
      </c>
      <c r="T84" s="84" t="s">
        <v>868</v>
      </c>
      <c r="U84" s="84" t="s">
        <v>868</v>
      </c>
      <c r="V84" s="84" t="s">
        <v>868</v>
      </c>
      <c r="W84" s="84" t="s">
        <v>868</v>
      </c>
      <c r="X84" s="95"/>
    </row>
    <row r="85" spans="1:24" ht="42" x14ac:dyDescent="0.25">
      <c r="A85" s="72" t="s">
        <v>414</v>
      </c>
      <c r="B85" s="264" t="s">
        <v>871</v>
      </c>
      <c r="C85" s="84"/>
      <c r="D85" s="84" t="s">
        <v>868</v>
      </c>
      <c r="E85" s="84" t="s">
        <v>868</v>
      </c>
      <c r="F85" s="84" t="s">
        <v>868</v>
      </c>
      <c r="G85" s="84" t="s">
        <v>868</v>
      </c>
      <c r="H85" s="84" t="s">
        <v>868</v>
      </c>
      <c r="I85" s="84" t="s">
        <v>868</v>
      </c>
      <c r="J85" s="84" t="s">
        <v>868</v>
      </c>
      <c r="K85" s="84" t="s">
        <v>868</v>
      </c>
      <c r="L85" s="84" t="s">
        <v>868</v>
      </c>
      <c r="M85" s="84" t="s">
        <v>868</v>
      </c>
      <c r="N85" s="84" t="s">
        <v>868</v>
      </c>
      <c r="O85" s="84" t="s">
        <v>868</v>
      </c>
      <c r="P85" s="84" t="s">
        <v>868</v>
      </c>
      <c r="Q85" s="84" t="s">
        <v>868</v>
      </c>
      <c r="R85" s="84" t="s">
        <v>868</v>
      </c>
      <c r="S85" s="84" t="s">
        <v>868</v>
      </c>
      <c r="T85" s="84" t="s">
        <v>868</v>
      </c>
      <c r="U85" s="84" t="s">
        <v>868</v>
      </c>
      <c r="V85" s="84" t="s">
        <v>868</v>
      </c>
      <c r="W85" s="84" t="s">
        <v>868</v>
      </c>
      <c r="X85" s="95"/>
    </row>
    <row r="86" spans="1:24" ht="42" x14ac:dyDescent="0.25">
      <c r="A86" s="72" t="s">
        <v>412</v>
      </c>
      <c r="B86" s="264" t="s">
        <v>872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84" t="s">
        <v>868</v>
      </c>
      <c r="W86" s="84" t="s">
        <v>868</v>
      </c>
      <c r="X86" s="95"/>
    </row>
    <row r="87" spans="1:24" ht="42" x14ac:dyDescent="0.25">
      <c r="A87" s="72" t="s">
        <v>410</v>
      </c>
      <c r="B87" s="264" t="s">
        <v>873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84" t="s">
        <v>868</v>
      </c>
      <c r="W87" s="84" t="s">
        <v>868</v>
      </c>
      <c r="X87" s="95"/>
    </row>
    <row r="88" spans="1:24" ht="42" x14ac:dyDescent="0.25">
      <c r="A88" s="72" t="s">
        <v>874</v>
      </c>
      <c r="B88" s="264" t="s">
        <v>875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42" x14ac:dyDescent="0.25">
      <c r="A89" s="72" t="s">
        <v>876</v>
      </c>
      <c r="B89" s="264" t="s">
        <v>877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84" t="s">
        <v>868</v>
      </c>
      <c r="W89" s="84" t="s">
        <v>868</v>
      </c>
      <c r="X89" s="95"/>
    </row>
    <row r="90" spans="1:24" ht="31.5" x14ac:dyDescent="0.25">
      <c r="A90" s="72" t="s">
        <v>878</v>
      </c>
      <c r="B90" s="264" t="s">
        <v>879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84" t="s">
        <v>868</v>
      </c>
      <c r="W90" s="84" t="s">
        <v>868</v>
      </c>
      <c r="X90" s="95"/>
    </row>
    <row r="91" spans="1:24" ht="42" x14ac:dyDescent="0.25">
      <c r="A91" s="72" t="s">
        <v>880</v>
      </c>
      <c r="B91" s="264" t="s">
        <v>881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84" t="s">
        <v>868</v>
      </c>
      <c r="W91" s="84" t="s">
        <v>868</v>
      </c>
      <c r="X91" s="95"/>
    </row>
    <row r="92" spans="1:24" ht="63" x14ac:dyDescent="0.25">
      <c r="A92" s="72" t="s">
        <v>406</v>
      </c>
      <c r="B92" s="264" t="s">
        <v>882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84" t="s">
        <v>868</v>
      </c>
      <c r="W92" s="84" t="s">
        <v>868</v>
      </c>
      <c r="X92" s="95"/>
    </row>
    <row r="93" spans="1:24" ht="52.5" x14ac:dyDescent="0.25">
      <c r="A93" s="72" t="s">
        <v>883</v>
      </c>
      <c r="B93" s="264" t="s">
        <v>884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84" t="s">
        <v>868</v>
      </c>
      <c r="W93" s="84" t="s">
        <v>868</v>
      </c>
      <c r="X93" s="95"/>
    </row>
    <row r="94" spans="1:24" ht="52.5" x14ac:dyDescent="0.25">
      <c r="A94" s="72" t="s">
        <v>885</v>
      </c>
      <c r="B94" s="264" t="s">
        <v>886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84" t="s">
        <v>868</v>
      </c>
      <c r="W94" s="84" t="s">
        <v>868</v>
      </c>
      <c r="X94" s="95"/>
    </row>
    <row r="95" spans="1:24" ht="31.5" x14ac:dyDescent="0.25">
      <c r="A95" s="72" t="s">
        <v>405</v>
      </c>
      <c r="B95" s="264" t="s">
        <v>887</v>
      </c>
      <c r="C95" s="84"/>
      <c r="D95" s="74">
        <f>SUM(D96:D100)</f>
        <v>0</v>
      </c>
      <c r="E95" s="74">
        <f t="shared" ref="E95:V95" si="36">SUM(E96:E100)</f>
        <v>0</v>
      </c>
      <c r="F95" s="74">
        <f t="shared" si="36"/>
        <v>0</v>
      </c>
      <c r="G95" s="74">
        <f t="shared" si="36"/>
        <v>0</v>
      </c>
      <c r="H95" s="74">
        <f t="shared" si="36"/>
        <v>0</v>
      </c>
      <c r="I95" s="74">
        <f t="shared" si="36"/>
        <v>0</v>
      </c>
      <c r="J95" s="74">
        <f t="shared" si="36"/>
        <v>0</v>
      </c>
      <c r="K95" s="74">
        <f t="shared" si="36"/>
        <v>0</v>
      </c>
      <c r="L95" s="74">
        <f t="shared" si="36"/>
        <v>0</v>
      </c>
      <c r="M95" s="74">
        <f t="shared" si="36"/>
        <v>0</v>
      </c>
      <c r="N95" s="74">
        <f t="shared" si="36"/>
        <v>0</v>
      </c>
      <c r="O95" s="96">
        <f t="shared" ref="O95:O96" si="37">IF(D95&lt;&gt;0,N95/D95,0)</f>
        <v>0</v>
      </c>
      <c r="P95" s="74">
        <f t="shared" si="36"/>
        <v>0</v>
      </c>
      <c r="Q95" s="96">
        <f>IF(E95&lt;&gt;0,P95/E95,0)</f>
        <v>0</v>
      </c>
      <c r="R95" s="74">
        <f t="shared" si="36"/>
        <v>0</v>
      </c>
      <c r="S95" s="96">
        <f>IF(F95&lt;&gt;0,R95/F95,0)</f>
        <v>0</v>
      </c>
      <c r="T95" s="74">
        <f t="shared" si="36"/>
        <v>0</v>
      </c>
      <c r="U95" s="96">
        <f>IF(G95&lt;&gt;0,T95/G95,0)</f>
        <v>0</v>
      </c>
      <c r="V95" s="74">
        <f t="shared" si="36"/>
        <v>0</v>
      </c>
      <c r="W95" s="96">
        <f>IF(H95&lt;&gt;0,V95/H95,0)</f>
        <v>0</v>
      </c>
      <c r="X95" s="95"/>
    </row>
    <row r="96" spans="1:24" hidden="1" x14ac:dyDescent="0.25">
      <c r="A96" s="261"/>
      <c r="B96" s="265"/>
      <c r="C96" s="84"/>
      <c r="D96" s="257">
        <f t="shared" ref="D96:D99" si="38">SUM(E96:H96)</f>
        <v>0</v>
      </c>
      <c r="E96" s="74"/>
      <c r="F96" s="74"/>
      <c r="G96" s="277"/>
      <c r="H96" s="74"/>
      <c r="I96" s="257">
        <f t="shared" ref="I96:I99" si="39">SUM(J96:M96)</f>
        <v>0</v>
      </c>
      <c r="J96" s="74"/>
      <c r="K96" s="74"/>
      <c r="L96" s="277"/>
      <c r="M96" s="74"/>
      <c r="N96" s="257">
        <f t="shared" ref="N96:N99" si="40">I96-D96</f>
        <v>0</v>
      </c>
      <c r="O96" s="94">
        <f t="shared" si="37"/>
        <v>0</v>
      </c>
      <c r="P96" s="74"/>
      <c r="Q96" s="94">
        <f t="shared" ref="Q96:Q99" si="41">IF(E96&lt;&gt;0,P96/E96,0)</f>
        <v>0</v>
      </c>
      <c r="R96" s="74"/>
      <c r="S96" s="94">
        <f t="shared" ref="S96:S99" si="42">IF(F96&lt;&gt;0,R96/F96,0)</f>
        <v>0</v>
      </c>
      <c r="T96" s="257">
        <f t="shared" ref="T96:T99" si="43">I96-D96</f>
        <v>0</v>
      </c>
      <c r="U96" s="94">
        <f t="shared" ref="U96:U99" si="44">IF(G96&lt;&gt;0,T96/G96,0)</f>
        <v>0</v>
      </c>
      <c r="V96" s="74"/>
      <c r="W96" s="94">
        <f t="shared" ref="W96:W99" si="45">IF(H96&lt;&gt;0,V96/H96,0)</f>
        <v>0</v>
      </c>
      <c r="X96" s="95"/>
    </row>
    <row r="97" spans="1:24" hidden="1" x14ac:dyDescent="0.25">
      <c r="A97" s="72"/>
      <c r="B97" s="265"/>
      <c r="C97" s="84"/>
      <c r="D97" s="257">
        <f t="shared" si="38"/>
        <v>0</v>
      </c>
      <c r="E97" s="74"/>
      <c r="F97" s="74"/>
      <c r="G97" s="277"/>
      <c r="H97" s="74"/>
      <c r="I97" s="257">
        <f t="shared" si="39"/>
        <v>0</v>
      </c>
      <c r="J97" s="74"/>
      <c r="K97" s="74"/>
      <c r="L97" s="277"/>
      <c r="M97" s="74"/>
      <c r="N97" s="257">
        <f t="shared" si="40"/>
        <v>0</v>
      </c>
      <c r="O97" s="94" t="e">
        <f t="shared" ref="O97:O99" si="46">N97/D97</f>
        <v>#DIV/0!</v>
      </c>
      <c r="P97" s="74"/>
      <c r="Q97" s="94">
        <f t="shared" si="41"/>
        <v>0</v>
      </c>
      <c r="R97" s="74"/>
      <c r="S97" s="94">
        <f t="shared" si="42"/>
        <v>0</v>
      </c>
      <c r="T97" s="257">
        <f t="shared" si="43"/>
        <v>0</v>
      </c>
      <c r="U97" s="94">
        <f t="shared" si="44"/>
        <v>0</v>
      </c>
      <c r="V97" s="74"/>
      <c r="W97" s="94">
        <f t="shared" si="45"/>
        <v>0</v>
      </c>
      <c r="X97" s="87"/>
    </row>
    <row r="98" spans="1:24" hidden="1" x14ac:dyDescent="0.25">
      <c r="A98" s="72"/>
      <c r="B98" s="265"/>
      <c r="C98" s="84"/>
      <c r="D98" s="257">
        <f t="shared" si="38"/>
        <v>0</v>
      </c>
      <c r="E98" s="74"/>
      <c r="F98" s="74"/>
      <c r="G98" s="277"/>
      <c r="H98" s="74"/>
      <c r="I98" s="257">
        <f t="shared" si="39"/>
        <v>0</v>
      </c>
      <c r="J98" s="74"/>
      <c r="K98" s="74"/>
      <c r="L98" s="277"/>
      <c r="M98" s="74"/>
      <c r="N98" s="257">
        <f t="shared" si="40"/>
        <v>0</v>
      </c>
      <c r="O98" s="94" t="e">
        <f t="shared" si="46"/>
        <v>#DIV/0!</v>
      </c>
      <c r="P98" s="74"/>
      <c r="Q98" s="94">
        <f t="shared" si="41"/>
        <v>0</v>
      </c>
      <c r="R98" s="74"/>
      <c r="S98" s="94">
        <f t="shared" si="42"/>
        <v>0</v>
      </c>
      <c r="T98" s="257">
        <f t="shared" si="43"/>
        <v>0</v>
      </c>
      <c r="U98" s="94">
        <f t="shared" si="44"/>
        <v>0</v>
      </c>
      <c r="V98" s="74"/>
      <c r="W98" s="94">
        <f t="shared" si="45"/>
        <v>0</v>
      </c>
      <c r="X98" s="87"/>
    </row>
    <row r="99" spans="1:24" hidden="1" x14ac:dyDescent="0.25">
      <c r="A99" s="72"/>
      <c r="B99" s="265"/>
      <c r="C99" s="84"/>
      <c r="D99" s="257">
        <f t="shared" si="38"/>
        <v>0</v>
      </c>
      <c r="E99" s="74"/>
      <c r="F99" s="74"/>
      <c r="G99" s="277"/>
      <c r="H99" s="74"/>
      <c r="I99" s="257">
        <f t="shared" si="39"/>
        <v>0</v>
      </c>
      <c r="J99" s="74"/>
      <c r="K99" s="74"/>
      <c r="L99" s="277"/>
      <c r="M99" s="74"/>
      <c r="N99" s="257">
        <f t="shared" si="40"/>
        <v>0</v>
      </c>
      <c r="O99" s="94" t="e">
        <f t="shared" si="46"/>
        <v>#DIV/0!</v>
      </c>
      <c r="P99" s="74"/>
      <c r="Q99" s="94">
        <f t="shared" si="41"/>
        <v>0</v>
      </c>
      <c r="R99" s="74"/>
      <c r="S99" s="94">
        <f t="shared" si="42"/>
        <v>0</v>
      </c>
      <c r="T99" s="257">
        <f t="shared" si="43"/>
        <v>0</v>
      </c>
      <c r="U99" s="94">
        <f t="shared" si="44"/>
        <v>0</v>
      </c>
      <c r="V99" s="74"/>
      <c r="W99" s="94">
        <f t="shared" si="45"/>
        <v>0</v>
      </c>
      <c r="X99" s="95"/>
    </row>
    <row r="100" spans="1:24" hidden="1" x14ac:dyDescent="0.25">
      <c r="A100" s="72"/>
      <c r="B100" s="265"/>
      <c r="C100" s="84"/>
      <c r="D100" s="26">
        <f t="shared" ref="D100" si="47">SUM(E100:H100)</f>
        <v>0</v>
      </c>
      <c r="E100" s="26"/>
      <c r="F100" s="26"/>
      <c r="G100" s="26"/>
      <c r="H100" s="26"/>
      <c r="I100" s="26">
        <f t="shared" ref="I100" si="48">SUM(J100:M100)</f>
        <v>0</v>
      </c>
      <c r="J100" s="26"/>
      <c r="K100" s="26"/>
      <c r="L100" s="277"/>
      <c r="M100" s="26"/>
      <c r="N100" s="26">
        <f>I100-D100</f>
        <v>0</v>
      </c>
      <c r="O100" s="94" t="e">
        <f>N100/D100</f>
        <v>#DIV/0!</v>
      </c>
      <c r="P100" s="26"/>
      <c r="Q100" s="94">
        <f t="shared" ref="Q100" si="49">IF(E100&lt;&gt;0,P100/E100,0)</f>
        <v>0</v>
      </c>
      <c r="R100" s="26"/>
      <c r="S100" s="94">
        <f t="shared" ref="S100" si="50">IF(F100&lt;&gt;0,R100/F100,0)</f>
        <v>0</v>
      </c>
      <c r="T100" s="26">
        <f t="shared" ref="T100" si="51">I100-D100</f>
        <v>0</v>
      </c>
      <c r="U100" s="94">
        <f t="shared" ref="U100" si="52">IF(G100&lt;&gt;0,T100/G100,0)</f>
        <v>0</v>
      </c>
      <c r="V100" s="26"/>
      <c r="W100" s="94">
        <f t="shared" ref="W100" si="53">IF(H100&lt;&gt;0,V100/H100,0)</f>
        <v>0</v>
      </c>
      <c r="X100" s="87"/>
    </row>
    <row r="101" spans="1:24" ht="42" x14ac:dyDescent="0.25">
      <c r="A101" s="72" t="s">
        <v>807</v>
      </c>
      <c r="B101" s="264" t="s">
        <v>888</v>
      </c>
      <c r="C101" s="84"/>
      <c r="D101" s="84" t="s">
        <v>868</v>
      </c>
      <c r="E101" s="84" t="s">
        <v>868</v>
      </c>
      <c r="F101" s="84" t="s">
        <v>868</v>
      </c>
      <c r="G101" s="84" t="s">
        <v>868</v>
      </c>
      <c r="H101" s="84" t="s">
        <v>868</v>
      </c>
      <c r="I101" s="84" t="s">
        <v>868</v>
      </c>
      <c r="J101" s="84" t="s">
        <v>868</v>
      </c>
      <c r="K101" s="84" t="s">
        <v>868</v>
      </c>
      <c r="L101" s="84" t="s">
        <v>868</v>
      </c>
      <c r="M101" s="84" t="s">
        <v>868</v>
      </c>
      <c r="N101" s="84" t="s">
        <v>868</v>
      </c>
      <c r="O101" s="84" t="s">
        <v>868</v>
      </c>
      <c r="P101" s="84" t="s">
        <v>868</v>
      </c>
      <c r="Q101" s="84" t="s">
        <v>868</v>
      </c>
      <c r="R101" s="84" t="s">
        <v>868</v>
      </c>
      <c r="S101" s="84" t="s">
        <v>868</v>
      </c>
      <c r="T101" s="84" t="s">
        <v>868</v>
      </c>
      <c r="U101" s="84" t="s">
        <v>868</v>
      </c>
      <c r="V101" s="84" t="s">
        <v>868</v>
      </c>
      <c r="W101" s="84" t="s">
        <v>868</v>
      </c>
      <c r="X101" s="95"/>
    </row>
    <row r="102" spans="1:24" ht="21" x14ac:dyDescent="0.25">
      <c r="A102" s="72" t="s">
        <v>806</v>
      </c>
      <c r="B102" s="264" t="s">
        <v>889</v>
      </c>
      <c r="C102" s="84"/>
      <c r="D102" s="74">
        <f>SUM(D103:D107)</f>
        <v>4.9130000000000003</v>
      </c>
      <c r="E102" s="74">
        <f t="shared" ref="E102" si="54">SUM(E103:E107)</f>
        <v>0</v>
      </c>
      <c r="F102" s="74">
        <f t="shared" ref="F102" si="55">SUM(F103:F107)</f>
        <v>0</v>
      </c>
      <c r="G102" s="74">
        <f t="shared" ref="G102" si="56">SUM(G103:G107)</f>
        <v>4.9130000000000003</v>
      </c>
      <c r="H102" s="74">
        <f t="shared" ref="H102" si="57">SUM(H103:H107)</f>
        <v>0</v>
      </c>
      <c r="I102" s="74">
        <f t="shared" ref="I102" si="58">SUM(I103:I107)</f>
        <v>0</v>
      </c>
      <c r="J102" s="74">
        <f t="shared" ref="J102" si="59">SUM(J103:J107)</f>
        <v>0</v>
      </c>
      <c r="K102" s="74">
        <f t="shared" ref="K102" si="60">SUM(K103:K107)</f>
        <v>0</v>
      </c>
      <c r="L102" s="74">
        <f t="shared" ref="L102" si="61">SUM(L103:L107)</f>
        <v>0</v>
      </c>
      <c r="M102" s="74">
        <f t="shared" ref="M102" si="62">SUM(M103:M107)</f>
        <v>0</v>
      </c>
      <c r="N102" s="74">
        <f t="shared" ref="N102" si="63">SUM(N103:N107)</f>
        <v>-4.9130000000000003</v>
      </c>
      <c r="O102" s="96">
        <f t="shared" ref="O102:O106" si="64">IF(D102&lt;&gt;0,N102/D102,0)</f>
        <v>-1</v>
      </c>
      <c r="P102" s="74">
        <f t="shared" ref="P102" si="65">SUM(P103:P107)</f>
        <v>0</v>
      </c>
      <c r="Q102" s="96">
        <f>IF(E102&lt;&gt;0,P102/E102,0)</f>
        <v>0</v>
      </c>
      <c r="R102" s="74">
        <f t="shared" ref="R102" si="66">SUM(R103:R107)</f>
        <v>0</v>
      </c>
      <c r="S102" s="96">
        <f>IF(F102&lt;&gt;0,R102/F102,0)</f>
        <v>0</v>
      </c>
      <c r="T102" s="74">
        <f t="shared" ref="T102" si="67">SUM(T103:T107)</f>
        <v>-4.9130000000000003</v>
      </c>
      <c r="U102" s="96">
        <f>IF(G102&lt;&gt;0,T102/G102,0)</f>
        <v>-1</v>
      </c>
      <c r="V102" s="74">
        <f t="shared" ref="V102" si="68">SUM(V103:V107)</f>
        <v>0</v>
      </c>
      <c r="W102" s="96">
        <f>IF(H102&lt;&gt;0,V102/H102,0)</f>
        <v>0</v>
      </c>
      <c r="X102" s="95"/>
    </row>
    <row r="103" spans="1:24" x14ac:dyDescent="0.25">
      <c r="A103" s="289" t="s">
        <v>950</v>
      </c>
      <c r="B103" s="265" t="s">
        <v>998</v>
      </c>
      <c r="C103" s="84" t="s">
        <v>999</v>
      </c>
      <c r="D103" s="257">
        <f t="shared" ref="D103:D107" si="69">SUM(E103:H103)</f>
        <v>4.9130000000000003</v>
      </c>
      <c r="E103" s="257"/>
      <c r="F103" s="257"/>
      <c r="G103" s="257">
        <v>4.9130000000000003</v>
      </c>
      <c r="H103" s="257"/>
      <c r="I103" s="257">
        <f t="shared" ref="I103:I107" si="70">SUM(J103:M103)</f>
        <v>0</v>
      </c>
      <c r="J103" s="257"/>
      <c r="K103" s="257"/>
      <c r="L103" s="257"/>
      <c r="M103" s="257"/>
      <c r="N103" s="257">
        <f t="shared" ref="N103:N107" si="71">I103-D103</f>
        <v>-4.9130000000000003</v>
      </c>
      <c r="O103" s="94">
        <f t="shared" si="64"/>
        <v>-1</v>
      </c>
      <c r="P103" s="257"/>
      <c r="Q103" s="94">
        <f t="shared" ref="Q103:Q107" si="72">IF(E103&lt;&gt;0,P103/E103,0)</f>
        <v>0</v>
      </c>
      <c r="R103" s="257"/>
      <c r="S103" s="94">
        <f t="shared" ref="S103:S107" si="73">IF(F103&lt;&gt;0,R103/F103,0)</f>
        <v>0</v>
      </c>
      <c r="T103" s="257">
        <f t="shared" ref="T103:T107" si="74">I103-D103</f>
        <v>-4.9130000000000003</v>
      </c>
      <c r="U103" s="94">
        <f t="shared" ref="U103:U107" si="75">IF(G103&lt;&gt;0,T103/G103,0)</f>
        <v>-1</v>
      </c>
      <c r="V103" s="257"/>
      <c r="W103" s="94">
        <f t="shared" ref="W103:W107" si="76">IF(H103&lt;&gt;0,V103/H103,0)</f>
        <v>0</v>
      </c>
      <c r="X103" s="95"/>
    </row>
    <row r="104" spans="1:24" hidden="1" x14ac:dyDescent="0.25">
      <c r="A104" s="289" t="s">
        <v>950</v>
      </c>
      <c r="B104" s="265"/>
      <c r="C104" s="84"/>
      <c r="D104" s="257">
        <f t="shared" si="69"/>
        <v>0</v>
      </c>
      <c r="E104" s="257"/>
      <c r="F104" s="257"/>
      <c r="G104" s="257"/>
      <c r="H104" s="257"/>
      <c r="I104" s="257">
        <f t="shared" si="70"/>
        <v>0</v>
      </c>
      <c r="J104" s="257"/>
      <c r="K104" s="257"/>
      <c r="L104" s="257"/>
      <c r="M104" s="257"/>
      <c r="N104" s="257">
        <f t="shared" si="71"/>
        <v>0</v>
      </c>
      <c r="O104" s="94">
        <f t="shared" si="64"/>
        <v>0</v>
      </c>
      <c r="P104" s="257"/>
      <c r="Q104" s="94">
        <f t="shared" si="72"/>
        <v>0</v>
      </c>
      <c r="R104" s="257"/>
      <c r="S104" s="94">
        <f t="shared" si="73"/>
        <v>0</v>
      </c>
      <c r="T104" s="257">
        <f t="shared" si="74"/>
        <v>0</v>
      </c>
      <c r="U104" s="94">
        <f t="shared" si="75"/>
        <v>0</v>
      </c>
      <c r="V104" s="257"/>
      <c r="W104" s="94">
        <f t="shared" si="76"/>
        <v>0</v>
      </c>
      <c r="X104" s="95"/>
    </row>
    <row r="105" spans="1:24" hidden="1" x14ac:dyDescent="0.25">
      <c r="A105" s="289" t="s">
        <v>950</v>
      </c>
      <c r="B105" s="265"/>
      <c r="C105" s="84"/>
      <c r="D105" s="257">
        <f t="shared" si="69"/>
        <v>0</v>
      </c>
      <c r="E105" s="257"/>
      <c r="F105" s="257"/>
      <c r="G105" s="257"/>
      <c r="H105" s="257"/>
      <c r="I105" s="257">
        <f t="shared" si="70"/>
        <v>0</v>
      </c>
      <c r="J105" s="257"/>
      <c r="K105" s="257"/>
      <c r="L105" s="257"/>
      <c r="M105" s="257"/>
      <c r="N105" s="257">
        <f t="shared" si="71"/>
        <v>0</v>
      </c>
      <c r="O105" s="94">
        <f t="shared" si="64"/>
        <v>0</v>
      </c>
      <c r="P105" s="257"/>
      <c r="Q105" s="94">
        <f t="shared" si="72"/>
        <v>0</v>
      </c>
      <c r="R105" s="257"/>
      <c r="S105" s="94">
        <f t="shared" si="73"/>
        <v>0</v>
      </c>
      <c r="T105" s="257">
        <f t="shared" si="74"/>
        <v>0</v>
      </c>
      <c r="U105" s="94">
        <f t="shared" si="75"/>
        <v>0</v>
      </c>
      <c r="V105" s="257"/>
      <c r="W105" s="94">
        <f t="shared" si="76"/>
        <v>0</v>
      </c>
      <c r="X105" s="95"/>
    </row>
    <row r="106" spans="1:24" hidden="1" x14ac:dyDescent="0.25">
      <c r="A106" s="289" t="s">
        <v>950</v>
      </c>
      <c r="B106" s="265"/>
      <c r="C106" s="84"/>
      <c r="D106" s="257">
        <f t="shared" si="69"/>
        <v>0</v>
      </c>
      <c r="E106" s="257"/>
      <c r="F106" s="257"/>
      <c r="G106" s="257"/>
      <c r="H106" s="257"/>
      <c r="I106" s="257">
        <f t="shared" si="70"/>
        <v>0</v>
      </c>
      <c r="J106" s="257"/>
      <c r="K106" s="257"/>
      <c r="L106" s="257"/>
      <c r="M106" s="257"/>
      <c r="N106" s="257">
        <f t="shared" si="71"/>
        <v>0</v>
      </c>
      <c r="O106" s="94">
        <f t="shared" si="64"/>
        <v>0</v>
      </c>
      <c r="P106" s="257"/>
      <c r="Q106" s="94">
        <f t="shared" si="72"/>
        <v>0</v>
      </c>
      <c r="R106" s="257"/>
      <c r="S106" s="94">
        <f t="shared" si="73"/>
        <v>0</v>
      </c>
      <c r="T106" s="257">
        <f t="shared" si="74"/>
        <v>0</v>
      </c>
      <c r="U106" s="94">
        <f t="shared" si="75"/>
        <v>0</v>
      </c>
      <c r="V106" s="257"/>
      <c r="W106" s="94">
        <f t="shared" si="76"/>
        <v>0</v>
      </c>
      <c r="X106" s="95"/>
    </row>
    <row r="107" spans="1:24" hidden="1" x14ac:dyDescent="0.25">
      <c r="A107" s="289" t="s">
        <v>950</v>
      </c>
      <c r="B107" s="265"/>
      <c r="C107" s="84"/>
      <c r="D107" s="257">
        <f t="shared" si="69"/>
        <v>0</v>
      </c>
      <c r="E107" s="257"/>
      <c r="F107" s="257"/>
      <c r="G107" s="257"/>
      <c r="H107" s="257"/>
      <c r="I107" s="257">
        <f t="shared" si="70"/>
        <v>0</v>
      </c>
      <c r="J107" s="257"/>
      <c r="K107" s="257"/>
      <c r="L107" s="257"/>
      <c r="M107" s="257"/>
      <c r="N107" s="257">
        <f t="shared" si="71"/>
        <v>0</v>
      </c>
      <c r="O107" s="94">
        <f>IF(D107&lt;&gt;0,N107/D107,0)</f>
        <v>0</v>
      </c>
      <c r="P107" s="257"/>
      <c r="Q107" s="94">
        <f t="shared" si="72"/>
        <v>0</v>
      </c>
      <c r="R107" s="257"/>
      <c r="S107" s="94">
        <f t="shared" si="73"/>
        <v>0</v>
      </c>
      <c r="T107" s="257">
        <f t="shared" si="74"/>
        <v>0</v>
      </c>
      <c r="U107" s="94">
        <f t="shared" si="75"/>
        <v>0</v>
      </c>
      <c r="V107" s="257"/>
      <c r="W107" s="94">
        <f t="shared" si="76"/>
        <v>0</v>
      </c>
      <c r="X107" s="95"/>
    </row>
    <row r="108" spans="1:24" x14ac:dyDescent="0.25">
      <c r="A108" s="89"/>
      <c r="B108" s="90"/>
      <c r="C108" s="89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91"/>
      <c r="Q108" s="92"/>
      <c r="R108" s="91"/>
      <c r="S108" s="92"/>
      <c r="T108" s="91"/>
      <c r="U108" s="92"/>
      <c r="V108" s="91"/>
      <c r="W108" s="92"/>
      <c r="X108" s="304"/>
    </row>
    <row r="109" spans="1:24" x14ac:dyDescent="0.25">
      <c r="A109" s="89"/>
      <c r="B109" s="90"/>
      <c r="C109" s="89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2"/>
      <c r="P109" s="91"/>
      <c r="Q109" s="92"/>
      <c r="R109" s="91"/>
      <c r="S109" s="92"/>
      <c r="T109" s="91"/>
      <c r="U109" s="92"/>
      <c r="V109" s="91"/>
      <c r="W109" s="92"/>
      <c r="X109" s="304"/>
    </row>
    <row r="110" spans="1:24" x14ac:dyDescent="0.25">
      <c r="A110" s="89"/>
      <c r="B110" s="90"/>
      <c r="C110" s="89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2"/>
      <c r="P110" s="91"/>
      <c r="Q110" s="92"/>
      <c r="R110" s="91"/>
      <c r="S110" s="92"/>
      <c r="T110" s="91"/>
      <c r="U110" s="92"/>
      <c r="V110" s="91"/>
      <c r="W110" s="92"/>
      <c r="X110" s="304"/>
    </row>
    <row r="111" spans="1:24" x14ac:dyDescent="0.25">
      <c r="A111" s="89"/>
      <c r="B111" s="90"/>
      <c r="C111" s="89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2"/>
      <c r="P111" s="91"/>
      <c r="Q111" s="92"/>
      <c r="R111" s="91"/>
      <c r="S111" s="92"/>
      <c r="T111" s="91"/>
      <c r="U111" s="92"/>
      <c r="V111" s="91"/>
      <c r="W111" s="92"/>
      <c r="X111" s="304"/>
    </row>
    <row r="112" spans="1:24" x14ac:dyDescent="0.25">
      <c r="B112" s="2" t="s">
        <v>821</v>
      </c>
      <c r="D112" s="55"/>
      <c r="E112" s="55"/>
      <c r="F112" s="2" t="s">
        <v>822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25" t="s">
        <v>11</v>
      </c>
      <c r="U2" s="325"/>
      <c r="V2" s="325"/>
    </row>
    <row r="3" spans="1:24" s="3" customFormat="1" ht="12" x14ac:dyDescent="0.2">
      <c r="A3" s="352" t="s">
        <v>49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</row>
    <row r="4" spans="1:24" s="3" customFormat="1" ht="12" x14ac:dyDescent="0.2">
      <c r="A4" s="352" t="str">
        <f>'10'!A4</f>
        <v>за 2 квартал 2023 года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62" t="str">
        <f>'10'!G6</f>
        <v>АО "Городские электрические сети" (АО "ГЭС")</v>
      </c>
      <c r="H6" s="362"/>
      <c r="I6" s="362"/>
      <c r="J6" s="362"/>
      <c r="K6" s="362"/>
      <c r="L6" s="362"/>
      <c r="M6" s="362"/>
      <c r="N6" s="362"/>
      <c r="O6" s="362"/>
      <c r="P6" s="362"/>
      <c r="Q6" s="27"/>
      <c r="V6" s="301"/>
    </row>
    <row r="7" spans="1:24" s="9" customFormat="1" ht="12.75" customHeight="1" x14ac:dyDescent="0.2">
      <c r="G7" s="335" t="s">
        <v>13</v>
      </c>
      <c r="H7" s="335"/>
      <c r="I7" s="335"/>
      <c r="J7" s="335"/>
      <c r="K7" s="335"/>
      <c r="L7" s="335"/>
      <c r="M7" s="335"/>
      <c r="N7" s="335"/>
      <c r="O7" s="335"/>
      <c r="P7" s="335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2023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35" t="s">
        <v>17</v>
      </c>
      <c r="I12" s="335"/>
      <c r="J12" s="335"/>
      <c r="K12" s="335"/>
      <c r="L12" s="335"/>
      <c r="M12" s="335"/>
      <c r="N12" s="335"/>
      <c r="O12" s="335"/>
      <c r="P12" s="335"/>
      <c r="Q12" s="335"/>
      <c r="V12" s="302"/>
    </row>
    <row r="13" spans="1:24" ht="11.25" customHeight="1" x14ac:dyDescent="0.25"/>
    <row r="14" spans="1:24" s="9" customFormat="1" ht="72" customHeight="1" x14ac:dyDescent="0.2">
      <c r="A14" s="348" t="s">
        <v>23</v>
      </c>
      <c r="B14" s="348" t="s">
        <v>22</v>
      </c>
      <c r="C14" s="348" t="s">
        <v>18</v>
      </c>
      <c r="D14" s="348" t="s">
        <v>48</v>
      </c>
      <c r="E14" s="348" t="s">
        <v>1006</v>
      </c>
      <c r="F14" s="363" t="s">
        <v>1007</v>
      </c>
      <c r="G14" s="364"/>
      <c r="H14" s="363" t="s">
        <v>1008</v>
      </c>
      <c r="I14" s="365"/>
      <c r="J14" s="365"/>
      <c r="K14" s="365"/>
      <c r="L14" s="365"/>
      <c r="M14" s="365"/>
      <c r="N14" s="365"/>
      <c r="O14" s="365"/>
      <c r="P14" s="365"/>
      <c r="Q14" s="364"/>
      <c r="R14" s="363" t="s">
        <v>47</v>
      </c>
      <c r="S14" s="364"/>
      <c r="T14" s="355" t="s">
        <v>46</v>
      </c>
      <c r="U14" s="357"/>
      <c r="V14" s="348" t="s">
        <v>9</v>
      </c>
    </row>
    <row r="15" spans="1:24" s="9" customFormat="1" ht="15" customHeight="1" x14ac:dyDescent="0.2">
      <c r="A15" s="349"/>
      <c r="B15" s="349"/>
      <c r="C15" s="349"/>
      <c r="D15" s="349"/>
      <c r="E15" s="349"/>
      <c r="F15" s="346" t="s">
        <v>20</v>
      </c>
      <c r="G15" s="346" t="s">
        <v>21</v>
      </c>
      <c r="H15" s="363" t="s">
        <v>36</v>
      </c>
      <c r="I15" s="364"/>
      <c r="J15" s="363" t="s">
        <v>35</v>
      </c>
      <c r="K15" s="364"/>
      <c r="L15" s="363" t="s">
        <v>34</v>
      </c>
      <c r="M15" s="364"/>
      <c r="N15" s="363" t="s">
        <v>33</v>
      </c>
      <c r="O15" s="364"/>
      <c r="P15" s="363" t="s">
        <v>32</v>
      </c>
      <c r="Q15" s="364"/>
      <c r="R15" s="346" t="s">
        <v>20</v>
      </c>
      <c r="S15" s="346" t="s">
        <v>21</v>
      </c>
      <c r="T15" s="358"/>
      <c r="U15" s="360"/>
      <c r="V15" s="349"/>
    </row>
    <row r="16" spans="1:24" s="9" customFormat="1" ht="78" customHeight="1" x14ac:dyDescent="0.2">
      <c r="A16" s="350"/>
      <c r="B16" s="350"/>
      <c r="C16" s="350"/>
      <c r="D16" s="350"/>
      <c r="E16" s="358"/>
      <c r="F16" s="347"/>
      <c r="G16" s="347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47"/>
      <c r="S16" s="347"/>
      <c r="T16" s="21" t="s">
        <v>24</v>
      </c>
      <c r="U16" s="21" t="s">
        <v>8</v>
      </c>
      <c r="V16" s="350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66" t="s">
        <v>10</v>
      </c>
      <c r="B19" s="366"/>
      <c r="C19" s="366"/>
      <c r="D19" s="19">
        <f t="shared" ref="D19:T19" si="0">D47+D100+D107</f>
        <v>18.2</v>
      </c>
      <c r="E19" s="258">
        <f t="shared" si="0"/>
        <v>0.70899999999999996</v>
      </c>
      <c r="F19" s="258">
        <f t="shared" si="0"/>
        <v>17.491</v>
      </c>
      <c r="G19" s="258">
        <f t="shared" si="0"/>
        <v>0</v>
      </c>
      <c r="H19" s="258">
        <f t="shared" si="0"/>
        <v>18.2</v>
      </c>
      <c r="I19" s="258">
        <f t="shared" si="0"/>
        <v>2.8849999999999998</v>
      </c>
      <c r="J19" s="258">
        <f t="shared" si="0"/>
        <v>2.2189999999999999</v>
      </c>
      <c r="K19" s="258">
        <f t="shared" si="0"/>
        <v>0.70899999999999996</v>
      </c>
      <c r="L19" s="258">
        <f t="shared" si="0"/>
        <v>3.476</v>
      </c>
      <c r="M19" s="258">
        <f t="shared" si="0"/>
        <v>2.1760000000000002</v>
      </c>
      <c r="N19" s="258">
        <f t="shared" si="0"/>
        <v>4.766</v>
      </c>
      <c r="O19" s="258">
        <f t="shared" si="0"/>
        <v>0</v>
      </c>
      <c r="P19" s="258">
        <f t="shared" si="0"/>
        <v>7.7389999999999999</v>
      </c>
      <c r="Q19" s="258">
        <f t="shared" si="0"/>
        <v>0</v>
      </c>
      <c r="R19" s="258">
        <f t="shared" si="0"/>
        <v>15.741</v>
      </c>
      <c r="S19" s="258">
        <f t="shared" si="0"/>
        <v>0</v>
      </c>
      <c r="T19" s="258">
        <f t="shared" si="0"/>
        <v>-1.3000000000000005</v>
      </c>
      <c r="U19" s="67">
        <f>IF(L19&lt;&gt;0,T19/L19,0)</f>
        <v>-0.37399309551208298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18.2</v>
      </c>
      <c r="E26" s="74">
        <f t="shared" ref="E26:T26" si="1">E19</f>
        <v>0.70899999999999996</v>
      </c>
      <c r="F26" s="74">
        <f t="shared" si="1"/>
        <v>17.491</v>
      </c>
      <c r="G26" s="74">
        <f t="shared" si="1"/>
        <v>0</v>
      </c>
      <c r="H26" s="74">
        <f t="shared" si="1"/>
        <v>18.2</v>
      </c>
      <c r="I26" s="74">
        <f t="shared" si="1"/>
        <v>2.8849999999999998</v>
      </c>
      <c r="J26" s="74">
        <f t="shared" si="1"/>
        <v>2.2189999999999999</v>
      </c>
      <c r="K26" s="74">
        <f t="shared" si="1"/>
        <v>0.70899999999999996</v>
      </c>
      <c r="L26" s="74">
        <f t="shared" si="1"/>
        <v>3.476</v>
      </c>
      <c r="M26" s="74">
        <f t="shared" si="1"/>
        <v>2.1760000000000002</v>
      </c>
      <c r="N26" s="74">
        <f t="shared" si="1"/>
        <v>4.766</v>
      </c>
      <c r="O26" s="74">
        <f t="shared" si="1"/>
        <v>0</v>
      </c>
      <c r="P26" s="74">
        <f t="shared" si="1"/>
        <v>7.7389999999999999</v>
      </c>
      <c r="Q26" s="74">
        <f t="shared" si="1"/>
        <v>0</v>
      </c>
      <c r="R26" s="74">
        <f t="shared" si="1"/>
        <v>15.741</v>
      </c>
      <c r="S26" s="74">
        <f t="shared" si="1"/>
        <v>0</v>
      </c>
      <c r="T26" s="74">
        <f t="shared" si="1"/>
        <v>-1.3000000000000005</v>
      </c>
      <c r="U26" s="96">
        <f>IF(L26&lt;&gt;0,T26/L26,0)</f>
        <v>-0.37399309551208298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63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D48+D66+D84</f>
        <v>14.105</v>
      </c>
      <c r="E47" s="74">
        <f t="shared" ref="E47:T47" si="2">E48+E66+E84</f>
        <v>0.70899999999999996</v>
      </c>
      <c r="F47" s="74">
        <f t="shared" si="2"/>
        <v>13.395999999999999</v>
      </c>
      <c r="G47" s="74">
        <f t="shared" si="2"/>
        <v>0</v>
      </c>
      <c r="H47" s="74">
        <f t="shared" si="2"/>
        <v>14.105</v>
      </c>
      <c r="I47" s="74">
        <f t="shared" si="2"/>
        <v>2.8849999999999998</v>
      </c>
      <c r="J47" s="74">
        <f t="shared" si="2"/>
        <v>2.2189999999999999</v>
      </c>
      <c r="K47" s="74">
        <f t="shared" si="2"/>
        <v>0.70899999999999996</v>
      </c>
      <c r="L47" s="74">
        <f t="shared" si="2"/>
        <v>3.476</v>
      </c>
      <c r="M47" s="74">
        <f t="shared" si="2"/>
        <v>2.1760000000000002</v>
      </c>
      <c r="N47" s="74">
        <f t="shared" si="2"/>
        <v>4.766</v>
      </c>
      <c r="O47" s="74">
        <f t="shared" si="2"/>
        <v>0</v>
      </c>
      <c r="P47" s="74">
        <f t="shared" si="2"/>
        <v>3.6440000000000001</v>
      </c>
      <c r="Q47" s="74">
        <f t="shared" si="2"/>
        <v>0</v>
      </c>
      <c r="R47" s="74">
        <f t="shared" si="2"/>
        <v>11.645999999999999</v>
      </c>
      <c r="S47" s="74">
        <f t="shared" si="2"/>
        <v>0</v>
      </c>
      <c r="T47" s="74">
        <f t="shared" si="2"/>
        <v>-1.3000000000000005</v>
      </c>
      <c r="U47" s="96">
        <f t="shared" ref="U47:U56" si="3">IF(L47&lt;&gt;0,T47/L47,0)</f>
        <v>-0.37399309551208298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5.5019999999999998</v>
      </c>
      <c r="E48" s="74">
        <f t="shared" ref="E48:T48" si="4">E49</f>
        <v>0</v>
      </c>
      <c r="F48" s="74">
        <f t="shared" si="4"/>
        <v>5.5019999999999998</v>
      </c>
      <c r="G48" s="74">
        <f t="shared" si="4"/>
        <v>0</v>
      </c>
      <c r="H48" s="74">
        <f t="shared" si="4"/>
        <v>5.5019999999999998</v>
      </c>
      <c r="I48" s="74">
        <f t="shared" si="4"/>
        <v>0</v>
      </c>
      <c r="J48" s="74">
        <f t="shared" si="4"/>
        <v>0.48499999999999999</v>
      </c>
      <c r="K48" s="74">
        <f t="shared" si="4"/>
        <v>0</v>
      </c>
      <c r="L48" s="74">
        <f t="shared" si="4"/>
        <v>1.119</v>
      </c>
      <c r="M48" s="74">
        <f t="shared" si="4"/>
        <v>0</v>
      </c>
      <c r="N48" s="74">
        <f t="shared" si="4"/>
        <v>2.379</v>
      </c>
      <c r="O48" s="74">
        <f t="shared" si="4"/>
        <v>0</v>
      </c>
      <c r="P48" s="74">
        <f t="shared" si="4"/>
        <v>1.5190000000000001</v>
      </c>
      <c r="Q48" s="74">
        <f t="shared" si="4"/>
        <v>0</v>
      </c>
      <c r="R48" s="74">
        <f t="shared" si="4"/>
        <v>5.5019999999999998</v>
      </c>
      <c r="S48" s="74">
        <f t="shared" si="4"/>
        <v>0</v>
      </c>
      <c r="T48" s="74">
        <f t="shared" si="4"/>
        <v>-1.119</v>
      </c>
      <c r="U48" s="96">
        <f t="shared" si="3"/>
        <v>-1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SUM(D50:D64)</f>
        <v>5.5019999999999998</v>
      </c>
      <c r="E49" s="74">
        <f t="shared" ref="E49:T49" si="5">SUM(E50:E64)</f>
        <v>0</v>
      </c>
      <c r="F49" s="74">
        <f t="shared" si="5"/>
        <v>5.5019999999999998</v>
      </c>
      <c r="G49" s="74">
        <f t="shared" si="5"/>
        <v>0</v>
      </c>
      <c r="H49" s="74">
        <f t="shared" si="5"/>
        <v>5.5019999999999998</v>
      </c>
      <c r="I49" s="74">
        <f t="shared" si="5"/>
        <v>0</v>
      </c>
      <c r="J49" s="74">
        <f t="shared" si="5"/>
        <v>0.48499999999999999</v>
      </c>
      <c r="K49" s="74">
        <f t="shared" si="5"/>
        <v>0</v>
      </c>
      <c r="L49" s="74">
        <f t="shared" si="5"/>
        <v>1.119</v>
      </c>
      <c r="M49" s="74">
        <f t="shared" si="5"/>
        <v>0</v>
      </c>
      <c r="N49" s="74">
        <f t="shared" si="5"/>
        <v>2.379</v>
      </c>
      <c r="O49" s="74">
        <f t="shared" si="5"/>
        <v>0</v>
      </c>
      <c r="P49" s="74">
        <f t="shared" si="5"/>
        <v>1.5190000000000001</v>
      </c>
      <c r="Q49" s="74">
        <f t="shared" si="5"/>
        <v>0</v>
      </c>
      <c r="R49" s="74">
        <f t="shared" si="5"/>
        <v>5.5019999999999998</v>
      </c>
      <c r="S49" s="74">
        <f t="shared" si="5"/>
        <v>0</v>
      </c>
      <c r="T49" s="74">
        <f t="shared" si="5"/>
        <v>-1.119</v>
      </c>
      <c r="U49" s="96">
        <f t="shared" si="3"/>
        <v>-1</v>
      </c>
      <c r="V49" s="95"/>
    </row>
    <row r="50" spans="1:22" s="9" customFormat="1" ht="11.25" x14ac:dyDescent="0.2">
      <c r="A50" s="289" t="s">
        <v>440</v>
      </c>
      <c r="B50" s="265" t="s">
        <v>960</v>
      </c>
      <c r="C50" s="74" t="s">
        <v>961</v>
      </c>
      <c r="D50" s="257">
        <v>0.11899999999999999</v>
      </c>
      <c r="E50" s="257"/>
      <c r="F50" s="257">
        <f t="shared" ref="F50:F64" si="6">D50-E50</f>
        <v>0.11899999999999999</v>
      </c>
      <c r="G50" s="257"/>
      <c r="H50" s="288">
        <f t="shared" ref="H50:H64" si="7">J50+L50+N50+P50</f>
        <v>0.11899999999999999</v>
      </c>
      <c r="I50" s="288">
        <f t="shared" ref="I50:I64" si="8">K50+M50+O50+Q50</f>
        <v>0</v>
      </c>
      <c r="J50" s="123">
        <v>0.11899999999999999</v>
      </c>
      <c r="K50" s="123"/>
      <c r="L50" s="123"/>
      <c r="M50" s="123"/>
      <c r="N50" s="123"/>
      <c r="O50" s="123"/>
      <c r="P50" s="123"/>
      <c r="Q50" s="123"/>
      <c r="R50" s="257">
        <f>F50-I50</f>
        <v>0.11899999999999999</v>
      </c>
      <c r="S50" s="257"/>
      <c r="T50" s="123">
        <f t="shared" ref="T50:T56" si="9">M50-L50</f>
        <v>0</v>
      </c>
      <c r="U50" s="94">
        <f t="shared" si="3"/>
        <v>0</v>
      </c>
      <c r="V50" s="95" t="str">
        <f>'10'!T50</f>
        <v xml:space="preserve"> </v>
      </c>
    </row>
    <row r="51" spans="1:22" s="9" customFormat="1" ht="11.25" x14ac:dyDescent="0.2">
      <c r="A51" s="289" t="s">
        <v>440</v>
      </c>
      <c r="B51" s="265" t="s">
        <v>962</v>
      </c>
      <c r="C51" s="74" t="s">
        <v>963</v>
      </c>
      <c r="D51" s="320">
        <v>0.14699999999999999</v>
      </c>
      <c r="E51" s="320"/>
      <c r="F51" s="320">
        <f t="shared" si="6"/>
        <v>0.14699999999999999</v>
      </c>
      <c r="G51" s="320"/>
      <c r="H51" s="320">
        <f t="shared" ref="H51:H63" si="10">J51+L51+N51+P51</f>
        <v>0.14699999999999999</v>
      </c>
      <c r="I51" s="320">
        <f t="shared" ref="I51:I63" si="11">K51+M51+O51+Q51</f>
        <v>0</v>
      </c>
      <c r="J51" s="123">
        <v>0.14699999999999999</v>
      </c>
      <c r="K51" s="123"/>
      <c r="L51" s="123"/>
      <c r="M51" s="123"/>
      <c r="N51" s="123"/>
      <c r="O51" s="123"/>
      <c r="P51" s="123"/>
      <c r="Q51" s="123"/>
      <c r="R51" s="320">
        <f t="shared" ref="R51:R56" si="12">F51-I51</f>
        <v>0.14699999999999999</v>
      </c>
      <c r="S51" s="320"/>
      <c r="T51" s="123">
        <f t="shared" si="9"/>
        <v>0</v>
      </c>
      <c r="U51" s="94">
        <f t="shared" si="3"/>
        <v>0</v>
      </c>
      <c r="V51" s="95" t="str">
        <f>'10'!T51</f>
        <v xml:space="preserve"> </v>
      </c>
    </row>
    <row r="52" spans="1:22" s="9" customFormat="1" ht="11.25" x14ac:dyDescent="0.2">
      <c r="A52" s="289" t="s">
        <v>440</v>
      </c>
      <c r="B52" s="265" t="s">
        <v>964</v>
      </c>
      <c r="C52" s="74" t="s">
        <v>965</v>
      </c>
      <c r="D52" s="320">
        <v>0.219</v>
      </c>
      <c r="E52" s="320"/>
      <c r="F52" s="320">
        <f t="shared" si="6"/>
        <v>0.219</v>
      </c>
      <c r="G52" s="320"/>
      <c r="H52" s="320">
        <f t="shared" si="10"/>
        <v>0.219</v>
      </c>
      <c r="I52" s="320">
        <f t="shared" si="11"/>
        <v>0</v>
      </c>
      <c r="J52" s="123">
        <v>0.219</v>
      </c>
      <c r="K52" s="123"/>
      <c r="L52" s="123"/>
      <c r="M52" s="123"/>
      <c r="N52" s="123"/>
      <c r="O52" s="123"/>
      <c r="P52" s="123"/>
      <c r="Q52" s="123"/>
      <c r="R52" s="320">
        <f t="shared" si="12"/>
        <v>0.219</v>
      </c>
      <c r="S52" s="320"/>
      <c r="T52" s="123">
        <f t="shared" si="9"/>
        <v>0</v>
      </c>
      <c r="U52" s="94">
        <f t="shared" si="3"/>
        <v>0</v>
      </c>
      <c r="V52" s="95" t="str">
        <f>'10'!T52</f>
        <v xml:space="preserve"> </v>
      </c>
    </row>
    <row r="53" spans="1:22" s="9" customFormat="1" ht="22.5" x14ac:dyDescent="0.2">
      <c r="A53" s="289" t="s">
        <v>440</v>
      </c>
      <c r="B53" s="265" t="s">
        <v>1000</v>
      </c>
      <c r="C53" s="74" t="s">
        <v>1001</v>
      </c>
      <c r="D53" s="320">
        <v>1.119</v>
      </c>
      <c r="E53" s="320"/>
      <c r="F53" s="320">
        <f t="shared" si="6"/>
        <v>1.119</v>
      </c>
      <c r="G53" s="320"/>
      <c r="H53" s="320">
        <f t="shared" si="10"/>
        <v>1.119</v>
      </c>
      <c r="I53" s="320">
        <f t="shared" si="11"/>
        <v>0</v>
      </c>
      <c r="J53" s="123"/>
      <c r="K53" s="123"/>
      <c r="L53" s="123">
        <v>1.119</v>
      </c>
      <c r="M53" s="123"/>
      <c r="N53" s="123"/>
      <c r="O53" s="123"/>
      <c r="P53" s="123"/>
      <c r="Q53" s="123"/>
      <c r="R53" s="320">
        <f t="shared" si="12"/>
        <v>1.119</v>
      </c>
      <c r="S53" s="320"/>
      <c r="T53" s="123">
        <f t="shared" si="9"/>
        <v>-1.119</v>
      </c>
      <c r="U53" s="94">
        <f t="shared" si="3"/>
        <v>-1</v>
      </c>
      <c r="V53" s="95" t="str">
        <f>'10'!T53</f>
        <v xml:space="preserve"> </v>
      </c>
    </row>
    <row r="54" spans="1:22" s="9" customFormat="1" ht="22.5" x14ac:dyDescent="0.2">
      <c r="A54" s="289" t="s">
        <v>440</v>
      </c>
      <c r="B54" s="265" t="s">
        <v>1002</v>
      </c>
      <c r="C54" s="74" t="s">
        <v>1003</v>
      </c>
      <c r="D54" s="320">
        <v>2.379</v>
      </c>
      <c r="E54" s="320"/>
      <c r="F54" s="320">
        <f t="shared" si="6"/>
        <v>2.379</v>
      </c>
      <c r="G54" s="320"/>
      <c r="H54" s="320">
        <f t="shared" si="10"/>
        <v>2.379</v>
      </c>
      <c r="I54" s="320">
        <f t="shared" si="11"/>
        <v>0</v>
      </c>
      <c r="J54" s="123"/>
      <c r="K54" s="123"/>
      <c r="L54" s="123"/>
      <c r="M54" s="123"/>
      <c r="N54" s="123">
        <v>2.379</v>
      </c>
      <c r="O54" s="123"/>
      <c r="P54" s="123"/>
      <c r="Q54" s="123"/>
      <c r="R54" s="320">
        <f t="shared" si="12"/>
        <v>2.379</v>
      </c>
      <c r="S54" s="320"/>
      <c r="T54" s="123">
        <f t="shared" si="9"/>
        <v>0</v>
      </c>
      <c r="U54" s="94">
        <f t="shared" si="3"/>
        <v>0</v>
      </c>
      <c r="V54" s="95" t="str">
        <f>'10'!T54</f>
        <v xml:space="preserve"> </v>
      </c>
    </row>
    <row r="55" spans="1:22" s="9" customFormat="1" ht="22.5" x14ac:dyDescent="0.2">
      <c r="A55" s="289" t="s">
        <v>440</v>
      </c>
      <c r="B55" s="265" t="s">
        <v>966</v>
      </c>
      <c r="C55" s="74" t="s">
        <v>967</v>
      </c>
      <c r="D55" s="320">
        <v>0.871</v>
      </c>
      <c r="E55" s="320"/>
      <c r="F55" s="320">
        <f t="shared" si="6"/>
        <v>0.871</v>
      </c>
      <c r="G55" s="320"/>
      <c r="H55" s="320">
        <f t="shared" si="10"/>
        <v>0.871</v>
      </c>
      <c r="I55" s="320">
        <f t="shared" si="11"/>
        <v>0</v>
      </c>
      <c r="J55" s="123"/>
      <c r="K55" s="123"/>
      <c r="L55" s="123"/>
      <c r="M55" s="123"/>
      <c r="N55" s="123"/>
      <c r="O55" s="123"/>
      <c r="P55" s="123">
        <v>0.871</v>
      </c>
      <c r="Q55" s="123"/>
      <c r="R55" s="320">
        <f t="shared" si="12"/>
        <v>0.871</v>
      </c>
      <c r="S55" s="320"/>
      <c r="T55" s="123">
        <f t="shared" si="9"/>
        <v>0</v>
      </c>
      <c r="U55" s="94">
        <f t="shared" si="3"/>
        <v>0</v>
      </c>
      <c r="V55" s="95" t="str">
        <f>'10'!T55</f>
        <v xml:space="preserve"> </v>
      </c>
    </row>
    <row r="56" spans="1:22" s="9" customFormat="1" ht="22.5" x14ac:dyDescent="0.2">
      <c r="A56" s="289" t="s">
        <v>440</v>
      </c>
      <c r="B56" s="265" t="s">
        <v>968</v>
      </c>
      <c r="C56" s="74" t="s">
        <v>969</v>
      </c>
      <c r="D56" s="320">
        <v>0.64800000000000002</v>
      </c>
      <c r="E56" s="320"/>
      <c r="F56" s="320">
        <f t="shared" si="6"/>
        <v>0.64800000000000002</v>
      </c>
      <c r="G56" s="320"/>
      <c r="H56" s="320">
        <f t="shared" si="10"/>
        <v>0.64800000000000002</v>
      </c>
      <c r="I56" s="320">
        <f t="shared" si="11"/>
        <v>0</v>
      </c>
      <c r="J56" s="123"/>
      <c r="K56" s="123"/>
      <c r="L56" s="123"/>
      <c r="M56" s="123"/>
      <c r="N56" s="123"/>
      <c r="O56" s="123"/>
      <c r="P56" s="123">
        <v>0.64800000000000002</v>
      </c>
      <c r="Q56" s="123"/>
      <c r="R56" s="320">
        <f t="shared" si="12"/>
        <v>0.64800000000000002</v>
      </c>
      <c r="S56" s="320"/>
      <c r="T56" s="123">
        <f t="shared" si="9"/>
        <v>0</v>
      </c>
      <c r="U56" s="94">
        <f t="shared" si="3"/>
        <v>0</v>
      </c>
      <c r="V56" s="95" t="str">
        <f>'10'!T56</f>
        <v xml:space="preserve"> </v>
      </c>
    </row>
    <row r="57" spans="1:22" s="9" customFormat="1" ht="11.25" hidden="1" x14ac:dyDescent="0.2">
      <c r="A57" s="72"/>
      <c r="B57" s="265"/>
      <c r="C57" s="74"/>
      <c r="D57" s="320"/>
      <c r="E57" s="320"/>
      <c r="F57" s="320">
        <f t="shared" si="6"/>
        <v>0</v>
      </c>
      <c r="G57" s="320"/>
      <c r="H57" s="320">
        <f t="shared" si="10"/>
        <v>0</v>
      </c>
      <c r="I57" s="320">
        <f t="shared" si="11"/>
        <v>0</v>
      </c>
      <c r="J57" s="123"/>
      <c r="K57" s="123"/>
      <c r="L57" s="123"/>
      <c r="M57" s="123"/>
      <c r="N57" s="123"/>
      <c r="O57" s="123"/>
      <c r="P57" s="123"/>
      <c r="Q57" s="123"/>
      <c r="R57" s="320">
        <f t="shared" ref="R57:R64" si="13">F57-K57</f>
        <v>0</v>
      </c>
      <c r="S57" s="320"/>
      <c r="T57" s="320">
        <f t="shared" ref="T57:T63" si="14">Q57-P57</f>
        <v>0</v>
      </c>
      <c r="U57" s="94">
        <f t="shared" ref="U57:U63" si="15">IF(P57&lt;&gt;0,T57/P57,0)</f>
        <v>0</v>
      </c>
      <c r="V57" s="95">
        <f>'10'!T57</f>
        <v>0</v>
      </c>
    </row>
    <row r="58" spans="1:22" s="9" customFormat="1" ht="11.25" hidden="1" x14ac:dyDescent="0.2">
      <c r="A58" s="72"/>
      <c r="B58" s="265"/>
      <c r="C58" s="74"/>
      <c r="D58" s="320"/>
      <c r="E58" s="320"/>
      <c r="F58" s="320">
        <f t="shared" si="6"/>
        <v>0</v>
      </c>
      <c r="G58" s="320"/>
      <c r="H58" s="320">
        <f t="shared" si="10"/>
        <v>0</v>
      </c>
      <c r="I58" s="320">
        <f t="shared" si="11"/>
        <v>0</v>
      </c>
      <c r="J58" s="123"/>
      <c r="K58" s="123"/>
      <c r="L58" s="123"/>
      <c r="M58" s="123"/>
      <c r="N58" s="123"/>
      <c r="O58" s="123"/>
      <c r="P58" s="123"/>
      <c r="Q58" s="123"/>
      <c r="R58" s="320">
        <f t="shared" si="13"/>
        <v>0</v>
      </c>
      <c r="S58" s="320"/>
      <c r="T58" s="320">
        <f t="shared" si="14"/>
        <v>0</v>
      </c>
      <c r="U58" s="94">
        <f t="shared" si="15"/>
        <v>0</v>
      </c>
      <c r="V58" s="95">
        <f>'10'!T58</f>
        <v>0</v>
      </c>
    </row>
    <row r="59" spans="1:22" s="9" customFormat="1" ht="11.25" hidden="1" x14ac:dyDescent="0.2">
      <c r="A59" s="72"/>
      <c r="B59" s="265"/>
      <c r="C59" s="74"/>
      <c r="D59" s="257"/>
      <c r="E59" s="257"/>
      <c r="F59" s="320">
        <f t="shared" si="6"/>
        <v>0</v>
      </c>
      <c r="G59" s="257"/>
      <c r="H59" s="320">
        <f t="shared" si="10"/>
        <v>0</v>
      </c>
      <c r="I59" s="320">
        <f t="shared" si="11"/>
        <v>0</v>
      </c>
      <c r="J59" s="123"/>
      <c r="K59" s="123"/>
      <c r="L59" s="123"/>
      <c r="M59" s="123"/>
      <c r="N59" s="123"/>
      <c r="O59" s="123"/>
      <c r="P59" s="123"/>
      <c r="Q59" s="123"/>
      <c r="R59" s="320">
        <f t="shared" si="13"/>
        <v>0</v>
      </c>
      <c r="S59" s="84"/>
      <c r="T59" s="320">
        <f t="shared" si="14"/>
        <v>0</v>
      </c>
      <c r="U59" s="94">
        <f t="shared" si="15"/>
        <v>0</v>
      </c>
      <c r="V59" s="95">
        <f>'10'!T59</f>
        <v>0</v>
      </c>
    </row>
    <row r="60" spans="1:22" s="9" customFormat="1" ht="11.25" hidden="1" x14ac:dyDescent="0.2">
      <c r="A60" s="72"/>
      <c r="B60" s="265"/>
      <c r="C60" s="74"/>
      <c r="D60" s="288"/>
      <c r="E60" s="257"/>
      <c r="F60" s="320">
        <f t="shared" si="6"/>
        <v>0</v>
      </c>
      <c r="G60" s="257"/>
      <c r="H60" s="320">
        <f t="shared" si="10"/>
        <v>0</v>
      </c>
      <c r="I60" s="320">
        <f t="shared" si="11"/>
        <v>0</v>
      </c>
      <c r="J60" s="123"/>
      <c r="K60" s="123"/>
      <c r="L60" s="123"/>
      <c r="M60" s="123"/>
      <c r="N60" s="123"/>
      <c r="O60" s="123"/>
      <c r="P60" s="123"/>
      <c r="Q60" s="123"/>
      <c r="R60" s="320">
        <f t="shared" si="13"/>
        <v>0</v>
      </c>
      <c r="S60" s="84"/>
      <c r="T60" s="320">
        <f t="shared" si="14"/>
        <v>0</v>
      </c>
      <c r="U60" s="94">
        <f t="shared" si="15"/>
        <v>0</v>
      </c>
      <c r="V60" s="95">
        <f>'10'!T60</f>
        <v>0</v>
      </c>
    </row>
    <row r="61" spans="1:22" s="9" customFormat="1" ht="11.25" hidden="1" x14ac:dyDescent="0.2">
      <c r="A61" s="72"/>
      <c r="B61" s="265"/>
      <c r="C61" s="74"/>
      <c r="D61" s="257"/>
      <c r="E61" s="257"/>
      <c r="F61" s="320">
        <f t="shared" si="6"/>
        <v>0</v>
      </c>
      <c r="G61" s="257"/>
      <c r="H61" s="320">
        <f t="shared" si="10"/>
        <v>0</v>
      </c>
      <c r="I61" s="320">
        <f t="shared" si="11"/>
        <v>0</v>
      </c>
      <c r="J61" s="123"/>
      <c r="K61" s="123"/>
      <c r="L61" s="123"/>
      <c r="M61" s="123"/>
      <c r="N61" s="123"/>
      <c r="O61" s="123"/>
      <c r="P61" s="123"/>
      <c r="Q61" s="123"/>
      <c r="R61" s="320">
        <f t="shared" si="13"/>
        <v>0</v>
      </c>
      <c r="S61" s="84"/>
      <c r="T61" s="320">
        <f t="shared" si="14"/>
        <v>0</v>
      </c>
      <c r="U61" s="94">
        <f t="shared" si="15"/>
        <v>0</v>
      </c>
      <c r="V61" s="95">
        <f>'10'!T61</f>
        <v>0</v>
      </c>
    </row>
    <row r="62" spans="1:22" s="9" customFormat="1" ht="11.25" hidden="1" x14ac:dyDescent="0.2">
      <c r="A62" s="72"/>
      <c r="B62" s="265"/>
      <c r="C62" s="74"/>
      <c r="D62" s="257"/>
      <c r="E62" s="257"/>
      <c r="F62" s="320">
        <f t="shared" si="6"/>
        <v>0</v>
      </c>
      <c r="G62" s="257"/>
      <c r="H62" s="320">
        <f t="shared" si="10"/>
        <v>0</v>
      </c>
      <c r="I62" s="320">
        <f t="shared" si="11"/>
        <v>0</v>
      </c>
      <c r="J62" s="123"/>
      <c r="K62" s="123"/>
      <c r="L62" s="123"/>
      <c r="M62" s="123"/>
      <c r="N62" s="123"/>
      <c r="O62" s="123"/>
      <c r="P62" s="123"/>
      <c r="Q62" s="123"/>
      <c r="R62" s="320">
        <f t="shared" si="13"/>
        <v>0</v>
      </c>
      <c r="S62" s="84"/>
      <c r="T62" s="320">
        <f t="shared" si="14"/>
        <v>0</v>
      </c>
      <c r="U62" s="94">
        <f t="shared" si="15"/>
        <v>0</v>
      </c>
      <c r="V62" s="95">
        <f>'10'!T62</f>
        <v>0</v>
      </c>
    </row>
    <row r="63" spans="1:22" s="9" customFormat="1" ht="11.25" hidden="1" x14ac:dyDescent="0.2">
      <c r="A63" s="72"/>
      <c r="B63" s="265"/>
      <c r="C63" s="74"/>
      <c r="D63" s="257"/>
      <c r="E63" s="257"/>
      <c r="F63" s="320">
        <f t="shared" si="6"/>
        <v>0</v>
      </c>
      <c r="G63" s="257"/>
      <c r="H63" s="320">
        <f t="shared" si="10"/>
        <v>0</v>
      </c>
      <c r="I63" s="320">
        <f t="shared" si="11"/>
        <v>0</v>
      </c>
      <c r="J63" s="123"/>
      <c r="K63" s="123"/>
      <c r="L63" s="123"/>
      <c r="M63" s="123"/>
      <c r="N63" s="123"/>
      <c r="O63" s="123"/>
      <c r="P63" s="123"/>
      <c r="Q63" s="123"/>
      <c r="R63" s="320">
        <f t="shared" si="13"/>
        <v>0</v>
      </c>
      <c r="S63" s="84"/>
      <c r="T63" s="320">
        <f t="shared" si="14"/>
        <v>0</v>
      </c>
      <c r="U63" s="94">
        <f t="shared" si="15"/>
        <v>0</v>
      </c>
      <c r="V63" s="95">
        <f>'10'!T63</f>
        <v>0</v>
      </c>
    </row>
    <row r="64" spans="1:22" s="9" customFormat="1" ht="11.25" hidden="1" x14ac:dyDescent="0.2">
      <c r="A64" s="72"/>
      <c r="B64" s="265"/>
      <c r="C64" s="74"/>
      <c r="D64" s="257"/>
      <c r="E64" s="257"/>
      <c r="F64" s="257">
        <f t="shared" si="6"/>
        <v>0</v>
      </c>
      <c r="G64" s="257"/>
      <c r="H64" s="257">
        <f t="shared" si="7"/>
        <v>0</v>
      </c>
      <c r="I64" s="257">
        <f t="shared" si="8"/>
        <v>0</v>
      </c>
      <c r="J64" s="123"/>
      <c r="K64" s="84"/>
      <c r="L64" s="84"/>
      <c r="M64" s="84"/>
      <c r="N64" s="84"/>
      <c r="O64" s="84"/>
      <c r="P64" s="123"/>
      <c r="Q64" s="84"/>
      <c r="R64" s="257">
        <f t="shared" si="13"/>
        <v>0</v>
      </c>
      <c r="S64" s="84"/>
      <c r="T64" s="257">
        <f t="shared" ref="T64" si="16">K64-J64</f>
        <v>0</v>
      </c>
      <c r="U64" s="94">
        <f t="shared" ref="U64" si="17">IF(T64&lt;&gt;0,T64/J64,0)</f>
        <v>0</v>
      </c>
      <c r="V64" s="95"/>
    </row>
    <row r="65" spans="1:22" s="9" customFormat="1" ht="42" x14ac:dyDescent="0.2">
      <c r="A65" s="72" t="s">
        <v>436</v>
      </c>
      <c r="B65" s="264" t="s">
        <v>862</v>
      </c>
      <c r="C65" s="26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95"/>
    </row>
    <row r="66" spans="1:22" s="9" customFormat="1" ht="31.5" x14ac:dyDescent="0.2">
      <c r="A66" s="72" t="s">
        <v>428</v>
      </c>
      <c r="B66" s="264" t="s">
        <v>863</v>
      </c>
      <c r="C66" s="26"/>
      <c r="D66" s="74">
        <f>SUM(D67)</f>
        <v>8.6029999999999998</v>
      </c>
      <c r="E66" s="74">
        <f>SUM(E67)</f>
        <v>0.70899999999999996</v>
      </c>
      <c r="F66" s="74">
        <f t="shared" ref="F66:T66" si="18">SUM(F67)</f>
        <v>7.8939999999999992</v>
      </c>
      <c r="G66" s="74">
        <f t="shared" si="18"/>
        <v>0</v>
      </c>
      <c r="H66" s="290">
        <f t="shared" si="18"/>
        <v>8.6029999999999998</v>
      </c>
      <c r="I66" s="74">
        <f t="shared" si="18"/>
        <v>1.75</v>
      </c>
      <c r="J66" s="290">
        <f t="shared" si="18"/>
        <v>1.734</v>
      </c>
      <c r="K66" s="74">
        <f t="shared" si="18"/>
        <v>0.70899999999999996</v>
      </c>
      <c r="L66" s="74">
        <f t="shared" si="18"/>
        <v>2.3570000000000002</v>
      </c>
      <c r="M66" s="74">
        <f t="shared" si="18"/>
        <v>1.0409999999999999</v>
      </c>
      <c r="N66" s="74">
        <f t="shared" si="18"/>
        <v>2.387</v>
      </c>
      <c r="O66" s="74">
        <f t="shared" si="18"/>
        <v>0</v>
      </c>
      <c r="P66" s="74">
        <f t="shared" si="18"/>
        <v>2.125</v>
      </c>
      <c r="Q66" s="74">
        <f t="shared" si="18"/>
        <v>0</v>
      </c>
      <c r="R66" s="74">
        <f t="shared" si="18"/>
        <v>6.1439999999999992</v>
      </c>
      <c r="S66" s="74">
        <f t="shared" si="18"/>
        <v>0</v>
      </c>
      <c r="T66" s="290">
        <f t="shared" si="18"/>
        <v>-1.3160000000000003</v>
      </c>
      <c r="U66" s="96">
        <f t="shared" ref="U66:U81" si="19">IF(L66&lt;&gt;0,T66/L66,0)</f>
        <v>-0.55833686890114564</v>
      </c>
      <c r="V66" s="95"/>
    </row>
    <row r="67" spans="1:22" ht="21" x14ac:dyDescent="0.25">
      <c r="A67" s="72" t="s">
        <v>817</v>
      </c>
      <c r="B67" s="264" t="s">
        <v>818</v>
      </c>
      <c r="C67" s="73"/>
      <c r="D67" s="74">
        <f t="shared" ref="D67:T67" si="20">SUM(D68:D82)</f>
        <v>8.6029999999999998</v>
      </c>
      <c r="E67" s="74">
        <f t="shared" si="20"/>
        <v>0.70899999999999996</v>
      </c>
      <c r="F67" s="74">
        <f t="shared" si="20"/>
        <v>7.8939999999999992</v>
      </c>
      <c r="G67" s="74">
        <f t="shared" si="20"/>
        <v>0</v>
      </c>
      <c r="H67" s="290">
        <f t="shared" si="20"/>
        <v>8.6029999999999998</v>
      </c>
      <c r="I67" s="74">
        <f t="shared" si="20"/>
        <v>1.75</v>
      </c>
      <c r="J67" s="290">
        <f t="shared" si="20"/>
        <v>1.734</v>
      </c>
      <c r="K67" s="74">
        <f t="shared" si="20"/>
        <v>0.70899999999999996</v>
      </c>
      <c r="L67" s="74">
        <f t="shared" si="20"/>
        <v>2.3570000000000002</v>
      </c>
      <c r="M67" s="74">
        <f t="shared" si="20"/>
        <v>1.0409999999999999</v>
      </c>
      <c r="N67" s="74">
        <f t="shared" si="20"/>
        <v>2.387</v>
      </c>
      <c r="O67" s="74">
        <f t="shared" si="20"/>
        <v>0</v>
      </c>
      <c r="P67" s="74">
        <f t="shared" si="20"/>
        <v>2.125</v>
      </c>
      <c r="Q67" s="74">
        <f t="shared" si="20"/>
        <v>0</v>
      </c>
      <c r="R67" s="74">
        <f t="shared" si="20"/>
        <v>6.1439999999999992</v>
      </c>
      <c r="S67" s="74">
        <f t="shared" si="20"/>
        <v>0</v>
      </c>
      <c r="T67" s="290">
        <f t="shared" si="20"/>
        <v>-1.3160000000000003</v>
      </c>
      <c r="U67" s="96">
        <f t="shared" si="19"/>
        <v>-0.55833686890114564</v>
      </c>
      <c r="V67" s="95"/>
    </row>
    <row r="68" spans="1:22" x14ac:dyDescent="0.25">
      <c r="A68" s="289" t="s">
        <v>817</v>
      </c>
      <c r="B68" s="95" t="s">
        <v>970</v>
      </c>
      <c r="C68" s="72" t="s">
        <v>971</v>
      </c>
      <c r="D68" s="137">
        <v>0.39900000000000002</v>
      </c>
      <c r="E68" s="26"/>
      <c r="F68" s="137">
        <f t="shared" ref="F68:F82" si="21">D68-E68</f>
        <v>0.39900000000000002</v>
      </c>
      <c r="G68" s="26"/>
      <c r="H68" s="137">
        <f t="shared" ref="H68:I68" si="22">J68+L68+N68+P68</f>
        <v>0.39900000000000002</v>
      </c>
      <c r="I68" s="26">
        <f t="shared" si="22"/>
        <v>0</v>
      </c>
      <c r="J68" s="137"/>
      <c r="K68" s="26"/>
      <c r="L68" s="26"/>
      <c r="M68" s="26"/>
      <c r="N68" s="137">
        <v>0.39900000000000002</v>
      </c>
      <c r="O68" s="26"/>
      <c r="P68" s="26"/>
      <c r="Q68" s="26"/>
      <c r="R68" s="320">
        <f t="shared" ref="R68:R82" si="23">F68-I68</f>
        <v>0.39900000000000002</v>
      </c>
      <c r="S68" s="26"/>
      <c r="T68" s="123">
        <f t="shared" ref="T68:T80" si="24">M68-L68</f>
        <v>0</v>
      </c>
      <c r="U68" s="94">
        <f t="shared" si="19"/>
        <v>0</v>
      </c>
      <c r="V68" s="95" t="str">
        <f>'10'!T71</f>
        <v xml:space="preserve"> </v>
      </c>
    </row>
    <row r="69" spans="1:22" x14ac:dyDescent="0.25">
      <c r="A69" s="289" t="s">
        <v>817</v>
      </c>
      <c r="B69" s="95" t="s">
        <v>972</v>
      </c>
      <c r="C69" s="72" t="s">
        <v>973</v>
      </c>
      <c r="D69" s="137">
        <v>0.34100000000000003</v>
      </c>
      <c r="E69" s="320"/>
      <c r="F69" s="137">
        <f t="shared" si="21"/>
        <v>0.34100000000000003</v>
      </c>
      <c r="G69" s="320"/>
      <c r="H69" s="137">
        <f t="shared" ref="H69:H82" si="25">J69+L69+N69+P69</f>
        <v>0.34100000000000003</v>
      </c>
      <c r="I69" s="320">
        <f t="shared" ref="I69:I82" si="26">K69+M69+O69+Q69</f>
        <v>0</v>
      </c>
      <c r="J69" s="137"/>
      <c r="K69" s="320"/>
      <c r="L69" s="320"/>
      <c r="M69" s="320"/>
      <c r="N69" s="137">
        <v>0.34100000000000003</v>
      </c>
      <c r="O69" s="320"/>
      <c r="P69" s="320"/>
      <c r="Q69" s="320"/>
      <c r="R69" s="320">
        <f t="shared" si="23"/>
        <v>0.34100000000000003</v>
      </c>
      <c r="S69" s="320"/>
      <c r="T69" s="123">
        <f t="shared" si="24"/>
        <v>0</v>
      </c>
      <c r="U69" s="94">
        <f t="shared" si="19"/>
        <v>0</v>
      </c>
      <c r="V69" s="95" t="str">
        <f>'10'!T72</f>
        <v xml:space="preserve"> </v>
      </c>
    </row>
    <row r="70" spans="1:22" x14ac:dyDescent="0.25">
      <c r="A70" s="289" t="s">
        <v>817</v>
      </c>
      <c r="B70" s="95" t="s">
        <v>974</v>
      </c>
      <c r="C70" s="72" t="s">
        <v>975</v>
      </c>
      <c r="D70" s="137">
        <v>0.57299999999999995</v>
      </c>
      <c r="E70" s="320"/>
      <c r="F70" s="137">
        <f t="shared" si="21"/>
        <v>0.57299999999999995</v>
      </c>
      <c r="G70" s="320"/>
      <c r="H70" s="137">
        <f t="shared" si="25"/>
        <v>0.57299999999999995</v>
      </c>
      <c r="I70" s="320">
        <f t="shared" si="26"/>
        <v>0</v>
      </c>
      <c r="J70" s="137">
        <v>0.57299999999999995</v>
      </c>
      <c r="K70" s="320"/>
      <c r="L70" s="320"/>
      <c r="M70" s="320"/>
      <c r="N70" s="137"/>
      <c r="O70" s="320"/>
      <c r="P70" s="320"/>
      <c r="Q70" s="320"/>
      <c r="R70" s="320">
        <f t="shared" si="23"/>
        <v>0.57299999999999995</v>
      </c>
      <c r="S70" s="320"/>
      <c r="T70" s="123">
        <f t="shared" si="24"/>
        <v>0</v>
      </c>
      <c r="U70" s="94">
        <f t="shared" si="19"/>
        <v>0</v>
      </c>
      <c r="V70" s="95" t="str">
        <f>'10'!T73</f>
        <v xml:space="preserve"> </v>
      </c>
    </row>
    <row r="71" spans="1:22" x14ac:dyDescent="0.25">
      <c r="A71" s="289" t="s">
        <v>817</v>
      </c>
      <c r="B71" s="95" t="s">
        <v>976</v>
      </c>
      <c r="C71" s="72" t="s">
        <v>977</v>
      </c>
      <c r="D71" s="137">
        <v>0.56799999999999995</v>
      </c>
      <c r="E71" s="320"/>
      <c r="F71" s="137">
        <f t="shared" si="21"/>
        <v>0.56799999999999995</v>
      </c>
      <c r="G71" s="320"/>
      <c r="H71" s="137">
        <f t="shared" si="25"/>
        <v>0.56799999999999995</v>
      </c>
      <c r="I71" s="320">
        <f t="shared" si="26"/>
        <v>0</v>
      </c>
      <c r="J71" s="137">
        <v>0.56799999999999995</v>
      </c>
      <c r="K71" s="320"/>
      <c r="L71" s="320"/>
      <c r="M71" s="320"/>
      <c r="N71" s="137"/>
      <c r="O71" s="320"/>
      <c r="P71" s="320"/>
      <c r="Q71" s="320"/>
      <c r="R71" s="320">
        <f t="shared" si="23"/>
        <v>0.56799999999999995</v>
      </c>
      <c r="S71" s="320"/>
      <c r="T71" s="123">
        <f t="shared" si="24"/>
        <v>0</v>
      </c>
      <c r="U71" s="94">
        <f t="shared" si="19"/>
        <v>0</v>
      </c>
      <c r="V71" s="95" t="str">
        <f>'10'!T74</f>
        <v xml:space="preserve"> </v>
      </c>
    </row>
    <row r="72" spans="1:22" x14ac:dyDescent="0.25">
      <c r="A72" s="289" t="s">
        <v>817</v>
      </c>
      <c r="B72" s="95" t="s">
        <v>978</v>
      </c>
      <c r="C72" s="72" t="s">
        <v>979</v>
      </c>
      <c r="D72" s="137">
        <v>0.59299999999999997</v>
      </c>
      <c r="E72" s="320"/>
      <c r="F72" s="137">
        <f t="shared" si="21"/>
        <v>0.59299999999999997</v>
      </c>
      <c r="G72" s="320"/>
      <c r="H72" s="137">
        <f t="shared" si="25"/>
        <v>0.59299999999999997</v>
      </c>
      <c r="I72" s="320">
        <f t="shared" si="26"/>
        <v>0</v>
      </c>
      <c r="J72" s="137">
        <v>0.59299999999999997</v>
      </c>
      <c r="K72" s="320"/>
      <c r="L72" s="320"/>
      <c r="M72" s="320"/>
      <c r="N72" s="137"/>
      <c r="O72" s="320"/>
      <c r="P72" s="320"/>
      <c r="Q72" s="320"/>
      <c r="R72" s="320">
        <f t="shared" si="23"/>
        <v>0.59299999999999997</v>
      </c>
      <c r="S72" s="320"/>
      <c r="T72" s="123">
        <f t="shared" si="24"/>
        <v>0</v>
      </c>
      <c r="U72" s="94">
        <f t="shared" si="19"/>
        <v>0</v>
      </c>
      <c r="V72" s="95" t="str">
        <f>'10'!T75</f>
        <v xml:space="preserve"> </v>
      </c>
    </row>
    <row r="73" spans="1:22" x14ac:dyDescent="0.25">
      <c r="A73" s="289" t="s">
        <v>817</v>
      </c>
      <c r="B73" s="95" t="s">
        <v>980</v>
      </c>
      <c r="C73" s="72" t="s">
        <v>981</v>
      </c>
      <c r="D73" s="137">
        <v>0.94499999999999995</v>
      </c>
      <c r="E73" s="320"/>
      <c r="F73" s="137">
        <f t="shared" si="21"/>
        <v>0.94499999999999995</v>
      </c>
      <c r="G73" s="320"/>
      <c r="H73" s="137">
        <f t="shared" si="25"/>
        <v>0.94499999999999995</v>
      </c>
      <c r="I73" s="320">
        <f t="shared" si="26"/>
        <v>0</v>
      </c>
      <c r="J73" s="137"/>
      <c r="K73" s="320"/>
      <c r="L73" s="320"/>
      <c r="M73" s="320"/>
      <c r="N73" s="137">
        <v>0.94499999999999995</v>
      </c>
      <c r="O73" s="320"/>
      <c r="P73" s="320"/>
      <c r="Q73" s="320"/>
      <c r="R73" s="320">
        <f t="shared" si="23"/>
        <v>0.94499999999999995</v>
      </c>
      <c r="S73" s="320"/>
      <c r="T73" s="123">
        <f t="shared" si="24"/>
        <v>0</v>
      </c>
      <c r="U73" s="94">
        <f t="shared" si="19"/>
        <v>0</v>
      </c>
      <c r="V73" s="95" t="str">
        <f>'10'!T76</f>
        <v xml:space="preserve"> </v>
      </c>
    </row>
    <row r="74" spans="1:22" x14ac:dyDescent="0.25">
      <c r="A74" s="289" t="s">
        <v>817</v>
      </c>
      <c r="B74" s="95" t="s">
        <v>982</v>
      </c>
      <c r="C74" s="72" t="s">
        <v>983</v>
      </c>
      <c r="D74" s="137">
        <v>0.70199999999999996</v>
      </c>
      <c r="E74" s="320">
        <v>0.70899999999999996</v>
      </c>
      <c r="F74" s="137">
        <f t="shared" si="21"/>
        <v>-7.0000000000000062E-3</v>
      </c>
      <c r="G74" s="320"/>
      <c r="H74" s="137">
        <f t="shared" si="25"/>
        <v>0.70199999999999996</v>
      </c>
      <c r="I74" s="320">
        <f t="shared" si="26"/>
        <v>0.70899999999999996</v>
      </c>
      <c r="J74" s="137"/>
      <c r="K74" s="320">
        <v>0.70899999999999996</v>
      </c>
      <c r="L74" s="320"/>
      <c r="M74" s="320"/>
      <c r="N74" s="137">
        <v>0.70199999999999996</v>
      </c>
      <c r="O74" s="320"/>
      <c r="P74" s="320"/>
      <c r="Q74" s="320"/>
      <c r="R74" s="320">
        <f t="shared" si="23"/>
        <v>-0.71599999999999997</v>
      </c>
      <c r="S74" s="320"/>
      <c r="T74" s="123">
        <f t="shared" si="24"/>
        <v>0</v>
      </c>
      <c r="U74" s="94">
        <f t="shared" si="19"/>
        <v>0</v>
      </c>
      <c r="V74" s="95" t="str">
        <f>'10'!T77</f>
        <v xml:space="preserve"> </v>
      </c>
    </row>
    <row r="75" spans="1:22" ht="22.5" x14ac:dyDescent="0.25">
      <c r="A75" s="289" t="s">
        <v>817</v>
      </c>
      <c r="B75" s="95" t="s">
        <v>984</v>
      </c>
      <c r="C75" s="72" t="s">
        <v>985</v>
      </c>
      <c r="D75" s="137">
        <v>1.141</v>
      </c>
      <c r="E75" s="320"/>
      <c r="F75" s="137">
        <f t="shared" si="21"/>
        <v>1.141</v>
      </c>
      <c r="G75" s="320"/>
      <c r="H75" s="137">
        <f t="shared" si="25"/>
        <v>1.141</v>
      </c>
      <c r="I75" s="320">
        <f t="shared" si="26"/>
        <v>1.0409999999999999</v>
      </c>
      <c r="J75" s="137"/>
      <c r="K75" s="320"/>
      <c r="L75" s="137">
        <v>1.141</v>
      </c>
      <c r="M75" s="320">
        <v>1.0409999999999999</v>
      </c>
      <c r="N75" s="137"/>
      <c r="O75" s="320"/>
      <c r="P75" s="320"/>
      <c r="Q75" s="320"/>
      <c r="R75" s="320">
        <f t="shared" si="23"/>
        <v>0.10000000000000009</v>
      </c>
      <c r="S75" s="320"/>
      <c r="T75" s="123">
        <f t="shared" si="24"/>
        <v>-0.10000000000000009</v>
      </c>
      <c r="U75" s="94">
        <f t="shared" si="19"/>
        <v>-8.7642418930762564E-2</v>
      </c>
      <c r="V75" s="95" t="str">
        <f>'10'!T78</f>
        <v xml:space="preserve"> Из-за снижения закупочной цены материалов</v>
      </c>
    </row>
    <row r="76" spans="1:22" x14ac:dyDescent="0.25">
      <c r="A76" s="289" t="s">
        <v>817</v>
      </c>
      <c r="B76" s="95" t="s">
        <v>986</v>
      </c>
      <c r="C76" s="72" t="s">
        <v>987</v>
      </c>
      <c r="D76" s="137">
        <v>0.42499999999999999</v>
      </c>
      <c r="E76" s="320"/>
      <c r="F76" s="137">
        <f t="shared" si="21"/>
        <v>0.42499999999999999</v>
      </c>
      <c r="G76" s="320"/>
      <c r="H76" s="137">
        <f t="shared" si="25"/>
        <v>0.42499999999999999</v>
      </c>
      <c r="I76" s="320">
        <f t="shared" si="26"/>
        <v>0</v>
      </c>
      <c r="J76" s="137"/>
      <c r="K76" s="320"/>
      <c r="L76" s="137">
        <v>0.42499999999999999</v>
      </c>
      <c r="M76" s="320"/>
      <c r="N76" s="137"/>
      <c r="O76" s="320"/>
      <c r="P76" s="320"/>
      <c r="Q76" s="320"/>
      <c r="R76" s="320">
        <f t="shared" si="23"/>
        <v>0.42499999999999999</v>
      </c>
      <c r="S76" s="320"/>
      <c r="T76" s="123">
        <f t="shared" si="24"/>
        <v>-0.42499999999999999</v>
      </c>
      <c r="U76" s="94">
        <f t="shared" si="19"/>
        <v>-1</v>
      </c>
      <c r="V76" s="95" t="str">
        <f>'10'!T79</f>
        <v xml:space="preserve"> </v>
      </c>
    </row>
    <row r="77" spans="1:22" x14ac:dyDescent="0.25">
      <c r="A77" s="289" t="s">
        <v>817</v>
      </c>
      <c r="B77" s="95" t="s">
        <v>988</v>
      </c>
      <c r="C77" s="72" t="s">
        <v>989</v>
      </c>
      <c r="D77" s="137">
        <v>0.79100000000000004</v>
      </c>
      <c r="E77" s="320"/>
      <c r="F77" s="137">
        <f t="shared" si="21"/>
        <v>0.79100000000000004</v>
      </c>
      <c r="G77" s="320"/>
      <c r="H77" s="137">
        <f t="shared" si="25"/>
        <v>0.79100000000000004</v>
      </c>
      <c r="I77" s="320">
        <f t="shared" si="26"/>
        <v>0</v>
      </c>
      <c r="J77" s="137"/>
      <c r="K77" s="320"/>
      <c r="L77" s="137">
        <v>0.79100000000000004</v>
      </c>
      <c r="M77" s="320"/>
      <c r="N77" s="137"/>
      <c r="O77" s="320"/>
      <c r="P77" s="320"/>
      <c r="Q77" s="320"/>
      <c r="R77" s="320">
        <f t="shared" si="23"/>
        <v>0.79100000000000004</v>
      </c>
      <c r="S77" s="320"/>
      <c r="T77" s="123">
        <f t="shared" si="24"/>
        <v>-0.79100000000000004</v>
      </c>
      <c r="U77" s="94">
        <f t="shared" si="19"/>
        <v>-1</v>
      </c>
      <c r="V77" s="95" t="str">
        <f>'10'!T80</f>
        <v xml:space="preserve"> </v>
      </c>
    </row>
    <row r="78" spans="1:22" x14ac:dyDescent="0.25">
      <c r="A78" s="289" t="s">
        <v>817</v>
      </c>
      <c r="B78" s="95" t="s">
        <v>990</v>
      </c>
      <c r="C78" s="72" t="s">
        <v>991</v>
      </c>
      <c r="D78" s="137">
        <v>0.25600000000000001</v>
      </c>
      <c r="E78" s="320"/>
      <c r="F78" s="137">
        <f t="shared" si="21"/>
        <v>0.25600000000000001</v>
      </c>
      <c r="G78" s="320"/>
      <c r="H78" s="137">
        <f t="shared" si="25"/>
        <v>0.25600000000000001</v>
      </c>
      <c r="I78" s="320">
        <f t="shared" si="26"/>
        <v>0</v>
      </c>
      <c r="J78" s="137"/>
      <c r="K78" s="320"/>
      <c r="L78" s="137"/>
      <c r="M78" s="320"/>
      <c r="N78" s="137"/>
      <c r="O78" s="320"/>
      <c r="P78" s="137">
        <v>0.25600000000000001</v>
      </c>
      <c r="Q78" s="320"/>
      <c r="R78" s="320">
        <f t="shared" si="23"/>
        <v>0.25600000000000001</v>
      </c>
      <c r="S78" s="320"/>
      <c r="T78" s="123">
        <f t="shared" si="24"/>
        <v>0</v>
      </c>
      <c r="U78" s="94">
        <f t="shared" si="19"/>
        <v>0</v>
      </c>
      <c r="V78" s="95" t="str">
        <f>'10'!T81</f>
        <v xml:space="preserve"> </v>
      </c>
    </row>
    <row r="79" spans="1:22" x14ac:dyDescent="0.25">
      <c r="A79" s="289" t="s">
        <v>817</v>
      </c>
      <c r="B79" s="95" t="s">
        <v>992</v>
      </c>
      <c r="C79" s="72" t="s">
        <v>993</v>
      </c>
      <c r="D79" s="137">
        <v>0.51600000000000001</v>
      </c>
      <c r="E79" s="320"/>
      <c r="F79" s="137">
        <f t="shared" si="21"/>
        <v>0.51600000000000001</v>
      </c>
      <c r="G79" s="320"/>
      <c r="H79" s="137">
        <f t="shared" si="25"/>
        <v>0.51600000000000001</v>
      </c>
      <c r="I79" s="320">
        <f t="shared" si="26"/>
        <v>0</v>
      </c>
      <c r="J79" s="137"/>
      <c r="K79" s="320"/>
      <c r="L79" s="137"/>
      <c r="M79" s="320"/>
      <c r="N79" s="137"/>
      <c r="O79" s="320"/>
      <c r="P79" s="137">
        <v>0.51600000000000001</v>
      </c>
      <c r="Q79" s="320"/>
      <c r="R79" s="320">
        <f t="shared" si="23"/>
        <v>0.51600000000000001</v>
      </c>
      <c r="S79" s="320"/>
      <c r="T79" s="123">
        <f t="shared" si="24"/>
        <v>0</v>
      </c>
      <c r="U79" s="94">
        <f t="shared" si="19"/>
        <v>0</v>
      </c>
      <c r="V79" s="95" t="str">
        <f>'10'!T82</f>
        <v xml:space="preserve"> </v>
      </c>
    </row>
    <row r="80" spans="1:22" x14ac:dyDescent="0.25">
      <c r="A80" s="289" t="s">
        <v>817</v>
      </c>
      <c r="B80" s="95" t="s">
        <v>994</v>
      </c>
      <c r="C80" s="72" t="s">
        <v>995</v>
      </c>
      <c r="D80" s="137">
        <v>0.59799999999999998</v>
      </c>
      <c r="E80" s="320"/>
      <c r="F80" s="137">
        <f t="shared" si="21"/>
        <v>0.59799999999999998</v>
      </c>
      <c r="G80" s="320"/>
      <c r="H80" s="137">
        <f t="shared" si="25"/>
        <v>0.59799999999999998</v>
      </c>
      <c r="I80" s="320">
        <f t="shared" si="26"/>
        <v>0</v>
      </c>
      <c r="J80" s="137"/>
      <c r="K80" s="320"/>
      <c r="L80" s="137"/>
      <c r="M80" s="320"/>
      <c r="N80" s="137"/>
      <c r="O80" s="320"/>
      <c r="P80" s="137">
        <v>0.59799999999999998</v>
      </c>
      <c r="Q80" s="320"/>
      <c r="R80" s="320">
        <f t="shared" si="23"/>
        <v>0.59799999999999998</v>
      </c>
      <c r="S80" s="320"/>
      <c r="T80" s="123">
        <f t="shared" si="24"/>
        <v>0</v>
      </c>
      <c r="U80" s="94">
        <f t="shared" si="19"/>
        <v>0</v>
      </c>
      <c r="V80" s="95" t="str">
        <f>'10'!T83</f>
        <v xml:space="preserve"> </v>
      </c>
    </row>
    <row r="81" spans="1:22" x14ac:dyDescent="0.25">
      <c r="A81" s="289" t="s">
        <v>817</v>
      </c>
      <c r="B81" s="95" t="s">
        <v>996</v>
      </c>
      <c r="C81" s="72" t="s">
        <v>997</v>
      </c>
      <c r="D81" s="26">
        <v>0.755</v>
      </c>
      <c r="E81" s="26"/>
      <c r="F81" s="137">
        <f t="shared" si="21"/>
        <v>0.755</v>
      </c>
      <c r="G81" s="26"/>
      <c r="H81" s="137">
        <f t="shared" si="25"/>
        <v>0.755</v>
      </c>
      <c r="I81" s="320">
        <f t="shared" si="26"/>
        <v>0</v>
      </c>
      <c r="J81" s="320"/>
      <c r="K81" s="26"/>
      <c r="L81" s="320"/>
      <c r="M81" s="26"/>
      <c r="N81" s="320"/>
      <c r="O81" s="26"/>
      <c r="P81" s="320">
        <v>0.755</v>
      </c>
      <c r="Q81" s="26"/>
      <c r="R81" s="320">
        <f t="shared" si="23"/>
        <v>0.755</v>
      </c>
      <c r="S81" s="26"/>
      <c r="T81" s="123">
        <f>M81-L81</f>
        <v>0</v>
      </c>
      <c r="U81" s="94">
        <f t="shared" si="19"/>
        <v>0</v>
      </c>
      <c r="V81" s="95" t="str">
        <f>'10'!T84</f>
        <v xml:space="preserve"> </v>
      </c>
    </row>
    <row r="82" spans="1:22" hidden="1" x14ac:dyDescent="0.25">
      <c r="A82" s="72"/>
      <c r="B82" s="95"/>
      <c r="C82" s="72"/>
      <c r="D82" s="26"/>
      <c r="E82" s="26"/>
      <c r="F82" s="26">
        <f t="shared" si="21"/>
        <v>0</v>
      </c>
      <c r="G82" s="26"/>
      <c r="H82" s="137">
        <f t="shared" si="25"/>
        <v>0</v>
      </c>
      <c r="I82" s="320">
        <f t="shared" si="26"/>
        <v>0</v>
      </c>
      <c r="J82" s="26"/>
      <c r="K82" s="26"/>
      <c r="L82" s="259"/>
      <c r="M82" s="26"/>
      <c r="N82" s="26"/>
      <c r="O82" s="26"/>
      <c r="P82" s="26"/>
      <c r="Q82" s="26"/>
      <c r="R82" s="320">
        <f t="shared" si="23"/>
        <v>0</v>
      </c>
      <c r="S82" s="26"/>
      <c r="T82" s="123">
        <f t="shared" ref="T82" si="27">K82-J82</f>
        <v>0</v>
      </c>
      <c r="U82" s="94">
        <f t="shared" ref="U82" si="28">IF(J82&lt;&gt;0,T82/J82,0)</f>
        <v>0</v>
      </c>
      <c r="V82" s="95">
        <f>'10'!T85</f>
        <v>0</v>
      </c>
    </row>
    <row r="83" spans="1:22" ht="31.5" x14ac:dyDescent="0.25">
      <c r="A83" s="72" t="s">
        <v>864</v>
      </c>
      <c r="B83" s="264" t="s">
        <v>865</v>
      </c>
      <c r="C83" s="72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95"/>
    </row>
    <row r="84" spans="1:22" ht="31.5" x14ac:dyDescent="0.25">
      <c r="A84" s="72" t="s">
        <v>426</v>
      </c>
      <c r="B84" s="264" t="s">
        <v>866</v>
      </c>
      <c r="C84" s="72"/>
      <c r="D84" s="74">
        <f>SUM(D85)</f>
        <v>0</v>
      </c>
      <c r="E84" s="74">
        <f t="shared" ref="E84:T84" si="29">SUM(E85)</f>
        <v>0</v>
      </c>
      <c r="F84" s="74">
        <f t="shared" si="29"/>
        <v>0</v>
      </c>
      <c r="G84" s="74">
        <f t="shared" si="29"/>
        <v>0</v>
      </c>
      <c r="H84" s="74">
        <f t="shared" si="29"/>
        <v>0</v>
      </c>
      <c r="I84" s="290">
        <f t="shared" si="29"/>
        <v>1.135</v>
      </c>
      <c r="J84" s="74">
        <f t="shared" si="29"/>
        <v>0</v>
      </c>
      <c r="K84" s="290">
        <f t="shared" si="29"/>
        <v>0</v>
      </c>
      <c r="L84" s="74">
        <f t="shared" si="29"/>
        <v>0</v>
      </c>
      <c r="M84" s="74">
        <f t="shared" si="29"/>
        <v>1.135</v>
      </c>
      <c r="N84" s="74">
        <f t="shared" si="29"/>
        <v>0</v>
      </c>
      <c r="O84" s="74">
        <f t="shared" si="29"/>
        <v>0</v>
      </c>
      <c r="P84" s="74">
        <f t="shared" si="29"/>
        <v>0</v>
      </c>
      <c r="Q84" s="74">
        <f t="shared" si="29"/>
        <v>0</v>
      </c>
      <c r="R84" s="74">
        <f t="shared" si="29"/>
        <v>0</v>
      </c>
      <c r="S84" s="74">
        <f t="shared" si="29"/>
        <v>0</v>
      </c>
      <c r="T84" s="74">
        <f t="shared" si="29"/>
        <v>1.135</v>
      </c>
      <c r="U84" s="96">
        <f t="shared" ref="U84:U86" si="30">IF(L84&lt;&gt;0,T84/L84,0)</f>
        <v>0</v>
      </c>
      <c r="V84" s="95"/>
    </row>
    <row r="85" spans="1:22" ht="31.5" x14ac:dyDescent="0.25">
      <c r="A85" s="72" t="s">
        <v>424</v>
      </c>
      <c r="B85" s="264" t="s">
        <v>819</v>
      </c>
      <c r="C85" s="73"/>
      <c r="D85" s="74">
        <f>SUM(D86)</f>
        <v>0</v>
      </c>
      <c r="E85" s="74">
        <f t="shared" ref="E85:T85" si="31">SUM(E86)</f>
        <v>0</v>
      </c>
      <c r="F85" s="74">
        <f t="shared" si="31"/>
        <v>0</v>
      </c>
      <c r="G85" s="74">
        <f t="shared" si="31"/>
        <v>0</v>
      </c>
      <c r="H85" s="74">
        <f t="shared" si="31"/>
        <v>0</v>
      </c>
      <c r="I85" s="290">
        <f t="shared" si="31"/>
        <v>1.135</v>
      </c>
      <c r="J85" s="74">
        <f t="shared" si="31"/>
        <v>0</v>
      </c>
      <c r="K85" s="290">
        <f t="shared" si="31"/>
        <v>0</v>
      </c>
      <c r="L85" s="74">
        <f t="shared" si="31"/>
        <v>0</v>
      </c>
      <c r="M85" s="74">
        <f t="shared" si="31"/>
        <v>1.135</v>
      </c>
      <c r="N85" s="74">
        <f t="shared" si="31"/>
        <v>0</v>
      </c>
      <c r="O85" s="74">
        <f t="shared" si="31"/>
        <v>0</v>
      </c>
      <c r="P85" s="74">
        <f t="shared" si="31"/>
        <v>0</v>
      </c>
      <c r="Q85" s="74">
        <f t="shared" si="31"/>
        <v>0</v>
      </c>
      <c r="R85" s="74">
        <f t="shared" si="31"/>
        <v>0</v>
      </c>
      <c r="S85" s="74">
        <f t="shared" si="31"/>
        <v>0</v>
      </c>
      <c r="T85" s="74">
        <f t="shared" si="31"/>
        <v>1.135</v>
      </c>
      <c r="U85" s="96">
        <f t="shared" si="30"/>
        <v>0</v>
      </c>
      <c r="V85" s="95"/>
    </row>
    <row r="86" spans="1:22" ht="22.5" x14ac:dyDescent="0.25">
      <c r="A86" s="289" t="s">
        <v>424</v>
      </c>
      <c r="B86" s="95" t="s">
        <v>1018</v>
      </c>
      <c r="C86" s="72" t="s">
        <v>1019</v>
      </c>
      <c r="D86" s="26"/>
      <c r="E86" s="26"/>
      <c r="F86" s="26">
        <f t="shared" ref="F86" si="32">D86-E86</f>
        <v>0</v>
      </c>
      <c r="G86" s="26"/>
      <c r="H86" s="26">
        <f>J86+L86+N86+P86</f>
        <v>0</v>
      </c>
      <c r="I86" s="137">
        <f>K86+M86+O86+Q86</f>
        <v>1.135</v>
      </c>
      <c r="J86" s="26"/>
      <c r="K86" s="137"/>
      <c r="L86" s="26"/>
      <c r="M86" s="26">
        <v>1.135</v>
      </c>
      <c r="N86" s="26"/>
      <c r="O86" s="26"/>
      <c r="P86" s="26"/>
      <c r="Q86" s="26"/>
      <c r="R86" s="26">
        <f t="shared" ref="R86" si="33">F86-K86</f>
        <v>0</v>
      </c>
      <c r="S86" s="26"/>
      <c r="T86" s="123">
        <f>M86-L86</f>
        <v>1.135</v>
      </c>
      <c r="U86" s="94">
        <f t="shared" si="30"/>
        <v>0</v>
      </c>
      <c r="V86" s="95" t="str">
        <f>'10'!T93</f>
        <v>Довыполнение инвестпрограммы 2022 г.</v>
      </c>
    </row>
    <row r="87" spans="1:22" ht="31.5" x14ac:dyDescent="0.25">
      <c r="A87" s="72" t="s">
        <v>420</v>
      </c>
      <c r="B87" s="264" t="s">
        <v>867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95"/>
    </row>
    <row r="88" spans="1:22" ht="21" x14ac:dyDescent="0.25">
      <c r="A88" s="72" t="s">
        <v>418</v>
      </c>
      <c r="B88" s="264" t="s">
        <v>869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95"/>
    </row>
    <row r="89" spans="1:22" ht="31.5" x14ac:dyDescent="0.25">
      <c r="A89" s="72" t="s">
        <v>416</v>
      </c>
      <c r="B89" s="264" t="s">
        <v>870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95"/>
    </row>
    <row r="90" spans="1:22" ht="42" x14ac:dyDescent="0.25">
      <c r="A90" s="72" t="s">
        <v>414</v>
      </c>
      <c r="B90" s="264" t="s">
        <v>871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95"/>
    </row>
    <row r="91" spans="1:22" ht="42" x14ac:dyDescent="0.25">
      <c r="A91" s="72" t="s">
        <v>412</v>
      </c>
      <c r="B91" s="264" t="s">
        <v>872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95"/>
    </row>
    <row r="92" spans="1:22" ht="31.5" x14ac:dyDescent="0.25">
      <c r="A92" s="72" t="s">
        <v>410</v>
      </c>
      <c r="B92" s="264" t="s">
        <v>873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95"/>
    </row>
    <row r="93" spans="1:22" ht="42" x14ac:dyDescent="0.25">
      <c r="A93" s="72" t="s">
        <v>874</v>
      </c>
      <c r="B93" s="264" t="s">
        <v>875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95"/>
    </row>
    <row r="94" spans="1:22" ht="42" x14ac:dyDescent="0.25">
      <c r="A94" s="72" t="s">
        <v>876</v>
      </c>
      <c r="B94" s="264" t="s">
        <v>877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95"/>
    </row>
    <row r="95" spans="1:22" ht="21" x14ac:dyDescent="0.25">
      <c r="A95" s="72" t="s">
        <v>878</v>
      </c>
      <c r="B95" s="264" t="s">
        <v>879</v>
      </c>
      <c r="C95" s="84"/>
      <c r="D95" s="84" t="s">
        <v>868</v>
      </c>
      <c r="E95" s="84" t="s">
        <v>868</v>
      </c>
      <c r="F95" s="84" t="s">
        <v>868</v>
      </c>
      <c r="G95" s="84" t="s">
        <v>868</v>
      </c>
      <c r="H95" s="84" t="s">
        <v>868</v>
      </c>
      <c r="I95" s="84" t="s">
        <v>868</v>
      </c>
      <c r="J95" s="84" t="s">
        <v>868</v>
      </c>
      <c r="K95" s="84" t="s">
        <v>868</v>
      </c>
      <c r="L95" s="84" t="s">
        <v>868</v>
      </c>
      <c r="M95" s="84" t="s">
        <v>868</v>
      </c>
      <c r="N95" s="84" t="s">
        <v>868</v>
      </c>
      <c r="O95" s="84" t="s">
        <v>868</v>
      </c>
      <c r="P95" s="84" t="s">
        <v>868</v>
      </c>
      <c r="Q95" s="84" t="s">
        <v>868</v>
      </c>
      <c r="R95" s="84" t="s">
        <v>868</v>
      </c>
      <c r="S95" s="84" t="s">
        <v>868</v>
      </c>
      <c r="T95" s="84" t="s">
        <v>868</v>
      </c>
      <c r="U95" s="84" t="s">
        <v>868</v>
      </c>
      <c r="V95" s="95"/>
    </row>
    <row r="96" spans="1:22" ht="31.5" x14ac:dyDescent="0.25">
      <c r="A96" s="72" t="s">
        <v>880</v>
      </c>
      <c r="B96" s="264" t="s">
        <v>881</v>
      </c>
      <c r="C96" s="84"/>
      <c r="D96" s="84" t="s">
        <v>868</v>
      </c>
      <c r="E96" s="84" t="s">
        <v>868</v>
      </c>
      <c r="F96" s="84" t="s">
        <v>868</v>
      </c>
      <c r="G96" s="84" t="s">
        <v>868</v>
      </c>
      <c r="H96" s="84" t="s">
        <v>868</v>
      </c>
      <c r="I96" s="84" t="s">
        <v>868</v>
      </c>
      <c r="J96" s="84" t="s">
        <v>868</v>
      </c>
      <c r="K96" s="84" t="s">
        <v>868</v>
      </c>
      <c r="L96" s="84" t="s">
        <v>868</v>
      </c>
      <c r="M96" s="84" t="s">
        <v>868</v>
      </c>
      <c r="N96" s="84" t="s">
        <v>868</v>
      </c>
      <c r="O96" s="84" t="s">
        <v>868</v>
      </c>
      <c r="P96" s="84" t="s">
        <v>868</v>
      </c>
      <c r="Q96" s="84" t="s">
        <v>868</v>
      </c>
      <c r="R96" s="84" t="s">
        <v>868</v>
      </c>
      <c r="S96" s="84" t="s">
        <v>868</v>
      </c>
      <c r="T96" s="84" t="s">
        <v>868</v>
      </c>
      <c r="U96" s="84" t="s">
        <v>868</v>
      </c>
      <c r="V96" s="95"/>
    </row>
    <row r="97" spans="1:22" ht="42" x14ac:dyDescent="0.25">
      <c r="A97" s="72" t="s">
        <v>406</v>
      </c>
      <c r="B97" s="264" t="s">
        <v>882</v>
      </c>
      <c r="C97" s="84"/>
      <c r="D97" s="84" t="s">
        <v>868</v>
      </c>
      <c r="E97" s="84" t="s">
        <v>868</v>
      </c>
      <c r="F97" s="84" t="s">
        <v>868</v>
      </c>
      <c r="G97" s="84" t="s">
        <v>868</v>
      </c>
      <c r="H97" s="84" t="s">
        <v>868</v>
      </c>
      <c r="I97" s="84" t="s">
        <v>868</v>
      </c>
      <c r="J97" s="84" t="s">
        <v>868</v>
      </c>
      <c r="K97" s="84" t="s">
        <v>868</v>
      </c>
      <c r="L97" s="84" t="s">
        <v>868</v>
      </c>
      <c r="M97" s="84" t="s">
        <v>868</v>
      </c>
      <c r="N97" s="84" t="s">
        <v>868</v>
      </c>
      <c r="O97" s="84" t="s">
        <v>868</v>
      </c>
      <c r="P97" s="84" t="s">
        <v>868</v>
      </c>
      <c r="Q97" s="84" t="s">
        <v>868</v>
      </c>
      <c r="R97" s="84" t="s">
        <v>868</v>
      </c>
      <c r="S97" s="84" t="s">
        <v>868</v>
      </c>
      <c r="T97" s="84" t="s">
        <v>868</v>
      </c>
      <c r="U97" s="84" t="s">
        <v>868</v>
      </c>
      <c r="V97" s="95"/>
    </row>
    <row r="98" spans="1:22" ht="42" x14ac:dyDescent="0.25">
      <c r="A98" s="72" t="s">
        <v>883</v>
      </c>
      <c r="B98" s="264" t="s">
        <v>884</v>
      </c>
      <c r="C98" s="84"/>
      <c r="D98" s="84" t="s">
        <v>868</v>
      </c>
      <c r="E98" s="84" t="s">
        <v>868</v>
      </c>
      <c r="F98" s="84" t="s">
        <v>868</v>
      </c>
      <c r="G98" s="84" t="s">
        <v>868</v>
      </c>
      <c r="H98" s="84" t="s">
        <v>868</v>
      </c>
      <c r="I98" s="84" t="s">
        <v>868</v>
      </c>
      <c r="J98" s="84" t="s">
        <v>868</v>
      </c>
      <c r="K98" s="84" t="s">
        <v>868</v>
      </c>
      <c r="L98" s="84" t="s">
        <v>868</v>
      </c>
      <c r="M98" s="84" t="s">
        <v>868</v>
      </c>
      <c r="N98" s="84" t="s">
        <v>868</v>
      </c>
      <c r="O98" s="84" t="s">
        <v>868</v>
      </c>
      <c r="P98" s="84" t="s">
        <v>868</v>
      </c>
      <c r="Q98" s="84" t="s">
        <v>868</v>
      </c>
      <c r="R98" s="84" t="s">
        <v>868</v>
      </c>
      <c r="S98" s="84" t="s">
        <v>868</v>
      </c>
      <c r="T98" s="84" t="s">
        <v>868</v>
      </c>
      <c r="U98" s="84" t="s">
        <v>868</v>
      </c>
      <c r="V98" s="95"/>
    </row>
    <row r="99" spans="1:22" ht="42" x14ac:dyDescent="0.25">
      <c r="A99" s="72" t="s">
        <v>885</v>
      </c>
      <c r="B99" s="264" t="s">
        <v>886</v>
      </c>
      <c r="C99" s="84"/>
      <c r="D99" s="84" t="s">
        <v>868</v>
      </c>
      <c r="E99" s="84" t="s">
        <v>868</v>
      </c>
      <c r="F99" s="84" t="s">
        <v>868</v>
      </c>
      <c r="G99" s="84" t="s">
        <v>868</v>
      </c>
      <c r="H99" s="84" t="s">
        <v>868</v>
      </c>
      <c r="I99" s="84" t="s">
        <v>868</v>
      </c>
      <c r="J99" s="84" t="s">
        <v>868</v>
      </c>
      <c r="K99" s="84" t="s">
        <v>868</v>
      </c>
      <c r="L99" s="84" t="s">
        <v>868</v>
      </c>
      <c r="M99" s="84" t="s">
        <v>868</v>
      </c>
      <c r="N99" s="84" t="s">
        <v>868</v>
      </c>
      <c r="O99" s="84" t="s">
        <v>868</v>
      </c>
      <c r="P99" s="84" t="s">
        <v>868</v>
      </c>
      <c r="Q99" s="84" t="s">
        <v>868</v>
      </c>
      <c r="R99" s="84" t="s">
        <v>868</v>
      </c>
      <c r="S99" s="84" t="s">
        <v>868</v>
      </c>
      <c r="T99" s="84" t="s">
        <v>868</v>
      </c>
      <c r="U99" s="84" t="s">
        <v>868</v>
      </c>
      <c r="V99" s="95"/>
    </row>
    <row r="100" spans="1:22" ht="31.5" x14ac:dyDescent="0.25">
      <c r="A100" s="72" t="s">
        <v>405</v>
      </c>
      <c r="B100" s="264" t="s">
        <v>887</v>
      </c>
      <c r="C100" s="84"/>
      <c r="D100" s="74">
        <f>SUM(D101:D105)</f>
        <v>0</v>
      </c>
      <c r="E100" s="74">
        <f>SUM(E101:E105)</f>
        <v>0</v>
      </c>
      <c r="F100" s="74">
        <f t="shared" ref="F100:T100" si="34">SUM(F101:F105)</f>
        <v>0</v>
      </c>
      <c r="G100" s="74">
        <f t="shared" si="34"/>
        <v>0</v>
      </c>
      <c r="H100" s="74">
        <f t="shared" si="34"/>
        <v>0</v>
      </c>
      <c r="I100" s="74">
        <f t="shared" si="34"/>
        <v>0</v>
      </c>
      <c r="J100" s="74">
        <f t="shared" si="34"/>
        <v>0</v>
      </c>
      <c r="K100" s="74">
        <f t="shared" si="34"/>
        <v>0</v>
      </c>
      <c r="L100" s="74">
        <f t="shared" si="34"/>
        <v>0</v>
      </c>
      <c r="M100" s="74">
        <f t="shared" si="34"/>
        <v>0</v>
      </c>
      <c r="N100" s="74">
        <f t="shared" si="34"/>
        <v>0</v>
      </c>
      <c r="O100" s="74">
        <f t="shared" si="34"/>
        <v>0</v>
      </c>
      <c r="P100" s="74">
        <f t="shared" si="34"/>
        <v>0</v>
      </c>
      <c r="Q100" s="74">
        <f t="shared" si="34"/>
        <v>0</v>
      </c>
      <c r="R100" s="74">
        <f t="shared" si="34"/>
        <v>0</v>
      </c>
      <c r="S100" s="74">
        <f t="shared" si="34"/>
        <v>0</v>
      </c>
      <c r="T100" s="74">
        <f t="shared" si="34"/>
        <v>0</v>
      </c>
      <c r="U100" s="96">
        <f>IF(L100&lt;&gt;0,T100/L100,0)</f>
        <v>0</v>
      </c>
      <c r="V100" s="95"/>
    </row>
    <row r="101" spans="1:22" hidden="1" x14ac:dyDescent="0.25">
      <c r="A101" s="289"/>
      <c r="B101" s="265"/>
      <c r="C101" s="84"/>
      <c r="D101" s="257"/>
      <c r="E101" s="257"/>
      <c r="F101" s="257">
        <f t="shared" ref="F101:F105" si="35">D101-E101</f>
        <v>0</v>
      </c>
      <c r="G101" s="257"/>
      <c r="H101" s="257">
        <f t="shared" ref="H101:H105" si="36">J101+L101+N101+P101</f>
        <v>0</v>
      </c>
      <c r="I101" s="257">
        <f t="shared" ref="I101:I105" si="37">K101+M101+O101+Q101</f>
        <v>0</v>
      </c>
      <c r="J101" s="257"/>
      <c r="K101" s="257"/>
      <c r="L101" s="257"/>
      <c r="M101" s="257"/>
      <c r="N101" s="257"/>
      <c r="O101" s="257"/>
      <c r="P101" s="259"/>
      <c r="Q101" s="257"/>
      <c r="R101" s="257">
        <f t="shared" ref="R101:R105" si="38">F101-K101</f>
        <v>0</v>
      </c>
      <c r="S101" s="257"/>
      <c r="T101" s="315">
        <f>Q101-P101</f>
        <v>0</v>
      </c>
      <c r="U101" s="94">
        <f t="shared" ref="U101" si="39">IF(P101&lt;&gt;0,T101/P101,0)</f>
        <v>0</v>
      </c>
      <c r="V101" s="95"/>
    </row>
    <row r="102" spans="1:22" hidden="1" x14ac:dyDescent="0.25">
      <c r="A102" s="289" t="s">
        <v>403</v>
      </c>
      <c r="B102" s="265"/>
      <c r="C102" s="84"/>
      <c r="D102" s="257"/>
      <c r="E102" s="257"/>
      <c r="F102" s="257">
        <f t="shared" si="35"/>
        <v>0</v>
      </c>
      <c r="G102" s="257"/>
      <c r="H102" s="257">
        <f t="shared" si="36"/>
        <v>0</v>
      </c>
      <c r="I102" s="257">
        <f t="shared" si="37"/>
        <v>0</v>
      </c>
      <c r="J102" s="257"/>
      <c r="K102" s="257"/>
      <c r="L102" s="257"/>
      <c r="M102" s="257"/>
      <c r="N102" s="257"/>
      <c r="O102" s="257"/>
      <c r="P102" s="257"/>
      <c r="Q102" s="257"/>
      <c r="R102" s="257">
        <f t="shared" si="38"/>
        <v>0</v>
      </c>
      <c r="S102" s="257"/>
      <c r="T102" s="257">
        <f t="shared" ref="T102:T105" si="40">K102-J102</f>
        <v>0</v>
      </c>
      <c r="U102" s="94">
        <f t="shared" ref="U102:U104" si="41">IF(J102&lt;&gt;0,T102/J102,0)</f>
        <v>0</v>
      </c>
      <c r="V102" s="87"/>
    </row>
    <row r="103" spans="1:22" hidden="1" x14ac:dyDescent="0.25">
      <c r="A103" s="289" t="s">
        <v>403</v>
      </c>
      <c r="B103" s="265"/>
      <c r="C103" s="84"/>
      <c r="D103" s="257"/>
      <c r="E103" s="257"/>
      <c r="F103" s="257">
        <f t="shared" si="35"/>
        <v>0</v>
      </c>
      <c r="G103" s="257"/>
      <c r="H103" s="257">
        <f t="shared" si="36"/>
        <v>0</v>
      </c>
      <c r="I103" s="257">
        <f t="shared" si="37"/>
        <v>0</v>
      </c>
      <c r="J103" s="257"/>
      <c r="K103" s="257"/>
      <c r="L103" s="257"/>
      <c r="M103" s="257"/>
      <c r="N103" s="257"/>
      <c r="O103" s="257"/>
      <c r="P103" s="257"/>
      <c r="Q103" s="257"/>
      <c r="R103" s="257">
        <f t="shared" si="38"/>
        <v>0</v>
      </c>
      <c r="S103" s="257"/>
      <c r="T103" s="257">
        <f t="shared" si="40"/>
        <v>0</v>
      </c>
      <c r="U103" s="94">
        <f t="shared" si="41"/>
        <v>0</v>
      </c>
      <c r="V103" s="87"/>
    </row>
    <row r="104" spans="1:22" hidden="1" x14ac:dyDescent="0.25">
      <c r="A104" s="289" t="s">
        <v>403</v>
      </c>
      <c r="B104" s="265"/>
      <c r="C104" s="84"/>
      <c r="D104" s="257"/>
      <c r="E104" s="257"/>
      <c r="F104" s="257">
        <f t="shared" si="35"/>
        <v>0</v>
      </c>
      <c r="G104" s="257"/>
      <c r="H104" s="257">
        <f t="shared" si="36"/>
        <v>0</v>
      </c>
      <c r="I104" s="257">
        <f t="shared" si="37"/>
        <v>0</v>
      </c>
      <c r="J104" s="257"/>
      <c r="K104" s="257"/>
      <c r="L104" s="259"/>
      <c r="M104" s="257"/>
      <c r="N104" s="257"/>
      <c r="O104" s="257"/>
      <c r="P104" s="257"/>
      <c r="Q104" s="257"/>
      <c r="R104" s="257">
        <f t="shared" si="38"/>
        <v>0</v>
      </c>
      <c r="S104" s="257"/>
      <c r="T104" s="257">
        <f t="shared" si="40"/>
        <v>0</v>
      </c>
      <c r="U104" s="94">
        <f t="shared" si="41"/>
        <v>0</v>
      </c>
      <c r="V104" s="95"/>
    </row>
    <row r="105" spans="1:22" hidden="1" x14ac:dyDescent="0.25">
      <c r="A105" s="289" t="s">
        <v>403</v>
      </c>
      <c r="B105" s="265"/>
      <c r="C105" s="84"/>
      <c r="D105" s="257"/>
      <c r="E105" s="257"/>
      <c r="F105" s="257">
        <f t="shared" si="35"/>
        <v>0</v>
      </c>
      <c r="G105" s="257"/>
      <c r="H105" s="257">
        <f t="shared" si="36"/>
        <v>0</v>
      </c>
      <c r="I105" s="257">
        <f t="shared" si="37"/>
        <v>0</v>
      </c>
      <c r="J105" s="257"/>
      <c r="K105" s="257"/>
      <c r="L105" s="259"/>
      <c r="M105" s="257"/>
      <c r="N105" s="257"/>
      <c r="O105" s="257"/>
      <c r="P105" s="257"/>
      <c r="Q105" s="257"/>
      <c r="R105" s="257">
        <f t="shared" si="38"/>
        <v>0</v>
      </c>
      <c r="S105" s="257"/>
      <c r="T105" s="257">
        <f t="shared" si="40"/>
        <v>0</v>
      </c>
      <c r="U105" s="94">
        <f>IF(J105&lt;&gt;0,T105/J105,0)</f>
        <v>0</v>
      </c>
      <c r="V105" s="87"/>
    </row>
    <row r="106" spans="1:22" ht="31.5" x14ac:dyDescent="0.25">
      <c r="A106" s="72" t="s">
        <v>807</v>
      </c>
      <c r="B106" s="264" t="s">
        <v>888</v>
      </c>
      <c r="C106" s="84"/>
      <c r="D106" s="84" t="s">
        <v>868</v>
      </c>
      <c r="E106" s="84" t="s">
        <v>868</v>
      </c>
      <c r="F106" s="84" t="s">
        <v>868</v>
      </c>
      <c r="G106" s="84" t="s">
        <v>868</v>
      </c>
      <c r="H106" s="84" t="s">
        <v>868</v>
      </c>
      <c r="I106" s="84" t="s">
        <v>868</v>
      </c>
      <c r="J106" s="84" t="s">
        <v>868</v>
      </c>
      <c r="K106" s="84" t="s">
        <v>868</v>
      </c>
      <c r="L106" s="84" t="s">
        <v>868</v>
      </c>
      <c r="M106" s="84" t="s">
        <v>868</v>
      </c>
      <c r="N106" s="84" t="s">
        <v>868</v>
      </c>
      <c r="O106" s="84" t="s">
        <v>868</v>
      </c>
      <c r="P106" s="84" t="s">
        <v>868</v>
      </c>
      <c r="Q106" s="84" t="s">
        <v>868</v>
      </c>
      <c r="R106" s="84" t="s">
        <v>868</v>
      </c>
      <c r="S106" s="84" t="s">
        <v>868</v>
      </c>
      <c r="T106" s="84" t="s">
        <v>868</v>
      </c>
      <c r="U106" s="84" t="s">
        <v>868</v>
      </c>
      <c r="V106" s="95"/>
    </row>
    <row r="107" spans="1:22" ht="21" x14ac:dyDescent="0.25">
      <c r="A107" s="72" t="s">
        <v>806</v>
      </c>
      <c r="B107" s="264" t="s">
        <v>889</v>
      </c>
      <c r="C107" s="84"/>
      <c r="D107" s="74">
        <f>SUM(D108:D112)</f>
        <v>4.0949999999999998</v>
      </c>
      <c r="E107" s="74">
        <f>SUM(E108:E112)</f>
        <v>0</v>
      </c>
      <c r="F107" s="74">
        <f t="shared" ref="F107" si="42">SUM(F108:F112)</f>
        <v>4.0949999999999998</v>
      </c>
      <c r="G107" s="74">
        <f t="shared" ref="G107" si="43">SUM(G108:G112)</f>
        <v>0</v>
      </c>
      <c r="H107" s="74">
        <f t="shared" ref="H107" si="44">SUM(H108:H112)</f>
        <v>4.0949999999999998</v>
      </c>
      <c r="I107" s="74">
        <f t="shared" ref="I107" si="45">SUM(I108:I112)</f>
        <v>0</v>
      </c>
      <c r="J107" s="74">
        <f t="shared" ref="J107" si="46">SUM(J108:J112)</f>
        <v>0</v>
      </c>
      <c r="K107" s="74">
        <f t="shared" ref="K107" si="47">SUM(K108:K112)</f>
        <v>0</v>
      </c>
      <c r="L107" s="74">
        <f t="shared" ref="L107" si="48">SUM(L108:L112)</f>
        <v>0</v>
      </c>
      <c r="M107" s="74">
        <f t="shared" ref="M107" si="49">SUM(M108:M112)</f>
        <v>0</v>
      </c>
      <c r="N107" s="74">
        <f t="shared" ref="N107" si="50">SUM(N108:N112)</f>
        <v>0</v>
      </c>
      <c r="O107" s="74">
        <f t="shared" ref="O107" si="51">SUM(O108:O112)</f>
        <v>0</v>
      </c>
      <c r="P107" s="74">
        <f t="shared" ref="P107" si="52">SUM(P108:P112)</f>
        <v>4.0949999999999998</v>
      </c>
      <c r="Q107" s="74">
        <f t="shared" ref="Q107" si="53">SUM(Q108:Q112)</f>
        <v>0</v>
      </c>
      <c r="R107" s="74">
        <f t="shared" ref="R107" si="54">SUM(R108:R112)</f>
        <v>4.0949999999999998</v>
      </c>
      <c r="S107" s="74">
        <f t="shared" ref="S107" si="55">SUM(S108:S112)</f>
        <v>0</v>
      </c>
      <c r="T107" s="74">
        <f t="shared" ref="T107" si="56">SUM(T108:T112)</f>
        <v>0</v>
      </c>
      <c r="U107" s="96">
        <f t="shared" ref="U107:U108" si="57">IF(L107&lt;&gt;0,T107/L107,0)</f>
        <v>0</v>
      </c>
      <c r="V107" s="95"/>
    </row>
    <row r="108" spans="1:22" x14ac:dyDescent="0.25">
      <c r="A108" s="289" t="s">
        <v>950</v>
      </c>
      <c r="B108" s="265" t="s">
        <v>998</v>
      </c>
      <c r="C108" s="84" t="s">
        <v>999</v>
      </c>
      <c r="D108" s="257">
        <v>4.0949999999999998</v>
      </c>
      <c r="E108" s="257"/>
      <c r="F108" s="257">
        <f t="shared" ref="F108:F112" si="58">D108-E108</f>
        <v>4.0949999999999998</v>
      </c>
      <c r="G108" s="257"/>
      <c r="H108" s="257">
        <f t="shared" ref="H108:H112" si="59">J108+L108+N108+P108</f>
        <v>4.0949999999999998</v>
      </c>
      <c r="I108" s="257">
        <f t="shared" ref="I108:I112" si="60">K108+M108+O108+Q108</f>
        <v>0</v>
      </c>
      <c r="J108" s="257"/>
      <c r="K108" s="257"/>
      <c r="L108" s="257"/>
      <c r="M108" s="257"/>
      <c r="N108" s="257"/>
      <c r="O108" s="257"/>
      <c r="P108" s="259">
        <v>4.0949999999999998</v>
      </c>
      <c r="Q108" s="257"/>
      <c r="R108" s="257">
        <f t="shared" ref="R108:R112" si="61">F108-K108</f>
        <v>4.0949999999999998</v>
      </c>
      <c r="S108" s="257"/>
      <c r="T108" s="257">
        <f>M108-L108</f>
        <v>0</v>
      </c>
      <c r="U108" s="94">
        <f t="shared" si="57"/>
        <v>0</v>
      </c>
      <c r="V108" s="95"/>
    </row>
    <row r="109" spans="1:22" hidden="1" x14ac:dyDescent="0.25">
      <c r="A109" s="289" t="s">
        <v>950</v>
      </c>
      <c r="B109" s="265"/>
      <c r="C109" s="84"/>
      <c r="D109" s="257"/>
      <c r="E109" s="257"/>
      <c r="F109" s="257">
        <f t="shared" si="58"/>
        <v>0</v>
      </c>
      <c r="G109" s="257"/>
      <c r="H109" s="257">
        <f t="shared" si="59"/>
        <v>0</v>
      </c>
      <c r="I109" s="257">
        <f t="shared" si="60"/>
        <v>0</v>
      </c>
      <c r="J109" s="257"/>
      <c r="K109" s="257"/>
      <c r="L109" s="259"/>
      <c r="M109" s="257"/>
      <c r="N109" s="257"/>
      <c r="O109" s="257"/>
      <c r="P109" s="257"/>
      <c r="Q109" s="257"/>
      <c r="R109" s="257">
        <f t="shared" si="61"/>
        <v>0</v>
      </c>
      <c r="S109" s="257"/>
      <c r="T109" s="257">
        <f t="shared" ref="T109:T112" si="62">K109-J109</f>
        <v>0</v>
      </c>
      <c r="U109" s="94">
        <f t="shared" ref="U109:U112" si="63">IF(T109&lt;&gt;0,T109/J109,0)</f>
        <v>0</v>
      </c>
      <c r="V109" s="95"/>
    </row>
    <row r="110" spans="1:22" hidden="1" x14ac:dyDescent="0.25">
      <c r="A110" s="289" t="s">
        <v>950</v>
      </c>
      <c r="B110" s="265"/>
      <c r="C110" s="84"/>
      <c r="D110" s="257"/>
      <c r="E110" s="257"/>
      <c r="F110" s="257">
        <f t="shared" si="58"/>
        <v>0</v>
      </c>
      <c r="G110" s="257"/>
      <c r="H110" s="257">
        <f t="shared" si="59"/>
        <v>0</v>
      </c>
      <c r="I110" s="257">
        <f t="shared" si="60"/>
        <v>0</v>
      </c>
      <c r="J110" s="257"/>
      <c r="K110" s="257"/>
      <c r="L110" s="259"/>
      <c r="M110" s="257"/>
      <c r="N110" s="257"/>
      <c r="O110" s="257"/>
      <c r="P110" s="257"/>
      <c r="Q110" s="257"/>
      <c r="R110" s="257">
        <f t="shared" si="61"/>
        <v>0</v>
      </c>
      <c r="S110" s="257"/>
      <c r="T110" s="257">
        <f t="shared" si="62"/>
        <v>0</v>
      </c>
      <c r="U110" s="94">
        <f t="shared" si="63"/>
        <v>0</v>
      </c>
      <c r="V110" s="95"/>
    </row>
    <row r="111" spans="1:22" hidden="1" x14ac:dyDescent="0.25">
      <c r="A111" s="289" t="s">
        <v>950</v>
      </c>
      <c r="B111" s="265"/>
      <c r="C111" s="84"/>
      <c r="D111" s="257"/>
      <c r="E111" s="257"/>
      <c r="F111" s="257">
        <f t="shared" si="58"/>
        <v>0</v>
      </c>
      <c r="G111" s="257"/>
      <c r="H111" s="257">
        <f t="shared" si="59"/>
        <v>0</v>
      </c>
      <c r="I111" s="257">
        <f t="shared" si="60"/>
        <v>0</v>
      </c>
      <c r="J111" s="257"/>
      <c r="K111" s="257"/>
      <c r="L111" s="257"/>
      <c r="M111" s="257"/>
      <c r="N111" s="257"/>
      <c r="O111" s="257"/>
      <c r="P111" s="257"/>
      <c r="Q111" s="257"/>
      <c r="R111" s="257">
        <f t="shared" si="61"/>
        <v>0</v>
      </c>
      <c r="S111" s="257"/>
      <c r="T111" s="257">
        <f t="shared" si="62"/>
        <v>0</v>
      </c>
      <c r="U111" s="94">
        <f t="shared" si="63"/>
        <v>0</v>
      </c>
      <c r="V111" s="95"/>
    </row>
    <row r="112" spans="1:22" hidden="1" x14ac:dyDescent="0.25">
      <c r="A112" s="289" t="s">
        <v>950</v>
      </c>
      <c r="B112" s="265"/>
      <c r="C112" s="84"/>
      <c r="D112" s="257"/>
      <c r="E112" s="257"/>
      <c r="F112" s="257">
        <f t="shared" si="58"/>
        <v>0</v>
      </c>
      <c r="G112" s="257"/>
      <c r="H112" s="257">
        <f t="shared" si="59"/>
        <v>0</v>
      </c>
      <c r="I112" s="257">
        <f t="shared" si="60"/>
        <v>0</v>
      </c>
      <c r="J112" s="257"/>
      <c r="K112" s="257"/>
      <c r="L112" s="257"/>
      <c r="M112" s="257"/>
      <c r="N112" s="257"/>
      <c r="O112" s="257"/>
      <c r="P112" s="259"/>
      <c r="Q112" s="257"/>
      <c r="R112" s="257">
        <f t="shared" si="61"/>
        <v>0</v>
      </c>
      <c r="S112" s="257"/>
      <c r="T112" s="257">
        <f t="shared" si="62"/>
        <v>0</v>
      </c>
      <c r="U112" s="94">
        <f t="shared" si="63"/>
        <v>0</v>
      </c>
      <c r="V112" s="95"/>
    </row>
    <row r="113" spans="1:6" x14ac:dyDescent="0.25">
      <c r="A113" s="98"/>
      <c r="B113" s="99"/>
      <c r="C113" s="100"/>
      <c r="D113" s="100"/>
    </row>
    <row r="115" spans="1:6" x14ac:dyDescent="0.25">
      <c r="B115" s="2" t="s">
        <v>821</v>
      </c>
      <c r="D115" s="55"/>
      <c r="E115" s="55"/>
      <c r="F115" s="2" t="s">
        <v>822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121"/>
  <sheetViews>
    <sheetView zoomScaleNormal="100" zoomScaleSheetLayoutView="115" workbookViewId="0"/>
  </sheetViews>
  <sheetFormatPr defaultRowHeight="15.75" x14ac:dyDescent="0.25"/>
  <cols>
    <col min="1" max="1" width="6.7109375" style="2" customWidth="1"/>
    <col min="2" max="2" width="30.42578125" style="2" customWidth="1"/>
    <col min="3" max="3" width="9.7109375" style="2" customWidth="1"/>
    <col min="4" max="4" width="9.85546875" style="2" customWidth="1"/>
    <col min="5" max="5" width="9.140625" style="2" customWidth="1"/>
    <col min="6" max="6" width="5.85546875" style="2" customWidth="1"/>
    <col min="7" max="7" width="4.28515625" style="2" customWidth="1"/>
    <col min="8" max="8" width="3.7109375" style="2" customWidth="1"/>
    <col min="9" max="9" width="4.28515625" style="2" customWidth="1"/>
    <col min="10" max="11" width="3.7109375" style="2" customWidth="1"/>
    <col min="12" max="12" width="8.85546875" style="2" customWidth="1"/>
    <col min="13" max="13" width="5.140625" style="2" customWidth="1"/>
    <col min="14" max="14" width="4.5703125" style="2" customWidth="1"/>
    <col min="15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2" width="3.7109375" style="2" customWidth="1"/>
    <col min="23" max="23" width="4.140625" style="2" customWidth="1"/>
    <col min="24" max="25" width="3.7109375" style="2" customWidth="1"/>
    <col min="26" max="26" width="9.42578125" style="2" customWidth="1"/>
    <col min="27" max="27" width="5" style="2" customWidth="1"/>
    <col min="28" max="28" width="4.28515625" style="2" customWidth="1"/>
    <col min="29" max="29" width="3.7109375" style="2" customWidth="1"/>
    <col min="30" max="30" width="4.42578125" style="2" customWidth="1"/>
    <col min="31" max="32" width="3.7109375" style="2" customWidth="1"/>
    <col min="33" max="33" width="9.42578125" style="2" customWidth="1"/>
    <col min="34" max="34" width="4.85546875" style="2" customWidth="1"/>
    <col min="35" max="35" width="4.140625" style="2" customWidth="1"/>
    <col min="36" max="36" width="3.7109375" style="2" customWidth="1"/>
    <col min="37" max="37" width="4" style="2" customWidth="1"/>
    <col min="38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69" width="4.7109375" style="2" customWidth="1"/>
    <col min="70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1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69" t="s">
        <v>11</v>
      </c>
      <c r="BZ2" s="369"/>
      <c r="CA2" s="369"/>
    </row>
    <row r="3" spans="1:79" s="38" customFormat="1" ht="9.75" x14ac:dyDescent="0.15">
      <c r="A3" s="384" t="s">
        <v>124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CA3" s="307"/>
    </row>
    <row r="4" spans="1:79" s="38" customFormat="1" ht="12.75" customHeight="1" x14ac:dyDescent="0.15">
      <c r="A4" s="384" t="str">
        <f>'10'!A4</f>
        <v>за 2 квартал 2023 года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89" t="str">
        <f>'10'!G6</f>
        <v>АО "Городские электрические сети" (АО "ГЭС")</v>
      </c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CA6" s="307"/>
    </row>
    <row r="7" spans="1:79" s="36" customFormat="1" ht="10.5" customHeight="1" x14ac:dyDescent="0.15">
      <c r="N7" s="390" t="s">
        <v>13</v>
      </c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2023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85" t="s">
        <v>17</v>
      </c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67" t="s">
        <v>23</v>
      </c>
      <c r="B14" s="367" t="s">
        <v>22</v>
      </c>
      <c r="C14" s="367" t="s">
        <v>18</v>
      </c>
      <c r="D14" s="367" t="s">
        <v>123</v>
      </c>
      <c r="E14" s="386" t="s">
        <v>122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73" t="s">
        <v>951</v>
      </c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  <c r="BM14" s="373"/>
      <c r="BN14" s="373"/>
      <c r="BO14" s="373"/>
      <c r="BP14" s="373"/>
      <c r="BQ14" s="373"/>
      <c r="BR14" s="373"/>
      <c r="BS14" s="373"/>
      <c r="BT14" s="373"/>
      <c r="BU14" s="373"/>
      <c r="BV14" s="374"/>
      <c r="BW14" s="375" t="s">
        <v>121</v>
      </c>
      <c r="BX14" s="376"/>
      <c r="BY14" s="376"/>
      <c r="BZ14" s="377"/>
      <c r="CA14" s="367" t="s">
        <v>9</v>
      </c>
    </row>
    <row r="15" spans="1:79" s="28" customFormat="1" ht="15" customHeight="1" x14ac:dyDescent="0.2">
      <c r="A15" s="368"/>
      <c r="B15" s="368"/>
      <c r="C15" s="368"/>
      <c r="D15" s="368"/>
      <c r="E15" s="370" t="s">
        <v>0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2"/>
      <c r="AN15" s="370" t="s">
        <v>5</v>
      </c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2"/>
      <c r="BW15" s="378"/>
      <c r="BX15" s="379"/>
      <c r="BY15" s="379"/>
      <c r="BZ15" s="380"/>
      <c r="CA15" s="368"/>
    </row>
    <row r="16" spans="1:79" s="28" customFormat="1" ht="15" customHeight="1" x14ac:dyDescent="0.2">
      <c r="A16" s="368"/>
      <c r="B16" s="368"/>
      <c r="C16" s="368"/>
      <c r="D16" s="368"/>
      <c r="E16" s="370" t="s">
        <v>36</v>
      </c>
      <c r="F16" s="371"/>
      <c r="G16" s="371"/>
      <c r="H16" s="371"/>
      <c r="I16" s="371"/>
      <c r="J16" s="371"/>
      <c r="K16" s="372"/>
      <c r="L16" s="370" t="s">
        <v>35</v>
      </c>
      <c r="M16" s="371"/>
      <c r="N16" s="371"/>
      <c r="O16" s="371"/>
      <c r="P16" s="371"/>
      <c r="Q16" s="371"/>
      <c r="R16" s="372"/>
      <c r="S16" s="370" t="s">
        <v>34</v>
      </c>
      <c r="T16" s="371"/>
      <c r="U16" s="371"/>
      <c r="V16" s="371"/>
      <c r="W16" s="371"/>
      <c r="X16" s="371"/>
      <c r="Y16" s="372"/>
      <c r="Z16" s="370" t="s">
        <v>33</v>
      </c>
      <c r="AA16" s="371"/>
      <c r="AB16" s="371"/>
      <c r="AC16" s="371"/>
      <c r="AD16" s="371"/>
      <c r="AE16" s="371"/>
      <c r="AF16" s="372"/>
      <c r="AG16" s="370" t="s">
        <v>32</v>
      </c>
      <c r="AH16" s="371"/>
      <c r="AI16" s="371"/>
      <c r="AJ16" s="371"/>
      <c r="AK16" s="371"/>
      <c r="AL16" s="371"/>
      <c r="AM16" s="372"/>
      <c r="AN16" s="370" t="s">
        <v>36</v>
      </c>
      <c r="AO16" s="371"/>
      <c r="AP16" s="371"/>
      <c r="AQ16" s="371"/>
      <c r="AR16" s="371"/>
      <c r="AS16" s="371"/>
      <c r="AT16" s="372"/>
      <c r="AU16" s="370" t="s">
        <v>35</v>
      </c>
      <c r="AV16" s="371"/>
      <c r="AW16" s="371"/>
      <c r="AX16" s="371"/>
      <c r="AY16" s="371"/>
      <c r="AZ16" s="371"/>
      <c r="BA16" s="372"/>
      <c r="BB16" s="370" t="s">
        <v>34</v>
      </c>
      <c r="BC16" s="371"/>
      <c r="BD16" s="371"/>
      <c r="BE16" s="371"/>
      <c r="BF16" s="371"/>
      <c r="BG16" s="371"/>
      <c r="BH16" s="372"/>
      <c r="BI16" s="370" t="s">
        <v>33</v>
      </c>
      <c r="BJ16" s="371"/>
      <c r="BK16" s="371"/>
      <c r="BL16" s="371"/>
      <c r="BM16" s="371"/>
      <c r="BN16" s="371"/>
      <c r="BO16" s="372"/>
      <c r="BP16" s="370" t="s">
        <v>32</v>
      </c>
      <c r="BQ16" s="371"/>
      <c r="BR16" s="371"/>
      <c r="BS16" s="371"/>
      <c r="BT16" s="371"/>
      <c r="BU16" s="371"/>
      <c r="BV16" s="372"/>
      <c r="BW16" s="381"/>
      <c r="BX16" s="382"/>
      <c r="BY16" s="382"/>
      <c r="BZ16" s="383"/>
      <c r="CA16" s="368"/>
    </row>
    <row r="17" spans="1:79" s="28" customFormat="1" ht="30" customHeight="1" x14ac:dyDescent="0.2">
      <c r="A17" s="368"/>
      <c r="B17" s="368"/>
      <c r="C17" s="368"/>
      <c r="D17" s="368"/>
      <c r="E17" s="32" t="s">
        <v>31</v>
      </c>
      <c r="F17" s="370" t="s">
        <v>30</v>
      </c>
      <c r="G17" s="371"/>
      <c r="H17" s="371"/>
      <c r="I17" s="371"/>
      <c r="J17" s="371"/>
      <c r="K17" s="372"/>
      <c r="L17" s="32" t="s">
        <v>31</v>
      </c>
      <c r="M17" s="370" t="s">
        <v>30</v>
      </c>
      <c r="N17" s="371"/>
      <c r="O17" s="371"/>
      <c r="P17" s="371"/>
      <c r="Q17" s="371"/>
      <c r="R17" s="372"/>
      <c r="S17" s="32" t="s">
        <v>31</v>
      </c>
      <c r="T17" s="370" t="s">
        <v>30</v>
      </c>
      <c r="U17" s="371"/>
      <c r="V17" s="371"/>
      <c r="W17" s="371"/>
      <c r="X17" s="371"/>
      <c r="Y17" s="372"/>
      <c r="Z17" s="32" t="s">
        <v>31</v>
      </c>
      <c r="AA17" s="370" t="s">
        <v>30</v>
      </c>
      <c r="AB17" s="371"/>
      <c r="AC17" s="371"/>
      <c r="AD17" s="371"/>
      <c r="AE17" s="371"/>
      <c r="AF17" s="372"/>
      <c r="AG17" s="32" t="s">
        <v>31</v>
      </c>
      <c r="AH17" s="370" t="s">
        <v>30</v>
      </c>
      <c r="AI17" s="371"/>
      <c r="AJ17" s="371"/>
      <c r="AK17" s="371"/>
      <c r="AL17" s="371"/>
      <c r="AM17" s="372"/>
      <c r="AN17" s="32" t="s">
        <v>31</v>
      </c>
      <c r="AO17" s="370" t="s">
        <v>30</v>
      </c>
      <c r="AP17" s="371"/>
      <c r="AQ17" s="371"/>
      <c r="AR17" s="371"/>
      <c r="AS17" s="371"/>
      <c r="AT17" s="372"/>
      <c r="AU17" s="32" t="s">
        <v>31</v>
      </c>
      <c r="AV17" s="370" t="s">
        <v>30</v>
      </c>
      <c r="AW17" s="371"/>
      <c r="AX17" s="371"/>
      <c r="AY17" s="371"/>
      <c r="AZ17" s="371"/>
      <c r="BA17" s="372"/>
      <c r="BB17" s="32" t="s">
        <v>31</v>
      </c>
      <c r="BC17" s="370" t="s">
        <v>30</v>
      </c>
      <c r="BD17" s="371"/>
      <c r="BE17" s="371"/>
      <c r="BF17" s="371"/>
      <c r="BG17" s="371"/>
      <c r="BH17" s="372"/>
      <c r="BI17" s="32" t="s">
        <v>31</v>
      </c>
      <c r="BJ17" s="370" t="s">
        <v>30</v>
      </c>
      <c r="BK17" s="371"/>
      <c r="BL17" s="371"/>
      <c r="BM17" s="371"/>
      <c r="BN17" s="371"/>
      <c r="BO17" s="372"/>
      <c r="BP17" s="32" t="s">
        <v>31</v>
      </c>
      <c r="BQ17" s="370" t="s">
        <v>30</v>
      </c>
      <c r="BR17" s="371"/>
      <c r="BS17" s="371"/>
      <c r="BT17" s="371"/>
      <c r="BU17" s="371"/>
      <c r="BV17" s="372"/>
      <c r="BW17" s="370" t="s">
        <v>31</v>
      </c>
      <c r="BX17" s="372"/>
      <c r="BY17" s="371" t="s">
        <v>30</v>
      </c>
      <c r="BZ17" s="372"/>
      <c r="CA17" s="368"/>
    </row>
    <row r="18" spans="1:79" s="28" customFormat="1" ht="45" customHeight="1" x14ac:dyDescent="0.2">
      <c r="A18" s="368"/>
      <c r="B18" s="368"/>
      <c r="C18" s="368"/>
      <c r="D18" s="368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68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88" t="s">
        <v>10</v>
      </c>
      <c r="B21" s="388"/>
      <c r="C21" s="388"/>
      <c r="D21" s="294">
        <f>D49+D104+D111</f>
        <v>18.2</v>
      </c>
      <c r="E21" s="260">
        <f t="shared" ref="E21:BP21" si="0">E49+E104+E111</f>
        <v>0</v>
      </c>
      <c r="F21" s="260">
        <f t="shared" si="0"/>
        <v>18.2</v>
      </c>
      <c r="G21" s="294">
        <f t="shared" si="0"/>
        <v>5.7829999999999995</v>
      </c>
      <c r="H21" s="260">
        <f t="shared" si="0"/>
        <v>0</v>
      </c>
      <c r="I21" s="321">
        <f t="shared" si="0"/>
        <v>10.48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2.2189999999999999</v>
      </c>
      <c r="N21" s="294">
        <f t="shared" si="0"/>
        <v>0.47299999999999998</v>
      </c>
      <c r="O21" s="260">
        <f t="shared" si="0"/>
        <v>0</v>
      </c>
      <c r="P21" s="294">
        <f t="shared" si="0"/>
        <v>1.92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3.476</v>
      </c>
      <c r="U21" s="260">
        <f t="shared" si="0"/>
        <v>1</v>
      </c>
      <c r="V21" s="260">
        <f t="shared" si="0"/>
        <v>0</v>
      </c>
      <c r="W21" s="294">
        <f t="shared" si="0"/>
        <v>2.79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4.766</v>
      </c>
      <c r="AB21" s="294">
        <f t="shared" si="0"/>
        <v>2.8</v>
      </c>
      <c r="AC21" s="260">
        <f t="shared" si="0"/>
        <v>0</v>
      </c>
      <c r="AD21" s="260">
        <f t="shared" si="0"/>
        <v>2.9700000000000006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7.7389999999999999</v>
      </c>
      <c r="AI21" s="294">
        <f t="shared" si="0"/>
        <v>1.51</v>
      </c>
      <c r="AJ21" s="260">
        <f t="shared" si="0"/>
        <v>0</v>
      </c>
      <c r="AK21" s="260">
        <f t="shared" si="0"/>
        <v>2.8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2.8849999999999998</v>
      </c>
      <c r="AP21" s="260">
        <f t="shared" si="0"/>
        <v>0</v>
      </c>
      <c r="AQ21" s="321">
        <f t="shared" si="0"/>
        <v>0.8</v>
      </c>
      <c r="AR21" s="294">
        <f t="shared" si="0"/>
        <v>1.63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0.70899999999999996</v>
      </c>
      <c r="AW21" s="260">
        <f t="shared" si="0"/>
        <v>0</v>
      </c>
      <c r="AX21" s="260">
        <f t="shared" si="0"/>
        <v>0.8</v>
      </c>
      <c r="AY21" s="260">
        <f t="shared" si="0"/>
        <v>0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94">
        <f t="shared" si="0"/>
        <v>2.1760000000000002</v>
      </c>
      <c r="BD21" s="260">
        <f t="shared" si="0"/>
        <v>0</v>
      </c>
      <c r="BE21" s="260">
        <f t="shared" si="0"/>
        <v>0</v>
      </c>
      <c r="BF21" s="294">
        <f t="shared" si="0"/>
        <v>1.63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94">
        <f t="shared" si="0"/>
        <v>0</v>
      </c>
      <c r="BK21" s="260">
        <f t="shared" si="0"/>
        <v>0</v>
      </c>
      <c r="BL21" s="260">
        <f t="shared" si="0"/>
        <v>0</v>
      </c>
      <c r="BM21" s="294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94">
        <f t="shared" ref="BQ21:BY21" si="1">BQ49+BQ104+BQ111</f>
        <v>0</v>
      </c>
      <c r="BR21" s="294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-1.3000000000000005</v>
      </c>
      <c r="BZ21" s="68">
        <f>IF(T21&lt;&gt;0,BY21/T21,0)</f>
        <v>-0.37399309551208298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18.2</v>
      </c>
      <c r="E28" s="103">
        <f t="shared" ref="E28:BP28" si="2">E21</f>
        <v>0</v>
      </c>
      <c r="F28" s="103">
        <f t="shared" si="2"/>
        <v>18.2</v>
      </c>
      <c r="G28" s="268">
        <f t="shared" si="2"/>
        <v>5.7829999999999995</v>
      </c>
      <c r="H28" s="103">
        <f t="shared" si="2"/>
        <v>0</v>
      </c>
      <c r="I28" s="319">
        <f t="shared" si="2"/>
        <v>10.48</v>
      </c>
      <c r="J28" s="103">
        <f t="shared" si="2"/>
        <v>0</v>
      </c>
      <c r="K28" s="103">
        <f t="shared" si="2"/>
        <v>0</v>
      </c>
      <c r="L28" s="103">
        <f t="shared" si="2"/>
        <v>0</v>
      </c>
      <c r="M28" s="103">
        <f t="shared" si="2"/>
        <v>2.2189999999999999</v>
      </c>
      <c r="N28" s="268">
        <f t="shared" si="2"/>
        <v>0.47299999999999998</v>
      </c>
      <c r="O28" s="103">
        <f t="shared" si="2"/>
        <v>0</v>
      </c>
      <c r="P28" s="268">
        <f t="shared" si="2"/>
        <v>1.92</v>
      </c>
      <c r="Q28" s="103">
        <f t="shared" si="2"/>
        <v>0</v>
      </c>
      <c r="R28" s="103">
        <f t="shared" si="2"/>
        <v>0</v>
      </c>
      <c r="S28" s="103">
        <f t="shared" si="2"/>
        <v>0</v>
      </c>
      <c r="T28" s="103">
        <f t="shared" si="2"/>
        <v>3.476</v>
      </c>
      <c r="U28" s="103">
        <f t="shared" si="2"/>
        <v>1</v>
      </c>
      <c r="V28" s="103">
        <f t="shared" si="2"/>
        <v>0</v>
      </c>
      <c r="W28" s="268">
        <f t="shared" si="2"/>
        <v>2.79</v>
      </c>
      <c r="X28" s="103">
        <f t="shared" si="2"/>
        <v>0</v>
      </c>
      <c r="Y28" s="103">
        <f t="shared" si="2"/>
        <v>0</v>
      </c>
      <c r="Z28" s="103">
        <f t="shared" si="2"/>
        <v>0</v>
      </c>
      <c r="AA28" s="103">
        <f t="shared" si="2"/>
        <v>4.766</v>
      </c>
      <c r="AB28" s="268">
        <f t="shared" si="2"/>
        <v>2.8</v>
      </c>
      <c r="AC28" s="103">
        <f t="shared" si="2"/>
        <v>0</v>
      </c>
      <c r="AD28" s="103">
        <f t="shared" si="2"/>
        <v>2.9700000000000006</v>
      </c>
      <c r="AE28" s="103">
        <f t="shared" si="2"/>
        <v>0</v>
      </c>
      <c r="AF28" s="103">
        <f t="shared" si="2"/>
        <v>0</v>
      </c>
      <c r="AG28" s="103">
        <f t="shared" si="2"/>
        <v>0</v>
      </c>
      <c r="AH28" s="103">
        <f t="shared" si="2"/>
        <v>7.7389999999999999</v>
      </c>
      <c r="AI28" s="268">
        <f t="shared" si="2"/>
        <v>1.51</v>
      </c>
      <c r="AJ28" s="103">
        <f t="shared" si="2"/>
        <v>0</v>
      </c>
      <c r="AK28" s="103">
        <f t="shared" si="2"/>
        <v>2.8</v>
      </c>
      <c r="AL28" s="103">
        <f t="shared" si="2"/>
        <v>0</v>
      </c>
      <c r="AM28" s="103">
        <f t="shared" si="2"/>
        <v>0</v>
      </c>
      <c r="AN28" s="103">
        <f t="shared" si="2"/>
        <v>0</v>
      </c>
      <c r="AO28" s="103">
        <f t="shared" si="2"/>
        <v>2.8849999999999998</v>
      </c>
      <c r="AP28" s="103">
        <f t="shared" si="2"/>
        <v>0</v>
      </c>
      <c r="AQ28" s="103">
        <f t="shared" si="2"/>
        <v>0.8</v>
      </c>
      <c r="AR28" s="103">
        <f t="shared" si="2"/>
        <v>1.63</v>
      </c>
      <c r="AS28" s="103">
        <f t="shared" si="2"/>
        <v>0</v>
      </c>
      <c r="AT28" s="103">
        <f t="shared" si="2"/>
        <v>0</v>
      </c>
      <c r="AU28" s="103">
        <f t="shared" si="2"/>
        <v>0</v>
      </c>
      <c r="AV28" s="103">
        <f t="shared" si="2"/>
        <v>0.70899999999999996</v>
      </c>
      <c r="AW28" s="103">
        <f t="shared" si="2"/>
        <v>0</v>
      </c>
      <c r="AX28" s="103">
        <f t="shared" si="2"/>
        <v>0.8</v>
      </c>
      <c r="AY28" s="103">
        <f t="shared" si="2"/>
        <v>0</v>
      </c>
      <c r="AZ28" s="103">
        <f t="shared" si="2"/>
        <v>0</v>
      </c>
      <c r="BA28" s="103">
        <f t="shared" si="2"/>
        <v>0</v>
      </c>
      <c r="BB28" s="103">
        <f t="shared" si="2"/>
        <v>0</v>
      </c>
      <c r="BC28" s="268">
        <f t="shared" si="2"/>
        <v>2.1760000000000002</v>
      </c>
      <c r="BD28" s="103">
        <f t="shared" si="2"/>
        <v>0</v>
      </c>
      <c r="BE28" s="103">
        <f t="shared" si="2"/>
        <v>0</v>
      </c>
      <c r="BF28" s="268">
        <f t="shared" si="2"/>
        <v>1.63</v>
      </c>
      <c r="BG28" s="103">
        <f t="shared" si="2"/>
        <v>0</v>
      </c>
      <c r="BH28" s="103">
        <f t="shared" si="2"/>
        <v>0</v>
      </c>
      <c r="BI28" s="103">
        <f t="shared" si="2"/>
        <v>0</v>
      </c>
      <c r="BJ28" s="268">
        <f t="shared" si="2"/>
        <v>0</v>
      </c>
      <c r="BK28" s="103">
        <f t="shared" si="2"/>
        <v>0</v>
      </c>
      <c r="BL28" s="103">
        <f t="shared" si="2"/>
        <v>0</v>
      </c>
      <c r="BM28" s="268">
        <f t="shared" si="2"/>
        <v>0</v>
      </c>
      <c r="BN28" s="103">
        <f t="shared" si="2"/>
        <v>0</v>
      </c>
      <c r="BO28" s="103">
        <f t="shared" si="2"/>
        <v>0</v>
      </c>
      <c r="BP28" s="103">
        <f t="shared" si="2"/>
        <v>0</v>
      </c>
      <c r="BQ28" s="268">
        <f t="shared" ref="BQ28:BY28" si="3">BQ21</f>
        <v>0</v>
      </c>
      <c r="BR28" s="268">
        <f t="shared" si="3"/>
        <v>0</v>
      </c>
      <c r="BS28" s="103">
        <f t="shared" si="3"/>
        <v>0</v>
      </c>
      <c r="BT28" s="103">
        <f t="shared" si="3"/>
        <v>0</v>
      </c>
      <c r="BU28" s="103">
        <f t="shared" si="3"/>
        <v>0</v>
      </c>
      <c r="BV28" s="103">
        <f t="shared" si="3"/>
        <v>0</v>
      </c>
      <c r="BW28" s="103">
        <f t="shared" si="3"/>
        <v>0</v>
      </c>
      <c r="BX28" s="103">
        <f t="shared" si="3"/>
        <v>0</v>
      </c>
      <c r="BY28" s="103">
        <f t="shared" si="3"/>
        <v>-1.3000000000000005</v>
      </c>
      <c r="BZ28" s="108">
        <f>IF(T28&lt;&gt;0,BY28/T28,0)</f>
        <v>-0.37399309551208298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D50+D65+D88</f>
        <v>14.105</v>
      </c>
      <c r="E49" s="103">
        <f t="shared" ref="E49:BP49" si="4">E50+E65+E88</f>
        <v>0</v>
      </c>
      <c r="F49" s="103">
        <f t="shared" si="4"/>
        <v>14.105</v>
      </c>
      <c r="G49" s="103">
        <f t="shared" si="4"/>
        <v>5.7829999999999995</v>
      </c>
      <c r="H49" s="103">
        <f t="shared" si="4"/>
        <v>0</v>
      </c>
      <c r="I49" s="103">
        <f t="shared" si="4"/>
        <v>10.48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2.2189999999999999</v>
      </c>
      <c r="N49" s="103">
        <f t="shared" si="4"/>
        <v>0.47299999999999998</v>
      </c>
      <c r="O49" s="103">
        <f t="shared" si="4"/>
        <v>0</v>
      </c>
      <c r="P49" s="103">
        <f t="shared" si="4"/>
        <v>1.92</v>
      </c>
      <c r="Q49" s="103">
        <f t="shared" si="4"/>
        <v>0</v>
      </c>
      <c r="R49" s="103">
        <f t="shared" si="4"/>
        <v>0</v>
      </c>
      <c r="S49" s="103">
        <f t="shared" si="4"/>
        <v>0</v>
      </c>
      <c r="T49" s="103">
        <f t="shared" si="4"/>
        <v>3.476</v>
      </c>
      <c r="U49" s="103">
        <f t="shared" si="4"/>
        <v>1</v>
      </c>
      <c r="V49" s="103">
        <f t="shared" si="4"/>
        <v>0</v>
      </c>
      <c r="W49" s="103">
        <f t="shared" si="4"/>
        <v>2.79</v>
      </c>
      <c r="X49" s="103">
        <f t="shared" si="4"/>
        <v>0</v>
      </c>
      <c r="Y49" s="103">
        <f t="shared" si="4"/>
        <v>0</v>
      </c>
      <c r="Z49" s="103">
        <f t="shared" si="4"/>
        <v>0</v>
      </c>
      <c r="AA49" s="103">
        <f t="shared" si="4"/>
        <v>4.766</v>
      </c>
      <c r="AB49" s="103">
        <f t="shared" si="4"/>
        <v>2.8</v>
      </c>
      <c r="AC49" s="103">
        <f t="shared" si="4"/>
        <v>0</v>
      </c>
      <c r="AD49" s="103">
        <f t="shared" si="4"/>
        <v>2.9700000000000006</v>
      </c>
      <c r="AE49" s="103">
        <f t="shared" si="4"/>
        <v>0</v>
      </c>
      <c r="AF49" s="103">
        <f t="shared" si="4"/>
        <v>0</v>
      </c>
      <c r="AG49" s="103">
        <f t="shared" si="4"/>
        <v>0</v>
      </c>
      <c r="AH49" s="103">
        <f t="shared" si="4"/>
        <v>3.6440000000000001</v>
      </c>
      <c r="AI49" s="103">
        <f t="shared" si="4"/>
        <v>1.51</v>
      </c>
      <c r="AJ49" s="103">
        <f t="shared" si="4"/>
        <v>0</v>
      </c>
      <c r="AK49" s="103">
        <f t="shared" si="4"/>
        <v>2.8</v>
      </c>
      <c r="AL49" s="103">
        <f t="shared" si="4"/>
        <v>0</v>
      </c>
      <c r="AM49" s="103">
        <f t="shared" si="4"/>
        <v>0</v>
      </c>
      <c r="AN49" s="103">
        <f t="shared" si="4"/>
        <v>0</v>
      </c>
      <c r="AO49" s="103">
        <f t="shared" si="4"/>
        <v>2.8849999999999998</v>
      </c>
      <c r="AP49" s="103">
        <f t="shared" si="4"/>
        <v>0</v>
      </c>
      <c r="AQ49" s="103">
        <f t="shared" si="4"/>
        <v>0.8</v>
      </c>
      <c r="AR49" s="103">
        <f t="shared" si="4"/>
        <v>1.63</v>
      </c>
      <c r="AS49" s="103">
        <f t="shared" si="4"/>
        <v>0</v>
      </c>
      <c r="AT49" s="103">
        <f t="shared" si="4"/>
        <v>0</v>
      </c>
      <c r="AU49" s="103">
        <f t="shared" si="4"/>
        <v>0</v>
      </c>
      <c r="AV49" s="103">
        <f t="shared" si="4"/>
        <v>0.70899999999999996</v>
      </c>
      <c r="AW49" s="103">
        <f t="shared" si="4"/>
        <v>0</v>
      </c>
      <c r="AX49" s="103">
        <f t="shared" si="4"/>
        <v>0.8</v>
      </c>
      <c r="AY49" s="103">
        <f t="shared" si="4"/>
        <v>0</v>
      </c>
      <c r="AZ49" s="103">
        <f t="shared" si="4"/>
        <v>0</v>
      </c>
      <c r="BA49" s="103">
        <f t="shared" si="4"/>
        <v>0</v>
      </c>
      <c r="BB49" s="103">
        <f t="shared" si="4"/>
        <v>0</v>
      </c>
      <c r="BC49" s="103">
        <f t="shared" si="4"/>
        <v>2.1760000000000002</v>
      </c>
      <c r="BD49" s="103">
        <f t="shared" si="4"/>
        <v>0</v>
      </c>
      <c r="BE49" s="103">
        <f t="shared" si="4"/>
        <v>0</v>
      </c>
      <c r="BF49" s="103">
        <f t="shared" si="4"/>
        <v>1.63</v>
      </c>
      <c r="BG49" s="103">
        <f t="shared" si="4"/>
        <v>0</v>
      </c>
      <c r="BH49" s="103">
        <f t="shared" si="4"/>
        <v>0</v>
      </c>
      <c r="BI49" s="103">
        <f t="shared" si="4"/>
        <v>0</v>
      </c>
      <c r="BJ49" s="103">
        <f t="shared" si="4"/>
        <v>0</v>
      </c>
      <c r="BK49" s="103">
        <f t="shared" si="4"/>
        <v>0</v>
      </c>
      <c r="BL49" s="103">
        <f t="shared" si="4"/>
        <v>0</v>
      </c>
      <c r="BM49" s="103">
        <f t="shared" si="4"/>
        <v>0</v>
      </c>
      <c r="BN49" s="103">
        <f t="shared" si="4"/>
        <v>0</v>
      </c>
      <c r="BO49" s="103">
        <f t="shared" si="4"/>
        <v>0</v>
      </c>
      <c r="BP49" s="103">
        <f t="shared" si="4"/>
        <v>0</v>
      </c>
      <c r="BQ49" s="268">
        <f t="shared" ref="BQ49:BY49" si="5">BQ50+BQ65+BQ88</f>
        <v>0</v>
      </c>
      <c r="BR49" s="268">
        <f t="shared" si="5"/>
        <v>0</v>
      </c>
      <c r="BS49" s="103">
        <f t="shared" si="5"/>
        <v>0</v>
      </c>
      <c r="BT49" s="103">
        <f t="shared" si="5"/>
        <v>0</v>
      </c>
      <c r="BU49" s="103">
        <f t="shared" si="5"/>
        <v>0</v>
      </c>
      <c r="BV49" s="103">
        <f t="shared" si="5"/>
        <v>0</v>
      </c>
      <c r="BW49" s="103">
        <f t="shared" si="5"/>
        <v>0</v>
      </c>
      <c r="BX49" s="103">
        <f t="shared" si="5"/>
        <v>0</v>
      </c>
      <c r="BY49" s="103">
        <f t="shared" si="5"/>
        <v>-1.3000000000000005</v>
      </c>
      <c r="BZ49" s="105">
        <f t="shared" ref="BZ49:BZ58" si="6">IF(T49&lt;&gt;0,BY49/T49,0)</f>
        <v>-0.37399309551208298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5.5019999999999998</v>
      </c>
      <c r="E50" s="103">
        <f t="shared" ref="E50:BP50" si="7">E51</f>
        <v>0</v>
      </c>
      <c r="F50" s="103">
        <f t="shared" si="7"/>
        <v>5.5019999999999998</v>
      </c>
      <c r="G50" s="103">
        <f t="shared" si="7"/>
        <v>5.7829999999999995</v>
      </c>
      <c r="H50" s="103">
        <f t="shared" si="7"/>
        <v>0</v>
      </c>
      <c r="I50" s="103">
        <f t="shared" si="7"/>
        <v>0</v>
      </c>
      <c r="J50" s="103">
        <f t="shared" si="7"/>
        <v>0</v>
      </c>
      <c r="K50" s="103">
        <f t="shared" si="7"/>
        <v>0</v>
      </c>
      <c r="L50" s="103">
        <f t="shared" si="7"/>
        <v>0</v>
      </c>
      <c r="M50" s="103">
        <f t="shared" si="7"/>
        <v>0.48499999999999999</v>
      </c>
      <c r="N50" s="103">
        <f t="shared" si="7"/>
        <v>0.47299999999999998</v>
      </c>
      <c r="O50" s="103">
        <f t="shared" si="7"/>
        <v>0</v>
      </c>
      <c r="P50" s="103">
        <f t="shared" si="7"/>
        <v>0</v>
      </c>
      <c r="Q50" s="103">
        <f t="shared" si="7"/>
        <v>0</v>
      </c>
      <c r="R50" s="103">
        <f t="shared" si="7"/>
        <v>0</v>
      </c>
      <c r="S50" s="103">
        <f t="shared" si="7"/>
        <v>0</v>
      </c>
      <c r="T50" s="103">
        <f t="shared" si="7"/>
        <v>1.119</v>
      </c>
      <c r="U50" s="103">
        <f t="shared" si="7"/>
        <v>1</v>
      </c>
      <c r="V50" s="103">
        <f t="shared" si="7"/>
        <v>0</v>
      </c>
      <c r="W50" s="103">
        <f t="shared" si="7"/>
        <v>0</v>
      </c>
      <c r="X50" s="103">
        <f t="shared" si="7"/>
        <v>0</v>
      </c>
      <c r="Y50" s="103">
        <f t="shared" si="7"/>
        <v>0</v>
      </c>
      <c r="Z50" s="103">
        <f t="shared" si="7"/>
        <v>0</v>
      </c>
      <c r="AA50" s="103">
        <f t="shared" si="7"/>
        <v>2.379</v>
      </c>
      <c r="AB50" s="103">
        <f t="shared" si="7"/>
        <v>2.8</v>
      </c>
      <c r="AC50" s="103">
        <f t="shared" si="7"/>
        <v>0</v>
      </c>
      <c r="AD50" s="103">
        <f t="shared" si="7"/>
        <v>0</v>
      </c>
      <c r="AE50" s="103">
        <f t="shared" si="7"/>
        <v>0</v>
      </c>
      <c r="AF50" s="103">
        <f t="shared" si="7"/>
        <v>0</v>
      </c>
      <c r="AG50" s="103">
        <f t="shared" si="7"/>
        <v>0</v>
      </c>
      <c r="AH50" s="103">
        <f t="shared" si="7"/>
        <v>1.5190000000000001</v>
      </c>
      <c r="AI50" s="103">
        <f t="shared" si="7"/>
        <v>1.51</v>
      </c>
      <c r="AJ50" s="103">
        <f t="shared" si="7"/>
        <v>0</v>
      </c>
      <c r="AK50" s="103">
        <f t="shared" si="7"/>
        <v>0</v>
      </c>
      <c r="AL50" s="103">
        <f t="shared" si="7"/>
        <v>0</v>
      </c>
      <c r="AM50" s="103">
        <f t="shared" si="7"/>
        <v>0</v>
      </c>
      <c r="AN50" s="103">
        <f t="shared" si="7"/>
        <v>0</v>
      </c>
      <c r="AO50" s="103">
        <f t="shared" si="7"/>
        <v>0</v>
      </c>
      <c r="AP50" s="103">
        <f t="shared" si="7"/>
        <v>0</v>
      </c>
      <c r="AQ50" s="103">
        <f t="shared" si="7"/>
        <v>0</v>
      </c>
      <c r="AR50" s="103">
        <f t="shared" si="7"/>
        <v>0</v>
      </c>
      <c r="AS50" s="103">
        <f t="shared" si="7"/>
        <v>0</v>
      </c>
      <c r="AT50" s="103">
        <f t="shared" si="7"/>
        <v>0</v>
      </c>
      <c r="AU50" s="103">
        <f t="shared" si="7"/>
        <v>0</v>
      </c>
      <c r="AV50" s="103">
        <f t="shared" si="7"/>
        <v>0</v>
      </c>
      <c r="AW50" s="103">
        <f t="shared" si="7"/>
        <v>0</v>
      </c>
      <c r="AX50" s="103">
        <f t="shared" si="7"/>
        <v>0</v>
      </c>
      <c r="AY50" s="103">
        <f t="shared" si="7"/>
        <v>0</v>
      </c>
      <c r="AZ50" s="103">
        <f t="shared" si="7"/>
        <v>0</v>
      </c>
      <c r="BA50" s="103">
        <f t="shared" si="7"/>
        <v>0</v>
      </c>
      <c r="BB50" s="103">
        <f t="shared" si="7"/>
        <v>0</v>
      </c>
      <c r="BC50" s="103">
        <f t="shared" si="7"/>
        <v>0</v>
      </c>
      <c r="BD50" s="103">
        <f t="shared" si="7"/>
        <v>0</v>
      </c>
      <c r="BE50" s="103">
        <f t="shared" si="7"/>
        <v>0</v>
      </c>
      <c r="BF50" s="103">
        <f t="shared" si="7"/>
        <v>0</v>
      </c>
      <c r="BG50" s="103">
        <f t="shared" si="7"/>
        <v>0</v>
      </c>
      <c r="BH50" s="103">
        <f t="shared" si="7"/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268">
        <f t="shared" ref="BQ50:BY50" si="8">BQ51</f>
        <v>0</v>
      </c>
      <c r="BR50" s="268">
        <f t="shared" si="8"/>
        <v>0</v>
      </c>
      <c r="BS50" s="103">
        <f t="shared" si="8"/>
        <v>0</v>
      </c>
      <c r="BT50" s="103">
        <f t="shared" si="8"/>
        <v>0</v>
      </c>
      <c r="BU50" s="103">
        <f t="shared" si="8"/>
        <v>0</v>
      </c>
      <c r="BV50" s="103">
        <f t="shared" si="8"/>
        <v>0</v>
      </c>
      <c r="BW50" s="103">
        <f t="shared" si="8"/>
        <v>0</v>
      </c>
      <c r="BX50" s="103">
        <f t="shared" si="8"/>
        <v>0</v>
      </c>
      <c r="BY50" s="103">
        <f t="shared" si="8"/>
        <v>-1.119</v>
      </c>
      <c r="BZ50" s="105">
        <f t="shared" si="6"/>
        <v>-1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SUM(D52:D63)</f>
        <v>5.5019999999999998</v>
      </c>
      <c r="E51" s="103">
        <f t="shared" ref="E51:BP51" si="9">SUM(E52:E63)</f>
        <v>0</v>
      </c>
      <c r="F51" s="103">
        <f t="shared" si="9"/>
        <v>5.5019999999999998</v>
      </c>
      <c r="G51" s="103">
        <f t="shared" si="9"/>
        <v>5.7829999999999995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0.48499999999999999</v>
      </c>
      <c r="N51" s="103">
        <f t="shared" si="9"/>
        <v>0.47299999999999998</v>
      </c>
      <c r="O51" s="103">
        <f t="shared" si="9"/>
        <v>0</v>
      </c>
      <c r="P51" s="103">
        <f t="shared" si="9"/>
        <v>0</v>
      </c>
      <c r="Q51" s="103">
        <f t="shared" si="9"/>
        <v>0</v>
      </c>
      <c r="R51" s="103">
        <f t="shared" si="9"/>
        <v>0</v>
      </c>
      <c r="S51" s="103">
        <f t="shared" si="9"/>
        <v>0</v>
      </c>
      <c r="T51" s="103">
        <f t="shared" si="9"/>
        <v>1.119</v>
      </c>
      <c r="U51" s="103">
        <f t="shared" si="9"/>
        <v>1</v>
      </c>
      <c r="V51" s="103">
        <f t="shared" si="9"/>
        <v>0</v>
      </c>
      <c r="W51" s="103">
        <f t="shared" si="9"/>
        <v>0</v>
      </c>
      <c r="X51" s="103">
        <f t="shared" si="9"/>
        <v>0</v>
      </c>
      <c r="Y51" s="103">
        <f t="shared" si="9"/>
        <v>0</v>
      </c>
      <c r="Z51" s="103">
        <f t="shared" si="9"/>
        <v>0</v>
      </c>
      <c r="AA51" s="103">
        <f t="shared" si="9"/>
        <v>2.379</v>
      </c>
      <c r="AB51" s="103">
        <f t="shared" si="9"/>
        <v>2.8</v>
      </c>
      <c r="AC51" s="103">
        <f t="shared" si="9"/>
        <v>0</v>
      </c>
      <c r="AD51" s="103">
        <f t="shared" si="9"/>
        <v>0</v>
      </c>
      <c r="AE51" s="103">
        <f t="shared" si="9"/>
        <v>0</v>
      </c>
      <c r="AF51" s="103">
        <f t="shared" si="9"/>
        <v>0</v>
      </c>
      <c r="AG51" s="103">
        <f t="shared" si="9"/>
        <v>0</v>
      </c>
      <c r="AH51" s="103">
        <f t="shared" si="9"/>
        <v>1.5190000000000001</v>
      </c>
      <c r="AI51" s="103">
        <f t="shared" si="9"/>
        <v>1.51</v>
      </c>
      <c r="AJ51" s="103">
        <f t="shared" si="9"/>
        <v>0</v>
      </c>
      <c r="AK51" s="103">
        <f t="shared" si="9"/>
        <v>0</v>
      </c>
      <c r="AL51" s="103">
        <f t="shared" si="9"/>
        <v>0</v>
      </c>
      <c r="AM51" s="103">
        <f t="shared" si="9"/>
        <v>0</v>
      </c>
      <c r="AN51" s="103">
        <f t="shared" si="9"/>
        <v>0</v>
      </c>
      <c r="AO51" s="103">
        <f t="shared" si="9"/>
        <v>0</v>
      </c>
      <c r="AP51" s="103">
        <f t="shared" si="9"/>
        <v>0</v>
      </c>
      <c r="AQ51" s="103">
        <f t="shared" si="9"/>
        <v>0</v>
      </c>
      <c r="AR51" s="103">
        <f t="shared" si="9"/>
        <v>0</v>
      </c>
      <c r="AS51" s="103">
        <f t="shared" si="9"/>
        <v>0</v>
      </c>
      <c r="AT51" s="103">
        <f t="shared" si="9"/>
        <v>0</v>
      </c>
      <c r="AU51" s="103">
        <f t="shared" si="9"/>
        <v>0</v>
      </c>
      <c r="AV51" s="103">
        <f t="shared" si="9"/>
        <v>0</v>
      </c>
      <c r="AW51" s="103">
        <f t="shared" si="9"/>
        <v>0</v>
      </c>
      <c r="AX51" s="103">
        <f t="shared" si="9"/>
        <v>0</v>
      </c>
      <c r="AY51" s="103">
        <f t="shared" si="9"/>
        <v>0</v>
      </c>
      <c r="AZ51" s="103">
        <f t="shared" si="9"/>
        <v>0</v>
      </c>
      <c r="BA51" s="103">
        <f t="shared" si="9"/>
        <v>0</v>
      </c>
      <c r="BB51" s="103">
        <f t="shared" si="9"/>
        <v>0</v>
      </c>
      <c r="BC51" s="103">
        <f t="shared" si="9"/>
        <v>0</v>
      </c>
      <c r="BD51" s="103">
        <f t="shared" si="9"/>
        <v>0</v>
      </c>
      <c r="BE51" s="103">
        <f t="shared" si="9"/>
        <v>0</v>
      </c>
      <c r="BF51" s="103">
        <f t="shared" si="9"/>
        <v>0</v>
      </c>
      <c r="BG51" s="103">
        <f t="shared" si="9"/>
        <v>0</v>
      </c>
      <c r="BH51" s="103">
        <f t="shared" si="9"/>
        <v>0</v>
      </c>
      <c r="BI51" s="103">
        <f t="shared" si="9"/>
        <v>0</v>
      </c>
      <c r="BJ51" s="103">
        <f t="shared" si="9"/>
        <v>0</v>
      </c>
      <c r="BK51" s="103">
        <f t="shared" si="9"/>
        <v>0</v>
      </c>
      <c r="BL51" s="103">
        <f t="shared" si="9"/>
        <v>0</v>
      </c>
      <c r="BM51" s="103">
        <f t="shared" si="9"/>
        <v>0</v>
      </c>
      <c r="BN51" s="103">
        <f t="shared" si="9"/>
        <v>0</v>
      </c>
      <c r="BO51" s="103">
        <f t="shared" si="9"/>
        <v>0</v>
      </c>
      <c r="BP51" s="103">
        <f t="shared" si="9"/>
        <v>0</v>
      </c>
      <c r="BQ51" s="268">
        <f t="shared" ref="BQ51:BY51" si="10">SUM(BQ52:BQ63)</f>
        <v>0</v>
      </c>
      <c r="BR51" s="268">
        <f t="shared" si="10"/>
        <v>0</v>
      </c>
      <c r="BS51" s="103">
        <f t="shared" si="10"/>
        <v>0</v>
      </c>
      <c r="BT51" s="103">
        <f t="shared" si="10"/>
        <v>0</v>
      </c>
      <c r="BU51" s="103">
        <f t="shared" si="10"/>
        <v>0</v>
      </c>
      <c r="BV51" s="103">
        <f t="shared" si="10"/>
        <v>0</v>
      </c>
      <c r="BW51" s="103">
        <f t="shared" si="10"/>
        <v>0</v>
      </c>
      <c r="BX51" s="103">
        <f t="shared" si="10"/>
        <v>0</v>
      </c>
      <c r="BY51" s="103">
        <f t="shared" si="10"/>
        <v>-1.119</v>
      </c>
      <c r="BZ51" s="105">
        <f t="shared" si="6"/>
        <v>-1</v>
      </c>
      <c r="CA51" s="102"/>
    </row>
    <row r="52" spans="1:79" s="28" customFormat="1" ht="10.5" x14ac:dyDescent="0.2">
      <c r="A52" s="75" t="s">
        <v>440</v>
      </c>
      <c r="B52" s="267" t="s">
        <v>960</v>
      </c>
      <c r="C52" s="103" t="s">
        <v>961</v>
      </c>
      <c r="D52" s="112">
        <v>0.11899999999999999</v>
      </c>
      <c r="E52" s="77">
        <f t="shared" ref="E52:E63" si="11">L52+S52+Z52+AG52</f>
        <v>0</v>
      </c>
      <c r="F52" s="77">
        <f t="shared" ref="F52:F63" si="12">M52+T52+AA52+AH52</f>
        <v>0.11899999999999999</v>
      </c>
      <c r="G52" s="77">
        <f t="shared" ref="G52:G63" si="13">N52+U52+AB52+AI52</f>
        <v>0.25</v>
      </c>
      <c r="H52" s="77">
        <f t="shared" ref="H52:H53" si="14">O52+V52+AC52+AJ52</f>
        <v>0</v>
      </c>
      <c r="I52" s="77">
        <f t="shared" ref="I52:I53" si="15">P52+W52+AD52+AK52</f>
        <v>0</v>
      </c>
      <c r="J52" s="77">
        <f t="shared" ref="J52:J53" si="16">Q52+X52+AE52+AL52</f>
        <v>0</v>
      </c>
      <c r="K52" s="77">
        <f t="shared" ref="K52:K53" si="17">R52+Y52+AF52+AM52</f>
        <v>0</v>
      </c>
      <c r="L52" s="77"/>
      <c r="M52" s="77">
        <v>0.11899999999999999</v>
      </c>
      <c r="N52" s="77">
        <v>0.25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>
        <f t="shared" ref="AN52" si="18">AU52+BB52+BI52+BP52</f>
        <v>0</v>
      </c>
      <c r="AO52" s="77">
        <f t="shared" ref="AO52" si="19">AV52+BC52+BJ52+BQ52</f>
        <v>0</v>
      </c>
      <c r="AP52" s="77">
        <f t="shared" ref="AP52" si="20">AW52+BD52+BK52+BR52</f>
        <v>0</v>
      </c>
      <c r="AQ52" s="77">
        <f t="shared" ref="AQ52" si="21">AX52+BE52+BL52+BS52</f>
        <v>0</v>
      </c>
      <c r="AR52" s="77">
        <f t="shared" ref="AR52" si="22">AY52+BF52+BM52+BT52</f>
        <v>0</v>
      </c>
      <c r="AS52" s="77">
        <f t="shared" ref="AS52" si="23">AZ52+BG52+BN52+BU52</f>
        <v>0</v>
      </c>
      <c r="AT52" s="77">
        <f t="shared" ref="AT52" si="24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292"/>
      <c r="BR52" s="292"/>
      <c r="BS52" s="77"/>
      <c r="BT52" s="77"/>
      <c r="BU52" s="77"/>
      <c r="BV52" s="77"/>
      <c r="BW52" s="77"/>
      <c r="BX52" s="77"/>
      <c r="BY52" s="112">
        <f t="shared" ref="BY52:BY58" si="25">BC52-T52</f>
        <v>0</v>
      </c>
      <c r="BZ52" s="106">
        <f t="shared" si="6"/>
        <v>0</v>
      </c>
      <c r="CA52" s="102" t="str">
        <f>'10'!T50</f>
        <v xml:space="preserve"> </v>
      </c>
    </row>
    <row r="53" spans="1:79" s="28" customFormat="1" ht="10.5" x14ac:dyDescent="0.2">
      <c r="A53" s="75" t="s">
        <v>440</v>
      </c>
      <c r="B53" s="267" t="s">
        <v>962</v>
      </c>
      <c r="C53" s="103" t="s">
        <v>963</v>
      </c>
      <c r="D53" s="112">
        <v>0.14699999999999999</v>
      </c>
      <c r="E53" s="77">
        <f t="shared" si="11"/>
        <v>0</v>
      </c>
      <c r="F53" s="77">
        <f t="shared" si="12"/>
        <v>0.14699999999999999</v>
      </c>
      <c r="G53" s="77">
        <f t="shared" si="13"/>
        <v>6.3E-2</v>
      </c>
      <c r="H53" s="77">
        <f t="shared" si="14"/>
        <v>0</v>
      </c>
      <c r="I53" s="77">
        <f t="shared" si="15"/>
        <v>0</v>
      </c>
      <c r="J53" s="77">
        <f t="shared" si="16"/>
        <v>0</v>
      </c>
      <c r="K53" s="77">
        <f t="shared" si="17"/>
        <v>0</v>
      </c>
      <c r="L53" s="77"/>
      <c r="M53" s="77">
        <v>0.14699999999999999</v>
      </c>
      <c r="N53" s="77">
        <v>6.3E-2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ref="AN53:AN63" si="26">AU53+BB53+BI53+BP53</f>
        <v>0</v>
      </c>
      <c r="AO53" s="77">
        <f t="shared" ref="AO53:AO63" si="27">AV53+BC53+BJ53+BQ53</f>
        <v>0</v>
      </c>
      <c r="AP53" s="77">
        <f t="shared" ref="AP53:AP63" si="28">AW53+BD53+BK53+BR53</f>
        <v>0</v>
      </c>
      <c r="AQ53" s="77">
        <f t="shared" ref="AQ53:AQ63" si="29">AX53+BE53+BL53+BS53</f>
        <v>0</v>
      </c>
      <c r="AR53" s="77">
        <f t="shared" ref="AR53:AR63" si="30">AY53+BF53+BM53+BT53</f>
        <v>0</v>
      </c>
      <c r="AS53" s="77">
        <f t="shared" ref="AS53:AS63" si="31">AZ53+BG53+BN53+BU53</f>
        <v>0</v>
      </c>
      <c r="AT53" s="77">
        <f t="shared" ref="AT53:AT63" si="32">BA53+BH53+BO53+BV53</f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292"/>
      <c r="BR53" s="292"/>
      <c r="BS53" s="77"/>
      <c r="BT53" s="77"/>
      <c r="BU53" s="77"/>
      <c r="BV53" s="77"/>
      <c r="BW53" s="77"/>
      <c r="BX53" s="77"/>
      <c r="BY53" s="112">
        <f t="shared" si="25"/>
        <v>0</v>
      </c>
      <c r="BZ53" s="106">
        <f t="shared" si="6"/>
        <v>0</v>
      </c>
      <c r="CA53" s="102" t="str">
        <f>'10'!T51</f>
        <v xml:space="preserve"> </v>
      </c>
    </row>
    <row r="54" spans="1:79" s="28" customFormat="1" ht="10.5" x14ac:dyDescent="0.2">
      <c r="A54" s="75" t="s">
        <v>440</v>
      </c>
      <c r="B54" s="267" t="s">
        <v>964</v>
      </c>
      <c r="C54" s="103" t="s">
        <v>965</v>
      </c>
      <c r="D54" s="112">
        <v>0.219</v>
      </c>
      <c r="E54" s="77">
        <f t="shared" si="11"/>
        <v>0</v>
      </c>
      <c r="F54" s="77">
        <f t="shared" si="12"/>
        <v>0.219</v>
      </c>
      <c r="G54" s="77">
        <f t="shared" si="13"/>
        <v>0.16</v>
      </c>
      <c r="H54" s="77">
        <f t="shared" ref="H54:H63" si="33">O54+V54+AC54+AJ54</f>
        <v>0</v>
      </c>
      <c r="I54" s="77">
        <f t="shared" ref="I54:I63" si="34">P54+W54+AD54+AK54</f>
        <v>0</v>
      </c>
      <c r="J54" s="77">
        <f t="shared" ref="J54:J63" si="35">Q54+X54+AE54+AL54</f>
        <v>0</v>
      </c>
      <c r="K54" s="77">
        <f t="shared" ref="K54:K63" si="36">R54+Y54+AF54+AM54</f>
        <v>0</v>
      </c>
      <c r="L54" s="77"/>
      <c r="M54" s="77">
        <v>0.219</v>
      </c>
      <c r="N54" s="77">
        <v>0.16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26"/>
        <v>0</v>
      </c>
      <c r="AO54" s="77">
        <f t="shared" si="27"/>
        <v>0</v>
      </c>
      <c r="AP54" s="77">
        <f t="shared" si="28"/>
        <v>0</v>
      </c>
      <c r="AQ54" s="77">
        <f t="shared" si="29"/>
        <v>0</v>
      </c>
      <c r="AR54" s="77">
        <f t="shared" si="30"/>
        <v>0</v>
      </c>
      <c r="AS54" s="77">
        <f t="shared" si="31"/>
        <v>0</v>
      </c>
      <c r="AT54" s="77">
        <f t="shared" si="32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292"/>
      <c r="BR54" s="292"/>
      <c r="BS54" s="77"/>
      <c r="BT54" s="77"/>
      <c r="BU54" s="77"/>
      <c r="BV54" s="77"/>
      <c r="BW54" s="77"/>
      <c r="BX54" s="77"/>
      <c r="BY54" s="112">
        <f t="shared" si="25"/>
        <v>0</v>
      </c>
      <c r="BZ54" s="106">
        <f t="shared" si="6"/>
        <v>0</v>
      </c>
      <c r="CA54" s="102" t="str">
        <f>'10'!T52</f>
        <v xml:space="preserve"> </v>
      </c>
    </row>
    <row r="55" spans="1:79" s="28" customFormat="1" ht="10.5" x14ac:dyDescent="0.2">
      <c r="A55" s="75" t="s">
        <v>440</v>
      </c>
      <c r="B55" s="267" t="s">
        <v>1000</v>
      </c>
      <c r="C55" s="103" t="s">
        <v>1001</v>
      </c>
      <c r="D55" s="112">
        <v>1.119</v>
      </c>
      <c r="E55" s="77">
        <f t="shared" si="11"/>
        <v>0</v>
      </c>
      <c r="F55" s="77">
        <f t="shared" si="12"/>
        <v>1.119</v>
      </c>
      <c r="G55" s="77">
        <f t="shared" si="13"/>
        <v>1</v>
      </c>
      <c r="H55" s="77">
        <f t="shared" si="33"/>
        <v>0</v>
      </c>
      <c r="I55" s="77">
        <f t="shared" si="34"/>
        <v>0</v>
      </c>
      <c r="J55" s="77">
        <f t="shared" si="35"/>
        <v>0</v>
      </c>
      <c r="K55" s="77">
        <f t="shared" si="36"/>
        <v>0</v>
      </c>
      <c r="L55" s="77"/>
      <c r="M55" s="77"/>
      <c r="N55" s="77"/>
      <c r="O55" s="77"/>
      <c r="P55" s="77"/>
      <c r="Q55" s="77"/>
      <c r="R55" s="77"/>
      <c r="S55" s="77"/>
      <c r="T55" s="77">
        <v>1.119</v>
      </c>
      <c r="U55" s="77">
        <v>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>
        <f t="shared" si="26"/>
        <v>0</v>
      </c>
      <c r="AO55" s="77">
        <f t="shared" si="27"/>
        <v>0</v>
      </c>
      <c r="AP55" s="77">
        <f t="shared" si="28"/>
        <v>0</v>
      </c>
      <c r="AQ55" s="77">
        <f t="shared" si="29"/>
        <v>0</v>
      </c>
      <c r="AR55" s="77">
        <f t="shared" si="30"/>
        <v>0</v>
      </c>
      <c r="AS55" s="77">
        <f t="shared" si="31"/>
        <v>0</v>
      </c>
      <c r="AT55" s="77">
        <f t="shared" si="32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292"/>
      <c r="BR55" s="292"/>
      <c r="BS55" s="77"/>
      <c r="BT55" s="77"/>
      <c r="BU55" s="77"/>
      <c r="BV55" s="77"/>
      <c r="BW55" s="77"/>
      <c r="BX55" s="77"/>
      <c r="BY55" s="112">
        <f t="shared" si="25"/>
        <v>-1.119</v>
      </c>
      <c r="BZ55" s="106">
        <f t="shared" si="6"/>
        <v>-1</v>
      </c>
      <c r="CA55" s="102" t="str">
        <f>'10'!T53</f>
        <v xml:space="preserve"> </v>
      </c>
    </row>
    <row r="56" spans="1:79" s="28" customFormat="1" ht="21" x14ac:dyDescent="0.2">
      <c r="A56" s="75" t="s">
        <v>440</v>
      </c>
      <c r="B56" s="267" t="s">
        <v>1002</v>
      </c>
      <c r="C56" s="103" t="s">
        <v>1003</v>
      </c>
      <c r="D56" s="112">
        <v>2.379</v>
      </c>
      <c r="E56" s="77">
        <f t="shared" si="11"/>
        <v>0</v>
      </c>
      <c r="F56" s="77">
        <f t="shared" si="12"/>
        <v>2.379</v>
      </c>
      <c r="G56" s="77">
        <f t="shared" si="13"/>
        <v>2.8</v>
      </c>
      <c r="H56" s="77">
        <f t="shared" si="33"/>
        <v>0</v>
      </c>
      <c r="I56" s="77">
        <f t="shared" si="34"/>
        <v>0</v>
      </c>
      <c r="J56" s="77">
        <f t="shared" si="35"/>
        <v>0</v>
      </c>
      <c r="K56" s="77">
        <f t="shared" si="36"/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>
        <v>2.379</v>
      </c>
      <c r="AB56" s="77">
        <v>2.8</v>
      </c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26"/>
        <v>0</v>
      </c>
      <c r="AO56" s="77">
        <f t="shared" si="27"/>
        <v>0</v>
      </c>
      <c r="AP56" s="77">
        <f t="shared" si="28"/>
        <v>0</v>
      </c>
      <c r="AQ56" s="77">
        <f t="shared" si="29"/>
        <v>0</v>
      </c>
      <c r="AR56" s="77">
        <f t="shared" si="30"/>
        <v>0</v>
      </c>
      <c r="AS56" s="77">
        <f t="shared" si="31"/>
        <v>0</v>
      </c>
      <c r="AT56" s="77">
        <f t="shared" si="32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292"/>
      <c r="BR56" s="292"/>
      <c r="BS56" s="77"/>
      <c r="BT56" s="77"/>
      <c r="BU56" s="77"/>
      <c r="BV56" s="77"/>
      <c r="BW56" s="77"/>
      <c r="BX56" s="77"/>
      <c r="BY56" s="112">
        <f t="shared" si="25"/>
        <v>0</v>
      </c>
      <c r="BZ56" s="106">
        <f t="shared" si="6"/>
        <v>0</v>
      </c>
      <c r="CA56" s="102" t="str">
        <f>'10'!T54</f>
        <v xml:space="preserve"> </v>
      </c>
    </row>
    <row r="57" spans="1:79" s="28" customFormat="1" ht="21" x14ac:dyDescent="0.2">
      <c r="A57" s="75" t="s">
        <v>440</v>
      </c>
      <c r="B57" s="267" t="s">
        <v>966</v>
      </c>
      <c r="C57" s="103" t="s">
        <v>967</v>
      </c>
      <c r="D57" s="112">
        <v>0.871</v>
      </c>
      <c r="E57" s="77">
        <f t="shared" si="11"/>
        <v>0</v>
      </c>
      <c r="F57" s="77">
        <f t="shared" si="12"/>
        <v>0.871</v>
      </c>
      <c r="G57" s="77">
        <f t="shared" si="13"/>
        <v>1.26</v>
      </c>
      <c r="H57" s="77">
        <f t="shared" si="33"/>
        <v>0</v>
      </c>
      <c r="I57" s="77">
        <f t="shared" si="34"/>
        <v>0</v>
      </c>
      <c r="J57" s="77">
        <f t="shared" si="35"/>
        <v>0</v>
      </c>
      <c r="K57" s="77">
        <f t="shared" si="36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>
        <v>0.871</v>
      </c>
      <c r="AI57" s="77">
        <v>1.26</v>
      </c>
      <c r="AJ57" s="77"/>
      <c r="AK57" s="77"/>
      <c r="AL57" s="77"/>
      <c r="AM57" s="77"/>
      <c r="AN57" s="77">
        <f t="shared" si="26"/>
        <v>0</v>
      </c>
      <c r="AO57" s="77">
        <f t="shared" si="27"/>
        <v>0</v>
      </c>
      <c r="AP57" s="77">
        <f t="shared" si="28"/>
        <v>0</v>
      </c>
      <c r="AQ57" s="77">
        <f t="shared" si="29"/>
        <v>0</v>
      </c>
      <c r="AR57" s="77">
        <f t="shared" si="30"/>
        <v>0</v>
      </c>
      <c r="AS57" s="77">
        <f t="shared" si="31"/>
        <v>0</v>
      </c>
      <c r="AT57" s="77">
        <f t="shared" si="32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292"/>
      <c r="BR57" s="292"/>
      <c r="BS57" s="77"/>
      <c r="BT57" s="77"/>
      <c r="BU57" s="77"/>
      <c r="BV57" s="77"/>
      <c r="BW57" s="77"/>
      <c r="BX57" s="77"/>
      <c r="BY57" s="112">
        <f t="shared" si="25"/>
        <v>0</v>
      </c>
      <c r="BZ57" s="106">
        <f t="shared" si="6"/>
        <v>0</v>
      </c>
      <c r="CA57" s="102" t="str">
        <f>'10'!T55</f>
        <v xml:space="preserve"> </v>
      </c>
    </row>
    <row r="58" spans="1:79" s="28" customFormat="1" ht="10.5" x14ac:dyDescent="0.2">
      <c r="A58" s="75" t="s">
        <v>440</v>
      </c>
      <c r="B58" s="267" t="s">
        <v>968</v>
      </c>
      <c r="C58" s="103" t="s">
        <v>969</v>
      </c>
      <c r="D58" s="112">
        <v>0.64800000000000002</v>
      </c>
      <c r="E58" s="77">
        <f t="shared" si="11"/>
        <v>0</v>
      </c>
      <c r="F58" s="77">
        <f t="shared" si="12"/>
        <v>0.64800000000000002</v>
      </c>
      <c r="G58" s="77">
        <f t="shared" si="13"/>
        <v>0.25</v>
      </c>
      <c r="H58" s="77">
        <f t="shared" si="33"/>
        <v>0</v>
      </c>
      <c r="I58" s="77">
        <f t="shared" si="34"/>
        <v>0</v>
      </c>
      <c r="J58" s="77">
        <f t="shared" si="35"/>
        <v>0</v>
      </c>
      <c r="K58" s="77">
        <f t="shared" si="36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>
        <v>0.64800000000000002</v>
      </c>
      <c r="AI58" s="77">
        <v>0.25</v>
      </c>
      <c r="AJ58" s="77"/>
      <c r="AK58" s="77"/>
      <c r="AL58" s="77"/>
      <c r="AM58" s="77"/>
      <c r="AN58" s="77">
        <f t="shared" si="26"/>
        <v>0</v>
      </c>
      <c r="AO58" s="77">
        <f t="shared" si="27"/>
        <v>0</v>
      </c>
      <c r="AP58" s="77">
        <f t="shared" si="28"/>
        <v>0</v>
      </c>
      <c r="AQ58" s="77">
        <f t="shared" si="29"/>
        <v>0</v>
      </c>
      <c r="AR58" s="77">
        <f t="shared" si="30"/>
        <v>0</v>
      </c>
      <c r="AS58" s="77">
        <f t="shared" si="31"/>
        <v>0</v>
      </c>
      <c r="AT58" s="77">
        <f t="shared" si="32"/>
        <v>0</v>
      </c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292"/>
      <c r="BR58" s="292"/>
      <c r="BS58" s="77"/>
      <c r="BT58" s="77"/>
      <c r="BU58" s="77"/>
      <c r="BV58" s="77"/>
      <c r="BW58" s="77"/>
      <c r="BX58" s="77"/>
      <c r="BY58" s="112">
        <f t="shared" si="25"/>
        <v>0</v>
      </c>
      <c r="BZ58" s="106">
        <f t="shared" si="6"/>
        <v>0</v>
      </c>
      <c r="CA58" s="102" t="str">
        <f>'10'!T56</f>
        <v xml:space="preserve"> </v>
      </c>
    </row>
    <row r="59" spans="1:79" s="28" customFormat="1" ht="10.5" hidden="1" x14ac:dyDescent="0.2">
      <c r="A59" s="75"/>
      <c r="B59" s="267"/>
      <c r="C59" s="103"/>
      <c r="D59" s="112"/>
      <c r="E59" s="77">
        <f t="shared" si="11"/>
        <v>0</v>
      </c>
      <c r="F59" s="77">
        <f t="shared" si="12"/>
        <v>0</v>
      </c>
      <c r="G59" s="77">
        <f t="shared" si="13"/>
        <v>0</v>
      </c>
      <c r="H59" s="77">
        <f t="shared" si="33"/>
        <v>0</v>
      </c>
      <c r="I59" s="77">
        <f t="shared" si="34"/>
        <v>0</v>
      </c>
      <c r="J59" s="77">
        <f t="shared" si="35"/>
        <v>0</v>
      </c>
      <c r="K59" s="77">
        <f t="shared" si="36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>
        <f t="shared" si="26"/>
        <v>0</v>
      </c>
      <c r="AO59" s="77">
        <f t="shared" si="27"/>
        <v>0</v>
      </c>
      <c r="AP59" s="77">
        <f t="shared" si="28"/>
        <v>0</v>
      </c>
      <c r="AQ59" s="77">
        <f t="shared" si="29"/>
        <v>0</v>
      </c>
      <c r="AR59" s="77">
        <f t="shared" si="30"/>
        <v>0</v>
      </c>
      <c r="AS59" s="77">
        <f t="shared" si="31"/>
        <v>0</v>
      </c>
      <c r="AT59" s="77">
        <f t="shared" si="32"/>
        <v>0</v>
      </c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292"/>
      <c r="BR59" s="292"/>
      <c r="BS59" s="77"/>
      <c r="BT59" s="77"/>
      <c r="BU59" s="77"/>
      <c r="BV59" s="77"/>
      <c r="BW59" s="77"/>
      <c r="BX59" s="77"/>
      <c r="BY59" s="112">
        <f t="shared" ref="BY59:BY63" si="37">AV59-M59</f>
        <v>0</v>
      </c>
      <c r="BZ59" s="106">
        <f t="shared" ref="BZ59:BZ63" si="38">IF(M59&lt;&gt;0,BY59/M59,0)</f>
        <v>0</v>
      </c>
      <c r="CA59" s="102">
        <f>'10'!T57</f>
        <v>0</v>
      </c>
    </row>
    <row r="60" spans="1:79" s="28" customFormat="1" ht="10.5" hidden="1" x14ac:dyDescent="0.2">
      <c r="A60" s="75"/>
      <c r="B60" s="267"/>
      <c r="C60" s="103"/>
      <c r="D60" s="112"/>
      <c r="E60" s="77">
        <f t="shared" si="11"/>
        <v>0</v>
      </c>
      <c r="F60" s="77">
        <f t="shared" si="12"/>
        <v>0</v>
      </c>
      <c r="G60" s="77">
        <f t="shared" si="13"/>
        <v>0</v>
      </c>
      <c r="H60" s="77">
        <f t="shared" si="33"/>
        <v>0</v>
      </c>
      <c r="I60" s="77">
        <f t="shared" si="34"/>
        <v>0</v>
      </c>
      <c r="J60" s="77">
        <f t="shared" si="35"/>
        <v>0</v>
      </c>
      <c r="K60" s="77">
        <f t="shared" si="36"/>
        <v>0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291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>
        <f t="shared" si="26"/>
        <v>0</v>
      </c>
      <c r="AO60" s="77">
        <f t="shared" si="27"/>
        <v>0</v>
      </c>
      <c r="AP60" s="77">
        <f t="shared" si="28"/>
        <v>0</v>
      </c>
      <c r="AQ60" s="77">
        <f t="shared" si="29"/>
        <v>0</v>
      </c>
      <c r="AR60" s="77">
        <f t="shared" si="30"/>
        <v>0</v>
      </c>
      <c r="AS60" s="77">
        <f t="shared" si="31"/>
        <v>0</v>
      </c>
      <c r="AT60" s="77">
        <f t="shared" si="32"/>
        <v>0</v>
      </c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292"/>
      <c r="BR60" s="292"/>
      <c r="BS60" s="77"/>
      <c r="BT60" s="77"/>
      <c r="BU60" s="77"/>
      <c r="BV60" s="77"/>
      <c r="BW60" s="77"/>
      <c r="BX60" s="77"/>
      <c r="BY60" s="112">
        <f t="shared" si="37"/>
        <v>0</v>
      </c>
      <c r="BZ60" s="106">
        <f t="shared" si="38"/>
        <v>0</v>
      </c>
      <c r="CA60" s="102">
        <f>'10'!T58</f>
        <v>0</v>
      </c>
    </row>
    <row r="61" spans="1:79" s="28" customFormat="1" ht="10.5" hidden="1" x14ac:dyDescent="0.2">
      <c r="A61" s="75"/>
      <c r="B61" s="267"/>
      <c r="C61" s="103"/>
      <c r="D61" s="112"/>
      <c r="E61" s="77">
        <f t="shared" si="11"/>
        <v>0</v>
      </c>
      <c r="F61" s="77">
        <f t="shared" si="12"/>
        <v>0</v>
      </c>
      <c r="G61" s="77">
        <f t="shared" si="13"/>
        <v>0</v>
      </c>
      <c r="H61" s="77">
        <f t="shared" si="33"/>
        <v>0</v>
      </c>
      <c r="I61" s="77">
        <f t="shared" si="34"/>
        <v>0</v>
      </c>
      <c r="J61" s="77">
        <f t="shared" si="35"/>
        <v>0</v>
      </c>
      <c r="K61" s="77">
        <f t="shared" si="36"/>
        <v>0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si="26"/>
        <v>0</v>
      </c>
      <c r="AO61" s="77">
        <f t="shared" si="27"/>
        <v>0</v>
      </c>
      <c r="AP61" s="77">
        <f t="shared" si="28"/>
        <v>0</v>
      </c>
      <c r="AQ61" s="77">
        <f t="shared" si="29"/>
        <v>0</v>
      </c>
      <c r="AR61" s="77">
        <f t="shared" si="30"/>
        <v>0</v>
      </c>
      <c r="AS61" s="77">
        <f t="shared" si="31"/>
        <v>0</v>
      </c>
      <c r="AT61" s="77">
        <f t="shared" si="32"/>
        <v>0</v>
      </c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292"/>
      <c r="BR61" s="292"/>
      <c r="BS61" s="77"/>
      <c r="BT61" s="77"/>
      <c r="BU61" s="77"/>
      <c r="BV61" s="77"/>
      <c r="BW61" s="77"/>
      <c r="BX61" s="77"/>
      <c r="BY61" s="112">
        <f t="shared" si="37"/>
        <v>0</v>
      </c>
      <c r="BZ61" s="106">
        <f t="shared" si="38"/>
        <v>0</v>
      </c>
      <c r="CA61" s="102">
        <f>'10'!T59</f>
        <v>0</v>
      </c>
    </row>
    <row r="62" spans="1:79" s="28" customFormat="1" ht="10.5" hidden="1" x14ac:dyDescent="0.2">
      <c r="A62" s="75"/>
      <c r="B62" s="267"/>
      <c r="C62" s="103"/>
      <c r="D62" s="112"/>
      <c r="E62" s="77">
        <f t="shared" si="11"/>
        <v>0</v>
      </c>
      <c r="F62" s="77">
        <f t="shared" si="12"/>
        <v>0</v>
      </c>
      <c r="G62" s="77">
        <f t="shared" si="13"/>
        <v>0</v>
      </c>
      <c r="H62" s="77">
        <f t="shared" si="33"/>
        <v>0</v>
      </c>
      <c r="I62" s="77">
        <f t="shared" si="34"/>
        <v>0</v>
      </c>
      <c r="J62" s="77">
        <f t="shared" si="35"/>
        <v>0</v>
      </c>
      <c r="K62" s="77">
        <f t="shared" si="36"/>
        <v>0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26"/>
        <v>0</v>
      </c>
      <c r="AO62" s="77">
        <f t="shared" si="27"/>
        <v>0</v>
      </c>
      <c r="AP62" s="77">
        <f t="shared" si="28"/>
        <v>0</v>
      </c>
      <c r="AQ62" s="77">
        <f t="shared" si="29"/>
        <v>0</v>
      </c>
      <c r="AR62" s="77">
        <f t="shared" si="30"/>
        <v>0</v>
      </c>
      <c r="AS62" s="77">
        <f t="shared" si="31"/>
        <v>0</v>
      </c>
      <c r="AT62" s="77">
        <f t="shared" si="32"/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292"/>
      <c r="BR62" s="292"/>
      <c r="BS62" s="77"/>
      <c r="BT62" s="77"/>
      <c r="BU62" s="77"/>
      <c r="BV62" s="77"/>
      <c r="BW62" s="77"/>
      <c r="BX62" s="77"/>
      <c r="BY62" s="112">
        <f t="shared" si="37"/>
        <v>0</v>
      </c>
      <c r="BZ62" s="106">
        <f t="shared" si="38"/>
        <v>0</v>
      </c>
      <c r="CA62" s="102">
        <f>'10'!T60</f>
        <v>0</v>
      </c>
    </row>
    <row r="63" spans="1:79" s="28" customFormat="1" ht="10.5" hidden="1" x14ac:dyDescent="0.2">
      <c r="A63" s="75"/>
      <c r="B63" s="267"/>
      <c r="C63" s="103"/>
      <c r="D63" s="112"/>
      <c r="E63" s="77">
        <f t="shared" si="11"/>
        <v>0</v>
      </c>
      <c r="F63" s="77">
        <f t="shared" si="12"/>
        <v>0</v>
      </c>
      <c r="G63" s="77">
        <f t="shared" si="13"/>
        <v>0</v>
      </c>
      <c r="H63" s="77">
        <f t="shared" si="33"/>
        <v>0</v>
      </c>
      <c r="I63" s="77">
        <f t="shared" si="34"/>
        <v>0</v>
      </c>
      <c r="J63" s="77">
        <f t="shared" si="35"/>
        <v>0</v>
      </c>
      <c r="K63" s="77">
        <f t="shared" si="36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26"/>
        <v>0</v>
      </c>
      <c r="AO63" s="77">
        <f t="shared" si="27"/>
        <v>0</v>
      </c>
      <c r="AP63" s="77">
        <f t="shared" si="28"/>
        <v>0</v>
      </c>
      <c r="AQ63" s="77">
        <f t="shared" si="29"/>
        <v>0</v>
      </c>
      <c r="AR63" s="77">
        <f t="shared" si="30"/>
        <v>0</v>
      </c>
      <c r="AS63" s="77">
        <f t="shared" si="31"/>
        <v>0</v>
      </c>
      <c r="AT63" s="77">
        <f t="shared" si="32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292"/>
      <c r="BR63" s="77"/>
      <c r="BS63" s="77"/>
      <c r="BT63" s="77"/>
      <c r="BU63" s="77"/>
      <c r="BV63" s="77"/>
      <c r="BW63" s="77"/>
      <c r="BX63" s="77"/>
      <c r="BY63" s="112">
        <f t="shared" si="37"/>
        <v>0</v>
      </c>
      <c r="BZ63" s="106">
        <f t="shared" si="38"/>
        <v>0</v>
      </c>
      <c r="CA63" s="102">
        <f>'10'!T61</f>
        <v>0</v>
      </c>
    </row>
    <row r="64" spans="1:79" s="28" customFormat="1" ht="42" x14ac:dyDescent="0.2">
      <c r="A64" s="75" t="s">
        <v>436</v>
      </c>
      <c r="B64" s="266" t="s">
        <v>862</v>
      </c>
      <c r="C64" s="77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101" t="s">
        <v>868</v>
      </c>
      <c r="BI64" s="101" t="s">
        <v>868</v>
      </c>
      <c r="BJ64" s="101" t="s">
        <v>868</v>
      </c>
      <c r="BK64" s="101" t="s">
        <v>868</v>
      </c>
      <c r="BL64" s="101" t="s">
        <v>868</v>
      </c>
      <c r="BM64" s="101" t="s">
        <v>868</v>
      </c>
      <c r="BN64" s="101" t="s">
        <v>868</v>
      </c>
      <c r="BO64" s="101" t="s">
        <v>868</v>
      </c>
      <c r="BP64" s="101" t="s">
        <v>868</v>
      </c>
      <c r="BQ64" s="101" t="s">
        <v>868</v>
      </c>
      <c r="BR64" s="101" t="s">
        <v>868</v>
      </c>
      <c r="BS64" s="101" t="s">
        <v>868</v>
      </c>
      <c r="BT64" s="101" t="s">
        <v>868</v>
      </c>
      <c r="BU64" s="101" t="s">
        <v>868</v>
      </c>
      <c r="BV64" s="101" t="s">
        <v>868</v>
      </c>
      <c r="BW64" s="101" t="s">
        <v>868</v>
      </c>
      <c r="BX64" s="101" t="s">
        <v>868</v>
      </c>
      <c r="BY64" s="101" t="s">
        <v>868</v>
      </c>
      <c r="BZ64" s="101" t="s">
        <v>868</v>
      </c>
      <c r="CA64" s="102"/>
    </row>
    <row r="65" spans="1:79" s="28" customFormat="1" ht="31.5" x14ac:dyDescent="0.2">
      <c r="A65" s="75" t="s">
        <v>428</v>
      </c>
      <c r="B65" s="266" t="s">
        <v>863</v>
      </c>
      <c r="C65" s="77"/>
      <c r="D65" s="103">
        <f>SUM(D66)</f>
        <v>8.6029999999999998</v>
      </c>
      <c r="E65" s="103">
        <f t="shared" ref="E65:BP65" si="39">SUM(E66)</f>
        <v>0</v>
      </c>
      <c r="F65" s="268">
        <f t="shared" si="39"/>
        <v>8.6029999999999998</v>
      </c>
      <c r="G65" s="103">
        <f t="shared" si="39"/>
        <v>0</v>
      </c>
      <c r="H65" s="103">
        <f t="shared" si="39"/>
        <v>0</v>
      </c>
      <c r="I65" s="103">
        <f t="shared" si="39"/>
        <v>10.48</v>
      </c>
      <c r="J65" s="103">
        <f t="shared" si="39"/>
        <v>0</v>
      </c>
      <c r="K65" s="103">
        <f t="shared" si="39"/>
        <v>0</v>
      </c>
      <c r="L65" s="103">
        <f t="shared" si="39"/>
        <v>0</v>
      </c>
      <c r="M65" s="268">
        <f t="shared" si="39"/>
        <v>1.734</v>
      </c>
      <c r="N65" s="103">
        <f t="shared" si="39"/>
        <v>0</v>
      </c>
      <c r="O65" s="103">
        <f t="shared" si="39"/>
        <v>0</v>
      </c>
      <c r="P65" s="268">
        <f t="shared" si="39"/>
        <v>1.92</v>
      </c>
      <c r="Q65" s="103">
        <f t="shared" si="39"/>
        <v>0</v>
      </c>
      <c r="R65" s="103">
        <f t="shared" si="39"/>
        <v>0</v>
      </c>
      <c r="S65" s="103">
        <f t="shared" si="39"/>
        <v>0</v>
      </c>
      <c r="T65" s="103">
        <f t="shared" si="39"/>
        <v>2.3570000000000002</v>
      </c>
      <c r="U65" s="103">
        <f t="shared" si="39"/>
        <v>0</v>
      </c>
      <c r="V65" s="103">
        <f t="shared" si="39"/>
        <v>0</v>
      </c>
      <c r="W65" s="103">
        <f t="shared" si="39"/>
        <v>2.79</v>
      </c>
      <c r="X65" s="103">
        <f t="shared" si="39"/>
        <v>0</v>
      </c>
      <c r="Y65" s="103">
        <f t="shared" si="39"/>
        <v>0</v>
      </c>
      <c r="Z65" s="103">
        <f t="shared" si="39"/>
        <v>0</v>
      </c>
      <c r="AA65" s="103">
        <f t="shared" si="39"/>
        <v>2.387</v>
      </c>
      <c r="AB65" s="103">
        <f t="shared" si="39"/>
        <v>0</v>
      </c>
      <c r="AC65" s="103">
        <f t="shared" si="39"/>
        <v>0</v>
      </c>
      <c r="AD65" s="103">
        <f t="shared" si="39"/>
        <v>2.9700000000000006</v>
      </c>
      <c r="AE65" s="103">
        <f t="shared" si="39"/>
        <v>0</v>
      </c>
      <c r="AF65" s="103">
        <f t="shared" si="39"/>
        <v>0</v>
      </c>
      <c r="AG65" s="103">
        <f t="shared" si="39"/>
        <v>0</v>
      </c>
      <c r="AH65" s="103">
        <f t="shared" si="39"/>
        <v>2.125</v>
      </c>
      <c r="AI65" s="103">
        <f t="shared" si="39"/>
        <v>0</v>
      </c>
      <c r="AJ65" s="103">
        <f t="shared" si="39"/>
        <v>0</v>
      </c>
      <c r="AK65" s="319">
        <f t="shared" si="39"/>
        <v>2.8</v>
      </c>
      <c r="AL65" s="103">
        <f t="shared" si="39"/>
        <v>0</v>
      </c>
      <c r="AM65" s="103">
        <f t="shared" si="39"/>
        <v>0</v>
      </c>
      <c r="AN65" s="103">
        <f t="shared" si="39"/>
        <v>0</v>
      </c>
      <c r="AO65" s="103">
        <f t="shared" si="39"/>
        <v>1.75</v>
      </c>
      <c r="AP65" s="103">
        <f t="shared" si="39"/>
        <v>0</v>
      </c>
      <c r="AQ65" s="103">
        <f t="shared" si="39"/>
        <v>0.8</v>
      </c>
      <c r="AR65" s="103">
        <f t="shared" si="39"/>
        <v>1.63</v>
      </c>
      <c r="AS65" s="103">
        <f t="shared" si="39"/>
        <v>0</v>
      </c>
      <c r="AT65" s="103">
        <f t="shared" si="39"/>
        <v>0</v>
      </c>
      <c r="AU65" s="103">
        <f t="shared" si="39"/>
        <v>0</v>
      </c>
      <c r="AV65" s="103">
        <f t="shared" si="39"/>
        <v>0.70899999999999996</v>
      </c>
      <c r="AW65" s="103">
        <f t="shared" si="39"/>
        <v>0</v>
      </c>
      <c r="AX65" s="103">
        <f t="shared" si="39"/>
        <v>0.8</v>
      </c>
      <c r="AY65" s="103">
        <f t="shared" si="39"/>
        <v>0</v>
      </c>
      <c r="AZ65" s="103">
        <f t="shared" si="39"/>
        <v>0</v>
      </c>
      <c r="BA65" s="103">
        <f t="shared" si="39"/>
        <v>0</v>
      </c>
      <c r="BB65" s="103">
        <f t="shared" si="39"/>
        <v>0</v>
      </c>
      <c r="BC65" s="103">
        <f t="shared" si="39"/>
        <v>1.0409999999999999</v>
      </c>
      <c r="BD65" s="103">
        <f t="shared" si="39"/>
        <v>0</v>
      </c>
      <c r="BE65" s="103">
        <f t="shared" si="39"/>
        <v>0</v>
      </c>
      <c r="BF65" s="103">
        <f t="shared" si="39"/>
        <v>1.63</v>
      </c>
      <c r="BG65" s="103">
        <f t="shared" si="39"/>
        <v>0</v>
      </c>
      <c r="BH65" s="103">
        <f t="shared" si="39"/>
        <v>0</v>
      </c>
      <c r="BI65" s="103">
        <f t="shared" si="39"/>
        <v>0</v>
      </c>
      <c r="BJ65" s="268">
        <f t="shared" si="39"/>
        <v>0</v>
      </c>
      <c r="BK65" s="103">
        <f t="shared" si="39"/>
        <v>0</v>
      </c>
      <c r="BL65" s="103">
        <f t="shared" si="39"/>
        <v>0</v>
      </c>
      <c r="BM65" s="103">
        <f t="shared" si="39"/>
        <v>0</v>
      </c>
      <c r="BN65" s="103">
        <f t="shared" si="39"/>
        <v>0</v>
      </c>
      <c r="BO65" s="103">
        <f t="shared" si="39"/>
        <v>0</v>
      </c>
      <c r="BP65" s="103">
        <f t="shared" si="39"/>
        <v>0</v>
      </c>
      <c r="BQ65" s="103">
        <f t="shared" ref="BQ65:BY65" si="40">SUM(BQ66)</f>
        <v>0</v>
      </c>
      <c r="BR65" s="103">
        <f t="shared" si="40"/>
        <v>0</v>
      </c>
      <c r="BS65" s="103">
        <f t="shared" si="40"/>
        <v>0</v>
      </c>
      <c r="BT65" s="103">
        <f t="shared" si="40"/>
        <v>0</v>
      </c>
      <c r="BU65" s="103">
        <f t="shared" si="40"/>
        <v>0</v>
      </c>
      <c r="BV65" s="103">
        <f t="shared" si="40"/>
        <v>0</v>
      </c>
      <c r="BW65" s="103">
        <f t="shared" si="40"/>
        <v>0</v>
      </c>
      <c r="BX65" s="103">
        <f t="shared" si="40"/>
        <v>0</v>
      </c>
      <c r="BY65" s="103">
        <f t="shared" si="40"/>
        <v>-1.3160000000000003</v>
      </c>
      <c r="BZ65" s="105">
        <f t="shared" ref="BZ65:BZ80" si="41">IF(T65&lt;&gt;0,BY65/T65,0)</f>
        <v>-0.55833686890114564</v>
      </c>
      <c r="CA65" s="102"/>
    </row>
    <row r="66" spans="1:79" ht="21" x14ac:dyDescent="0.25">
      <c r="A66" s="75" t="s">
        <v>817</v>
      </c>
      <c r="B66" s="266" t="s">
        <v>818</v>
      </c>
      <c r="C66" s="104"/>
      <c r="D66" s="103">
        <f t="shared" ref="D66:AI66" si="42">SUM(D67:D86)</f>
        <v>8.6029999999999998</v>
      </c>
      <c r="E66" s="103">
        <f t="shared" si="42"/>
        <v>0</v>
      </c>
      <c r="F66" s="268">
        <f t="shared" si="42"/>
        <v>8.6029999999999998</v>
      </c>
      <c r="G66" s="103">
        <f t="shared" si="42"/>
        <v>0</v>
      </c>
      <c r="H66" s="103">
        <f t="shared" si="42"/>
        <v>0</v>
      </c>
      <c r="I66" s="103">
        <f t="shared" si="42"/>
        <v>10.48</v>
      </c>
      <c r="J66" s="103">
        <f t="shared" si="42"/>
        <v>0</v>
      </c>
      <c r="K66" s="103">
        <f t="shared" si="42"/>
        <v>0</v>
      </c>
      <c r="L66" s="103">
        <f t="shared" si="42"/>
        <v>0</v>
      </c>
      <c r="M66" s="268">
        <f t="shared" si="42"/>
        <v>1.734</v>
      </c>
      <c r="N66" s="103">
        <f t="shared" si="42"/>
        <v>0</v>
      </c>
      <c r="O66" s="103">
        <f t="shared" si="42"/>
        <v>0</v>
      </c>
      <c r="P66" s="268">
        <f t="shared" si="42"/>
        <v>1.92</v>
      </c>
      <c r="Q66" s="103">
        <f t="shared" si="42"/>
        <v>0</v>
      </c>
      <c r="R66" s="103">
        <f t="shared" si="42"/>
        <v>0</v>
      </c>
      <c r="S66" s="103">
        <f t="shared" si="42"/>
        <v>0</v>
      </c>
      <c r="T66" s="103">
        <f t="shared" si="42"/>
        <v>2.3570000000000002</v>
      </c>
      <c r="U66" s="103">
        <f t="shared" si="42"/>
        <v>0</v>
      </c>
      <c r="V66" s="103">
        <f t="shared" si="42"/>
        <v>0</v>
      </c>
      <c r="W66" s="103">
        <f t="shared" si="42"/>
        <v>2.79</v>
      </c>
      <c r="X66" s="103">
        <f t="shared" si="42"/>
        <v>0</v>
      </c>
      <c r="Y66" s="103">
        <f t="shared" si="42"/>
        <v>0</v>
      </c>
      <c r="Z66" s="103">
        <f t="shared" si="42"/>
        <v>0</v>
      </c>
      <c r="AA66" s="103">
        <f t="shared" si="42"/>
        <v>2.387</v>
      </c>
      <c r="AB66" s="103">
        <f t="shared" si="42"/>
        <v>0</v>
      </c>
      <c r="AC66" s="103">
        <f t="shared" si="42"/>
        <v>0</v>
      </c>
      <c r="AD66" s="103">
        <f t="shared" si="42"/>
        <v>2.9700000000000006</v>
      </c>
      <c r="AE66" s="103">
        <f t="shared" si="42"/>
        <v>0</v>
      </c>
      <c r="AF66" s="103">
        <f t="shared" si="42"/>
        <v>0</v>
      </c>
      <c r="AG66" s="103">
        <f t="shared" si="42"/>
        <v>0</v>
      </c>
      <c r="AH66" s="103">
        <f t="shared" si="42"/>
        <v>2.125</v>
      </c>
      <c r="AI66" s="103">
        <f t="shared" si="42"/>
        <v>0</v>
      </c>
      <c r="AJ66" s="103">
        <f t="shared" ref="AJ66:BO66" si="43">SUM(AJ67:AJ86)</f>
        <v>0</v>
      </c>
      <c r="AK66" s="319">
        <f t="shared" si="43"/>
        <v>2.8</v>
      </c>
      <c r="AL66" s="103">
        <f t="shared" si="43"/>
        <v>0</v>
      </c>
      <c r="AM66" s="103">
        <f t="shared" si="43"/>
        <v>0</v>
      </c>
      <c r="AN66" s="103">
        <f t="shared" si="43"/>
        <v>0</v>
      </c>
      <c r="AO66" s="103">
        <f t="shared" si="43"/>
        <v>1.75</v>
      </c>
      <c r="AP66" s="103">
        <f t="shared" si="43"/>
        <v>0</v>
      </c>
      <c r="AQ66" s="103">
        <f t="shared" si="43"/>
        <v>0.8</v>
      </c>
      <c r="AR66" s="103">
        <f t="shared" si="43"/>
        <v>1.63</v>
      </c>
      <c r="AS66" s="103">
        <f t="shared" si="43"/>
        <v>0</v>
      </c>
      <c r="AT66" s="103">
        <f t="shared" si="43"/>
        <v>0</v>
      </c>
      <c r="AU66" s="103">
        <f t="shared" si="43"/>
        <v>0</v>
      </c>
      <c r="AV66" s="103">
        <f t="shared" si="43"/>
        <v>0.70899999999999996</v>
      </c>
      <c r="AW66" s="103">
        <f t="shared" si="43"/>
        <v>0</v>
      </c>
      <c r="AX66" s="103">
        <f t="shared" si="43"/>
        <v>0.8</v>
      </c>
      <c r="AY66" s="103">
        <f t="shared" si="43"/>
        <v>0</v>
      </c>
      <c r="AZ66" s="103">
        <f t="shared" si="43"/>
        <v>0</v>
      </c>
      <c r="BA66" s="103">
        <f t="shared" si="43"/>
        <v>0</v>
      </c>
      <c r="BB66" s="103">
        <f t="shared" si="43"/>
        <v>0</v>
      </c>
      <c r="BC66" s="103">
        <f t="shared" si="43"/>
        <v>1.0409999999999999</v>
      </c>
      <c r="BD66" s="103">
        <f t="shared" si="43"/>
        <v>0</v>
      </c>
      <c r="BE66" s="103">
        <f t="shared" si="43"/>
        <v>0</v>
      </c>
      <c r="BF66" s="103">
        <f t="shared" si="43"/>
        <v>1.63</v>
      </c>
      <c r="BG66" s="103">
        <f t="shared" si="43"/>
        <v>0</v>
      </c>
      <c r="BH66" s="103">
        <f t="shared" si="43"/>
        <v>0</v>
      </c>
      <c r="BI66" s="103">
        <f t="shared" si="43"/>
        <v>0</v>
      </c>
      <c r="BJ66" s="268">
        <f t="shared" si="43"/>
        <v>0</v>
      </c>
      <c r="BK66" s="103">
        <f t="shared" si="43"/>
        <v>0</v>
      </c>
      <c r="BL66" s="103">
        <f t="shared" si="43"/>
        <v>0</v>
      </c>
      <c r="BM66" s="103">
        <f t="shared" si="43"/>
        <v>0</v>
      </c>
      <c r="BN66" s="103">
        <f t="shared" si="43"/>
        <v>0</v>
      </c>
      <c r="BO66" s="103">
        <f t="shared" si="43"/>
        <v>0</v>
      </c>
      <c r="BP66" s="103">
        <f t="shared" ref="BP66:BY66" si="44">SUM(BP67:BP86)</f>
        <v>0</v>
      </c>
      <c r="BQ66" s="103">
        <f t="shared" si="44"/>
        <v>0</v>
      </c>
      <c r="BR66" s="103">
        <f t="shared" si="44"/>
        <v>0</v>
      </c>
      <c r="BS66" s="103">
        <f t="shared" si="44"/>
        <v>0</v>
      </c>
      <c r="BT66" s="103">
        <f t="shared" si="44"/>
        <v>0</v>
      </c>
      <c r="BU66" s="103">
        <f t="shared" si="44"/>
        <v>0</v>
      </c>
      <c r="BV66" s="103">
        <f t="shared" si="44"/>
        <v>0</v>
      </c>
      <c r="BW66" s="103">
        <f t="shared" si="44"/>
        <v>0</v>
      </c>
      <c r="BX66" s="103">
        <f t="shared" si="44"/>
        <v>0</v>
      </c>
      <c r="BY66" s="103">
        <f t="shared" si="44"/>
        <v>-1.3160000000000003</v>
      </c>
      <c r="BZ66" s="105">
        <f t="shared" si="41"/>
        <v>-0.55833686890114564</v>
      </c>
      <c r="CA66" s="102"/>
    </row>
    <row r="67" spans="1:79" x14ac:dyDescent="0.25">
      <c r="A67" s="75" t="s">
        <v>817</v>
      </c>
      <c r="B67" s="76" t="s">
        <v>970</v>
      </c>
      <c r="C67" s="75" t="s">
        <v>971</v>
      </c>
      <c r="D67" s="292">
        <v>0.39900000000000002</v>
      </c>
      <c r="E67" s="77">
        <f t="shared" ref="E67:K82" si="45">L67+S67+Z67+AG67</f>
        <v>0</v>
      </c>
      <c r="F67" s="292">
        <f t="shared" si="45"/>
        <v>0.39900000000000002</v>
      </c>
      <c r="G67" s="77">
        <f t="shared" si="45"/>
        <v>0</v>
      </c>
      <c r="H67" s="77">
        <f t="shared" si="45"/>
        <v>0</v>
      </c>
      <c r="I67" s="77">
        <f t="shared" si="45"/>
        <v>0.54</v>
      </c>
      <c r="J67" s="77">
        <f t="shared" si="45"/>
        <v>0</v>
      </c>
      <c r="K67" s="77">
        <f t="shared" si="45"/>
        <v>0</v>
      </c>
      <c r="L67" s="77"/>
      <c r="M67" s="292"/>
      <c r="N67" s="77"/>
      <c r="O67" s="77"/>
      <c r="P67" s="292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292">
        <v>0.39900000000000002</v>
      </c>
      <c r="AB67" s="77"/>
      <c r="AC67" s="77"/>
      <c r="AD67" s="292">
        <v>0.54</v>
      </c>
      <c r="AE67" s="77"/>
      <c r="AF67" s="77"/>
      <c r="AG67" s="77"/>
      <c r="AH67" s="77"/>
      <c r="AI67" s="77"/>
      <c r="AJ67" s="77"/>
      <c r="AK67" s="77"/>
      <c r="AL67" s="77"/>
      <c r="AM67" s="77"/>
      <c r="AN67" s="77">
        <f t="shared" ref="AN67" si="46">AU67+BB67+BI67+BP67</f>
        <v>0</v>
      </c>
      <c r="AO67" s="77">
        <f t="shared" ref="AO67" si="47">AV67+BC67+BJ67+BQ67</f>
        <v>0</v>
      </c>
      <c r="AP67" s="77">
        <f t="shared" ref="AP67" si="48">AW67+BD67+BK67+BR67</f>
        <v>0</v>
      </c>
      <c r="AQ67" s="77">
        <f t="shared" ref="AQ67" si="49">AX67+BE67+BL67+BS67</f>
        <v>0</v>
      </c>
      <c r="AR67" s="77">
        <f t="shared" ref="AR67" si="50">AY67+BF67+BM67+BT67</f>
        <v>0</v>
      </c>
      <c r="AS67" s="77">
        <f t="shared" ref="AS67" si="51">AZ67+BG67+BN67+BU67</f>
        <v>0</v>
      </c>
      <c r="AT67" s="77">
        <f t="shared" ref="AT67" si="52">BA67+BH67+BO67+BV67</f>
        <v>0</v>
      </c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112">
        <f t="shared" ref="BY67:BY80" si="53">BC67-T67</f>
        <v>0</v>
      </c>
      <c r="BZ67" s="106">
        <f t="shared" si="41"/>
        <v>0</v>
      </c>
      <c r="CA67" s="107" t="str">
        <f>'10'!T71</f>
        <v xml:space="preserve"> </v>
      </c>
    </row>
    <row r="68" spans="1:79" x14ac:dyDescent="0.25">
      <c r="A68" s="75" t="s">
        <v>817</v>
      </c>
      <c r="B68" s="76" t="s">
        <v>972</v>
      </c>
      <c r="C68" s="75" t="s">
        <v>973</v>
      </c>
      <c r="D68" s="292">
        <v>0.34100000000000003</v>
      </c>
      <c r="E68" s="77">
        <f t="shared" si="45"/>
        <v>0</v>
      </c>
      <c r="F68" s="292">
        <f t="shared" ref="F68:F86" si="54">M68+T68+AA68+AH68</f>
        <v>0.34100000000000003</v>
      </c>
      <c r="G68" s="77">
        <f t="shared" ref="G68:G86" si="55">N68+U68+AB68+AI68</f>
        <v>0</v>
      </c>
      <c r="H68" s="77">
        <f t="shared" ref="H68:H86" si="56">O68+V68+AC68+AJ68</f>
        <v>0</v>
      </c>
      <c r="I68" s="77">
        <f t="shared" ref="I68:I86" si="57">P68+W68+AD68+AK68</f>
        <v>0.54</v>
      </c>
      <c r="J68" s="77">
        <f t="shared" ref="J68:J86" si="58">Q68+X68+AE68+AL68</f>
        <v>0</v>
      </c>
      <c r="K68" s="77">
        <f t="shared" ref="K68:K86" si="59">R68+Y68+AF68+AM68</f>
        <v>0</v>
      </c>
      <c r="L68" s="77"/>
      <c r="M68" s="292"/>
      <c r="N68" s="77"/>
      <c r="O68" s="77"/>
      <c r="P68" s="292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292">
        <v>0.34100000000000003</v>
      </c>
      <c r="AB68" s="77"/>
      <c r="AC68" s="77"/>
      <c r="AD68" s="292">
        <v>0.54</v>
      </c>
      <c r="AE68" s="77"/>
      <c r="AF68" s="77"/>
      <c r="AG68" s="77"/>
      <c r="AH68" s="77"/>
      <c r="AI68" s="77"/>
      <c r="AJ68" s="77"/>
      <c r="AK68" s="77"/>
      <c r="AL68" s="77"/>
      <c r="AM68" s="77"/>
      <c r="AN68" s="77">
        <f t="shared" ref="AN68:AN86" si="60">AU68+BB68+BI68+BP68</f>
        <v>0</v>
      </c>
      <c r="AO68" s="77">
        <f t="shared" ref="AO68:AO86" si="61">AV68+BC68+BJ68+BQ68</f>
        <v>0</v>
      </c>
      <c r="AP68" s="77">
        <f t="shared" ref="AP68:AP86" si="62">AW68+BD68+BK68+BR68</f>
        <v>0</v>
      </c>
      <c r="AQ68" s="77">
        <f t="shared" ref="AQ68:AQ86" si="63">AX68+BE68+BL68+BS68</f>
        <v>0</v>
      </c>
      <c r="AR68" s="77">
        <f t="shared" ref="AR68:AR86" si="64">AY68+BF68+BM68+BT68</f>
        <v>0</v>
      </c>
      <c r="AS68" s="77">
        <f t="shared" ref="AS68:AS86" si="65">AZ68+BG68+BN68+BU68</f>
        <v>0</v>
      </c>
      <c r="AT68" s="77">
        <f t="shared" ref="AT68:AT86" si="66">BA68+BH68+BO68+BV68</f>
        <v>0</v>
      </c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112">
        <f t="shared" si="53"/>
        <v>0</v>
      </c>
      <c r="BZ68" s="106">
        <f t="shared" si="41"/>
        <v>0</v>
      </c>
      <c r="CA68" s="107" t="str">
        <f>'10'!T72</f>
        <v xml:space="preserve"> </v>
      </c>
    </row>
    <row r="69" spans="1:79" x14ac:dyDescent="0.25">
      <c r="A69" s="75" t="s">
        <v>817</v>
      </c>
      <c r="B69" s="76" t="s">
        <v>974</v>
      </c>
      <c r="C69" s="75" t="s">
        <v>975</v>
      </c>
      <c r="D69" s="292">
        <v>0.57299999999999995</v>
      </c>
      <c r="E69" s="77">
        <f t="shared" si="45"/>
        <v>0</v>
      </c>
      <c r="F69" s="292">
        <f t="shared" si="54"/>
        <v>0.57299999999999995</v>
      </c>
      <c r="G69" s="77">
        <f t="shared" si="55"/>
        <v>0</v>
      </c>
      <c r="H69" s="77">
        <f t="shared" si="56"/>
        <v>0</v>
      </c>
      <c r="I69" s="77">
        <f t="shared" si="57"/>
        <v>0.69</v>
      </c>
      <c r="J69" s="77">
        <f t="shared" si="58"/>
        <v>0</v>
      </c>
      <c r="K69" s="77">
        <f t="shared" si="59"/>
        <v>0</v>
      </c>
      <c r="L69" s="77"/>
      <c r="M69" s="292">
        <v>0.57299999999999995</v>
      </c>
      <c r="N69" s="77"/>
      <c r="O69" s="77"/>
      <c r="P69" s="292">
        <v>0.69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>
        <f t="shared" si="60"/>
        <v>0</v>
      </c>
      <c r="AO69" s="77">
        <f t="shared" si="61"/>
        <v>0</v>
      </c>
      <c r="AP69" s="77">
        <f t="shared" si="62"/>
        <v>0</v>
      </c>
      <c r="AQ69" s="77">
        <f t="shared" si="63"/>
        <v>0</v>
      </c>
      <c r="AR69" s="77">
        <f t="shared" si="64"/>
        <v>0</v>
      </c>
      <c r="AS69" s="77">
        <f t="shared" si="65"/>
        <v>0</v>
      </c>
      <c r="AT69" s="77">
        <f t="shared" si="66"/>
        <v>0</v>
      </c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112">
        <f t="shared" si="53"/>
        <v>0</v>
      </c>
      <c r="BZ69" s="106">
        <f t="shared" si="41"/>
        <v>0</v>
      </c>
      <c r="CA69" s="107" t="str">
        <f>'10'!T73</f>
        <v xml:space="preserve"> </v>
      </c>
    </row>
    <row r="70" spans="1:79" x14ac:dyDescent="0.25">
      <c r="A70" s="75" t="s">
        <v>817</v>
      </c>
      <c r="B70" s="76" t="s">
        <v>976</v>
      </c>
      <c r="C70" s="75" t="s">
        <v>977</v>
      </c>
      <c r="D70" s="292">
        <v>0.56799999999999995</v>
      </c>
      <c r="E70" s="77">
        <f t="shared" si="45"/>
        <v>0</v>
      </c>
      <c r="F70" s="292">
        <f t="shared" si="54"/>
        <v>0.56799999999999995</v>
      </c>
      <c r="G70" s="77">
        <f t="shared" si="55"/>
        <v>0</v>
      </c>
      <c r="H70" s="77">
        <f t="shared" si="56"/>
        <v>0</v>
      </c>
      <c r="I70" s="77">
        <f t="shared" si="57"/>
        <v>0.6</v>
      </c>
      <c r="J70" s="77">
        <f t="shared" si="58"/>
        <v>0</v>
      </c>
      <c r="K70" s="77">
        <f t="shared" si="59"/>
        <v>0</v>
      </c>
      <c r="L70" s="77"/>
      <c r="M70" s="292">
        <v>0.56799999999999995</v>
      </c>
      <c r="N70" s="77"/>
      <c r="O70" s="77"/>
      <c r="P70" s="292">
        <v>0.6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>
        <f t="shared" si="60"/>
        <v>0</v>
      </c>
      <c r="AO70" s="77">
        <f t="shared" si="61"/>
        <v>0</v>
      </c>
      <c r="AP70" s="77">
        <f t="shared" si="62"/>
        <v>0</v>
      </c>
      <c r="AQ70" s="77">
        <f t="shared" si="63"/>
        <v>0</v>
      </c>
      <c r="AR70" s="77">
        <f t="shared" si="64"/>
        <v>0</v>
      </c>
      <c r="AS70" s="77">
        <f t="shared" si="65"/>
        <v>0</v>
      </c>
      <c r="AT70" s="77">
        <f t="shared" si="66"/>
        <v>0</v>
      </c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112">
        <f t="shared" si="53"/>
        <v>0</v>
      </c>
      <c r="BZ70" s="106">
        <f t="shared" si="41"/>
        <v>0</v>
      </c>
      <c r="CA70" s="107" t="str">
        <f>'10'!T74</f>
        <v xml:space="preserve"> </v>
      </c>
    </row>
    <row r="71" spans="1:79" x14ac:dyDescent="0.25">
      <c r="A71" s="75" t="s">
        <v>817</v>
      </c>
      <c r="B71" s="76" t="s">
        <v>978</v>
      </c>
      <c r="C71" s="75" t="s">
        <v>979</v>
      </c>
      <c r="D71" s="292">
        <v>0.59299999999999997</v>
      </c>
      <c r="E71" s="77">
        <f t="shared" si="45"/>
        <v>0</v>
      </c>
      <c r="F71" s="292">
        <f t="shared" si="54"/>
        <v>0.59299999999999997</v>
      </c>
      <c r="G71" s="77">
        <f t="shared" si="55"/>
        <v>0</v>
      </c>
      <c r="H71" s="77">
        <f t="shared" si="56"/>
        <v>0</v>
      </c>
      <c r="I71" s="77">
        <f t="shared" si="57"/>
        <v>0.63</v>
      </c>
      <c r="J71" s="77">
        <f t="shared" si="58"/>
        <v>0</v>
      </c>
      <c r="K71" s="77">
        <f t="shared" si="59"/>
        <v>0</v>
      </c>
      <c r="L71" s="77"/>
      <c r="M71" s="292">
        <v>0.59299999999999997</v>
      </c>
      <c r="N71" s="77"/>
      <c r="O71" s="77"/>
      <c r="P71" s="292">
        <v>0.63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>
        <f t="shared" si="60"/>
        <v>0</v>
      </c>
      <c r="AO71" s="77">
        <f t="shared" si="61"/>
        <v>0</v>
      </c>
      <c r="AP71" s="77">
        <f t="shared" si="62"/>
        <v>0</v>
      </c>
      <c r="AQ71" s="77">
        <f t="shared" si="63"/>
        <v>0</v>
      </c>
      <c r="AR71" s="77">
        <f t="shared" si="64"/>
        <v>0</v>
      </c>
      <c r="AS71" s="77">
        <f t="shared" si="65"/>
        <v>0</v>
      </c>
      <c r="AT71" s="77">
        <f t="shared" si="66"/>
        <v>0</v>
      </c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112">
        <f t="shared" si="53"/>
        <v>0</v>
      </c>
      <c r="BZ71" s="106">
        <f t="shared" si="41"/>
        <v>0</v>
      </c>
      <c r="CA71" s="107" t="str">
        <f>'10'!T75</f>
        <v xml:space="preserve"> </v>
      </c>
    </row>
    <row r="72" spans="1:79" x14ac:dyDescent="0.25">
      <c r="A72" s="75" t="s">
        <v>817</v>
      </c>
      <c r="B72" s="76" t="s">
        <v>980</v>
      </c>
      <c r="C72" s="75" t="s">
        <v>981</v>
      </c>
      <c r="D72" s="292">
        <v>0.94499999999999995</v>
      </c>
      <c r="E72" s="77">
        <f t="shared" si="45"/>
        <v>0</v>
      </c>
      <c r="F72" s="292">
        <f t="shared" si="54"/>
        <v>0.94499999999999995</v>
      </c>
      <c r="G72" s="77">
        <f t="shared" si="55"/>
        <v>0</v>
      </c>
      <c r="H72" s="77">
        <f t="shared" si="56"/>
        <v>0</v>
      </c>
      <c r="I72" s="77">
        <f t="shared" si="57"/>
        <v>1.1100000000000001</v>
      </c>
      <c r="J72" s="77">
        <f t="shared" si="58"/>
        <v>0</v>
      </c>
      <c r="K72" s="77">
        <f t="shared" si="59"/>
        <v>0</v>
      </c>
      <c r="L72" s="77"/>
      <c r="M72" s="292"/>
      <c r="N72" s="77"/>
      <c r="O72" s="77"/>
      <c r="P72" s="292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292">
        <v>0.94499999999999995</v>
      </c>
      <c r="AB72" s="77"/>
      <c r="AC72" s="77"/>
      <c r="AD72" s="292">
        <v>1.1100000000000001</v>
      </c>
      <c r="AE72" s="77"/>
      <c r="AF72" s="77"/>
      <c r="AG72" s="77"/>
      <c r="AH72" s="77"/>
      <c r="AI72" s="77"/>
      <c r="AJ72" s="77"/>
      <c r="AK72" s="77"/>
      <c r="AL72" s="77"/>
      <c r="AM72" s="77"/>
      <c r="AN72" s="77">
        <f t="shared" si="60"/>
        <v>0</v>
      </c>
      <c r="AO72" s="77">
        <f t="shared" si="61"/>
        <v>0</v>
      </c>
      <c r="AP72" s="77">
        <f t="shared" si="62"/>
        <v>0</v>
      </c>
      <c r="AQ72" s="77">
        <f t="shared" si="63"/>
        <v>0</v>
      </c>
      <c r="AR72" s="77">
        <f t="shared" si="64"/>
        <v>0</v>
      </c>
      <c r="AS72" s="77">
        <f t="shared" si="65"/>
        <v>0</v>
      </c>
      <c r="AT72" s="77">
        <f t="shared" si="66"/>
        <v>0</v>
      </c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112">
        <f t="shared" si="53"/>
        <v>0</v>
      </c>
      <c r="BZ72" s="106">
        <f t="shared" si="41"/>
        <v>0</v>
      </c>
      <c r="CA72" s="107" t="str">
        <f>'10'!T76</f>
        <v xml:space="preserve"> </v>
      </c>
    </row>
    <row r="73" spans="1:79" x14ac:dyDescent="0.25">
      <c r="A73" s="75" t="s">
        <v>817</v>
      </c>
      <c r="B73" s="76" t="s">
        <v>982</v>
      </c>
      <c r="C73" s="75" t="s">
        <v>983</v>
      </c>
      <c r="D73" s="292">
        <v>0.70199999999999996</v>
      </c>
      <c r="E73" s="77">
        <f t="shared" si="45"/>
        <v>0</v>
      </c>
      <c r="F73" s="292">
        <f t="shared" si="54"/>
        <v>0.70199999999999996</v>
      </c>
      <c r="G73" s="77">
        <f t="shared" si="55"/>
        <v>0</v>
      </c>
      <c r="H73" s="77">
        <f t="shared" si="56"/>
        <v>0</v>
      </c>
      <c r="I73" s="77">
        <f t="shared" si="57"/>
        <v>0.78</v>
      </c>
      <c r="J73" s="77">
        <f t="shared" si="58"/>
        <v>0</v>
      </c>
      <c r="K73" s="77">
        <f t="shared" si="59"/>
        <v>0</v>
      </c>
      <c r="L73" s="77"/>
      <c r="M73" s="292"/>
      <c r="N73" s="77"/>
      <c r="O73" s="77"/>
      <c r="P73" s="292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292">
        <v>0.70199999999999996</v>
      </c>
      <c r="AB73" s="77"/>
      <c r="AC73" s="77"/>
      <c r="AD73" s="292">
        <v>0.78</v>
      </c>
      <c r="AE73" s="77"/>
      <c r="AF73" s="77"/>
      <c r="AG73" s="77"/>
      <c r="AH73" s="77"/>
      <c r="AI73" s="77"/>
      <c r="AJ73" s="77"/>
      <c r="AK73" s="77"/>
      <c r="AL73" s="77"/>
      <c r="AM73" s="77"/>
      <c r="AN73" s="77">
        <f t="shared" si="60"/>
        <v>0</v>
      </c>
      <c r="AO73" s="77">
        <f t="shared" si="61"/>
        <v>0.70899999999999996</v>
      </c>
      <c r="AP73" s="77">
        <f t="shared" si="62"/>
        <v>0</v>
      </c>
      <c r="AQ73" s="77">
        <f t="shared" si="63"/>
        <v>0.8</v>
      </c>
      <c r="AR73" s="77">
        <f t="shared" si="64"/>
        <v>0</v>
      </c>
      <c r="AS73" s="77">
        <f t="shared" si="65"/>
        <v>0</v>
      </c>
      <c r="AT73" s="77">
        <f t="shared" si="66"/>
        <v>0</v>
      </c>
      <c r="AU73" s="77"/>
      <c r="AV73" s="77">
        <v>0.70899999999999996</v>
      </c>
      <c r="AW73" s="77"/>
      <c r="AX73" s="291">
        <v>0.8</v>
      </c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112">
        <f t="shared" si="53"/>
        <v>0</v>
      </c>
      <c r="BZ73" s="106">
        <f t="shared" si="41"/>
        <v>0</v>
      </c>
      <c r="CA73" s="107" t="str">
        <f>'10'!T77</f>
        <v xml:space="preserve"> </v>
      </c>
    </row>
    <row r="74" spans="1:79" ht="31.5" x14ac:dyDescent="0.25">
      <c r="A74" s="75" t="s">
        <v>817</v>
      </c>
      <c r="B74" s="76" t="s">
        <v>984</v>
      </c>
      <c r="C74" s="75" t="s">
        <v>985</v>
      </c>
      <c r="D74" s="292">
        <v>1.141</v>
      </c>
      <c r="E74" s="77">
        <f t="shared" si="45"/>
        <v>0</v>
      </c>
      <c r="F74" s="292">
        <f t="shared" si="54"/>
        <v>1.141</v>
      </c>
      <c r="G74" s="77">
        <f t="shared" si="55"/>
        <v>0</v>
      </c>
      <c r="H74" s="77">
        <f t="shared" si="56"/>
        <v>0</v>
      </c>
      <c r="I74" s="77">
        <f t="shared" si="57"/>
        <v>1.35</v>
      </c>
      <c r="J74" s="77">
        <f t="shared" si="58"/>
        <v>0</v>
      </c>
      <c r="K74" s="77">
        <f t="shared" si="59"/>
        <v>0</v>
      </c>
      <c r="L74" s="77"/>
      <c r="M74" s="292"/>
      <c r="N74" s="77"/>
      <c r="O74" s="77"/>
      <c r="P74" s="292"/>
      <c r="Q74" s="77"/>
      <c r="R74" s="77"/>
      <c r="S74" s="77"/>
      <c r="T74" s="292">
        <v>1.141</v>
      </c>
      <c r="U74" s="77"/>
      <c r="V74" s="77"/>
      <c r="W74" s="292">
        <v>1.35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>
        <f t="shared" si="60"/>
        <v>0</v>
      </c>
      <c r="AO74" s="77">
        <f t="shared" si="61"/>
        <v>1.0409999999999999</v>
      </c>
      <c r="AP74" s="77">
        <f t="shared" si="62"/>
        <v>0</v>
      </c>
      <c r="AQ74" s="77">
        <f t="shared" si="63"/>
        <v>0</v>
      </c>
      <c r="AR74" s="77">
        <f t="shared" si="64"/>
        <v>1.63</v>
      </c>
      <c r="AS74" s="77">
        <f t="shared" si="65"/>
        <v>0</v>
      </c>
      <c r="AT74" s="77">
        <f t="shared" si="66"/>
        <v>0</v>
      </c>
      <c r="AU74" s="77"/>
      <c r="AV74" s="77"/>
      <c r="AW74" s="77"/>
      <c r="AX74" s="77"/>
      <c r="AY74" s="77"/>
      <c r="AZ74" s="77"/>
      <c r="BA74" s="77"/>
      <c r="BB74" s="77"/>
      <c r="BC74" s="292">
        <v>1.0409999999999999</v>
      </c>
      <c r="BD74" s="77"/>
      <c r="BE74" s="77"/>
      <c r="BF74" s="292">
        <v>1.63</v>
      </c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112">
        <f t="shared" si="53"/>
        <v>-0.10000000000000009</v>
      </c>
      <c r="BZ74" s="106">
        <f t="shared" si="41"/>
        <v>-8.7642418930762564E-2</v>
      </c>
      <c r="CA74" s="107" t="str">
        <f>'10'!T78</f>
        <v xml:space="preserve"> Из-за снижения закупочной цены материалов</v>
      </c>
    </row>
    <row r="75" spans="1:79" x14ac:dyDescent="0.25">
      <c r="A75" s="75" t="s">
        <v>817</v>
      </c>
      <c r="B75" s="76" t="s">
        <v>986</v>
      </c>
      <c r="C75" s="75" t="s">
        <v>987</v>
      </c>
      <c r="D75" s="292">
        <v>0.42499999999999999</v>
      </c>
      <c r="E75" s="77">
        <f t="shared" si="45"/>
        <v>0</v>
      </c>
      <c r="F75" s="292">
        <f t="shared" si="54"/>
        <v>0.42499999999999999</v>
      </c>
      <c r="G75" s="77">
        <f t="shared" si="55"/>
        <v>0</v>
      </c>
      <c r="H75" s="77">
        <f t="shared" si="56"/>
        <v>0</v>
      </c>
      <c r="I75" s="77">
        <f t="shared" si="57"/>
        <v>0.48</v>
      </c>
      <c r="J75" s="77">
        <f t="shared" si="58"/>
        <v>0</v>
      </c>
      <c r="K75" s="77">
        <f t="shared" si="59"/>
        <v>0</v>
      </c>
      <c r="L75" s="77"/>
      <c r="M75" s="292"/>
      <c r="N75" s="77"/>
      <c r="O75" s="77"/>
      <c r="P75" s="292"/>
      <c r="Q75" s="77"/>
      <c r="R75" s="77"/>
      <c r="S75" s="77"/>
      <c r="T75" s="292">
        <v>0.42499999999999999</v>
      </c>
      <c r="U75" s="77"/>
      <c r="V75" s="77"/>
      <c r="W75" s="292">
        <v>0.48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>
        <f t="shared" si="60"/>
        <v>0</v>
      </c>
      <c r="AO75" s="77">
        <f t="shared" si="61"/>
        <v>0</v>
      </c>
      <c r="AP75" s="77">
        <f t="shared" si="62"/>
        <v>0</v>
      </c>
      <c r="AQ75" s="77">
        <f t="shared" si="63"/>
        <v>0</v>
      </c>
      <c r="AR75" s="77">
        <f t="shared" si="64"/>
        <v>0</v>
      </c>
      <c r="AS75" s="77">
        <f t="shared" si="65"/>
        <v>0</v>
      </c>
      <c r="AT75" s="77">
        <f t="shared" si="66"/>
        <v>0</v>
      </c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112">
        <f t="shared" si="53"/>
        <v>-0.42499999999999999</v>
      </c>
      <c r="BZ75" s="106">
        <f t="shared" si="41"/>
        <v>-1</v>
      </c>
      <c r="CA75" s="107" t="str">
        <f>'10'!T79</f>
        <v xml:space="preserve"> </v>
      </c>
    </row>
    <row r="76" spans="1:79" x14ac:dyDescent="0.25">
      <c r="A76" s="75" t="s">
        <v>817</v>
      </c>
      <c r="B76" s="76" t="s">
        <v>988</v>
      </c>
      <c r="C76" s="75" t="s">
        <v>989</v>
      </c>
      <c r="D76" s="292">
        <v>0.79100000000000004</v>
      </c>
      <c r="E76" s="77">
        <f t="shared" si="45"/>
        <v>0</v>
      </c>
      <c r="F76" s="292">
        <f t="shared" si="54"/>
        <v>0.79100000000000004</v>
      </c>
      <c r="G76" s="77">
        <f t="shared" si="55"/>
        <v>0</v>
      </c>
      <c r="H76" s="77">
        <f t="shared" si="56"/>
        <v>0</v>
      </c>
      <c r="I76" s="77">
        <f t="shared" si="57"/>
        <v>0.96</v>
      </c>
      <c r="J76" s="77">
        <f t="shared" si="58"/>
        <v>0</v>
      </c>
      <c r="K76" s="77">
        <f t="shared" si="59"/>
        <v>0</v>
      </c>
      <c r="L76" s="77"/>
      <c r="M76" s="292"/>
      <c r="N76" s="77"/>
      <c r="O76" s="77"/>
      <c r="P76" s="292"/>
      <c r="Q76" s="77"/>
      <c r="R76" s="77"/>
      <c r="S76" s="77"/>
      <c r="T76" s="292">
        <v>0.79100000000000004</v>
      </c>
      <c r="U76" s="77"/>
      <c r="V76" s="77"/>
      <c r="W76" s="292">
        <v>0.96</v>
      </c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>
        <f t="shared" si="60"/>
        <v>0</v>
      </c>
      <c r="AO76" s="77">
        <f t="shared" si="61"/>
        <v>0</v>
      </c>
      <c r="AP76" s="77">
        <f t="shared" si="62"/>
        <v>0</v>
      </c>
      <c r="AQ76" s="77">
        <f t="shared" si="63"/>
        <v>0</v>
      </c>
      <c r="AR76" s="77">
        <f t="shared" si="64"/>
        <v>0</v>
      </c>
      <c r="AS76" s="77">
        <f t="shared" si="65"/>
        <v>0</v>
      </c>
      <c r="AT76" s="77">
        <f t="shared" si="66"/>
        <v>0</v>
      </c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112">
        <f t="shared" si="53"/>
        <v>-0.79100000000000004</v>
      </c>
      <c r="BZ76" s="106">
        <f t="shared" si="41"/>
        <v>-1</v>
      </c>
      <c r="CA76" s="107" t="str">
        <f>'10'!T80</f>
        <v xml:space="preserve"> </v>
      </c>
    </row>
    <row r="77" spans="1:79" x14ac:dyDescent="0.25">
      <c r="A77" s="75" t="s">
        <v>817</v>
      </c>
      <c r="B77" s="76" t="s">
        <v>990</v>
      </c>
      <c r="C77" s="75" t="s">
        <v>991</v>
      </c>
      <c r="D77" s="292">
        <v>0.25600000000000001</v>
      </c>
      <c r="E77" s="77">
        <f t="shared" si="45"/>
        <v>0</v>
      </c>
      <c r="F77" s="292">
        <f t="shared" si="54"/>
        <v>0.25600000000000001</v>
      </c>
      <c r="G77" s="77">
        <f t="shared" si="55"/>
        <v>0</v>
      </c>
      <c r="H77" s="77">
        <f t="shared" si="56"/>
        <v>0</v>
      </c>
      <c r="I77" s="77">
        <f t="shared" si="57"/>
        <v>0.28000000000000003</v>
      </c>
      <c r="J77" s="77">
        <f t="shared" si="58"/>
        <v>0</v>
      </c>
      <c r="K77" s="77">
        <f t="shared" si="59"/>
        <v>0</v>
      </c>
      <c r="L77" s="77"/>
      <c r="M77" s="291"/>
      <c r="N77" s="291"/>
      <c r="O77" s="291"/>
      <c r="P77" s="291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292">
        <v>0.25600000000000001</v>
      </c>
      <c r="AI77" s="77"/>
      <c r="AJ77" s="77"/>
      <c r="AK77" s="292">
        <v>0.28000000000000003</v>
      </c>
      <c r="AL77" s="77"/>
      <c r="AM77" s="77"/>
      <c r="AN77" s="77">
        <f t="shared" si="60"/>
        <v>0</v>
      </c>
      <c r="AO77" s="77">
        <f t="shared" si="61"/>
        <v>0</v>
      </c>
      <c r="AP77" s="77">
        <f t="shared" si="62"/>
        <v>0</v>
      </c>
      <c r="AQ77" s="77">
        <f t="shared" si="63"/>
        <v>0</v>
      </c>
      <c r="AR77" s="77">
        <f t="shared" si="64"/>
        <v>0</v>
      </c>
      <c r="AS77" s="77">
        <f t="shared" si="65"/>
        <v>0</v>
      </c>
      <c r="AT77" s="77">
        <f t="shared" si="66"/>
        <v>0</v>
      </c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112">
        <f t="shared" si="53"/>
        <v>0</v>
      </c>
      <c r="BZ77" s="106">
        <f t="shared" si="41"/>
        <v>0</v>
      </c>
      <c r="CA77" s="107" t="str">
        <f>'10'!T81</f>
        <v xml:space="preserve"> </v>
      </c>
    </row>
    <row r="78" spans="1:79" x14ac:dyDescent="0.25">
      <c r="A78" s="75" t="s">
        <v>817</v>
      </c>
      <c r="B78" s="76" t="s">
        <v>992</v>
      </c>
      <c r="C78" s="75" t="s">
        <v>993</v>
      </c>
      <c r="D78" s="292">
        <v>0.51600000000000001</v>
      </c>
      <c r="E78" s="77">
        <f t="shared" si="45"/>
        <v>0</v>
      </c>
      <c r="F78" s="292">
        <f t="shared" si="54"/>
        <v>0.51600000000000001</v>
      </c>
      <c r="G78" s="77">
        <f t="shared" si="55"/>
        <v>0</v>
      </c>
      <c r="H78" s="77">
        <f t="shared" si="56"/>
        <v>0</v>
      </c>
      <c r="I78" s="77">
        <f t="shared" si="57"/>
        <v>0.73499999999999999</v>
      </c>
      <c r="J78" s="77">
        <f t="shared" si="58"/>
        <v>0</v>
      </c>
      <c r="K78" s="77">
        <f t="shared" si="59"/>
        <v>0</v>
      </c>
      <c r="L78" s="77"/>
      <c r="M78" s="291"/>
      <c r="N78" s="291"/>
      <c r="O78" s="291"/>
      <c r="P78" s="291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292">
        <v>0.51600000000000001</v>
      </c>
      <c r="AI78" s="77"/>
      <c r="AJ78" s="77"/>
      <c r="AK78" s="292">
        <v>0.73499999999999999</v>
      </c>
      <c r="AL78" s="77"/>
      <c r="AM78" s="77"/>
      <c r="AN78" s="77">
        <f t="shared" si="60"/>
        <v>0</v>
      </c>
      <c r="AO78" s="77">
        <f t="shared" si="61"/>
        <v>0</v>
      </c>
      <c r="AP78" s="77">
        <f t="shared" si="62"/>
        <v>0</v>
      </c>
      <c r="AQ78" s="77">
        <f t="shared" si="63"/>
        <v>0</v>
      </c>
      <c r="AR78" s="77">
        <f t="shared" si="64"/>
        <v>0</v>
      </c>
      <c r="AS78" s="77">
        <f t="shared" si="65"/>
        <v>0</v>
      </c>
      <c r="AT78" s="77">
        <f t="shared" si="66"/>
        <v>0</v>
      </c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112">
        <f t="shared" si="53"/>
        <v>0</v>
      </c>
      <c r="BZ78" s="106">
        <f t="shared" si="41"/>
        <v>0</v>
      </c>
      <c r="CA78" s="107" t="str">
        <f>'10'!T82</f>
        <v xml:space="preserve"> </v>
      </c>
    </row>
    <row r="79" spans="1:79" x14ac:dyDescent="0.25">
      <c r="A79" s="75" t="s">
        <v>817</v>
      </c>
      <c r="B79" s="76" t="s">
        <v>994</v>
      </c>
      <c r="C79" s="75" t="s">
        <v>995</v>
      </c>
      <c r="D79" s="292">
        <v>0.59799999999999998</v>
      </c>
      <c r="E79" s="77">
        <f t="shared" si="45"/>
        <v>0</v>
      </c>
      <c r="F79" s="292">
        <f t="shared" si="54"/>
        <v>0.59799999999999998</v>
      </c>
      <c r="G79" s="77">
        <f t="shared" si="55"/>
        <v>0</v>
      </c>
      <c r="H79" s="77">
        <f t="shared" si="56"/>
        <v>0</v>
      </c>
      <c r="I79" s="77">
        <f t="shared" si="57"/>
        <v>0.84</v>
      </c>
      <c r="J79" s="77">
        <f t="shared" si="58"/>
        <v>0</v>
      </c>
      <c r="K79" s="77">
        <f t="shared" si="59"/>
        <v>0</v>
      </c>
      <c r="L79" s="77"/>
      <c r="M79" s="291"/>
      <c r="N79" s="291"/>
      <c r="O79" s="291"/>
      <c r="P79" s="291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292">
        <v>0.59799999999999998</v>
      </c>
      <c r="AI79" s="77"/>
      <c r="AJ79" s="77"/>
      <c r="AK79" s="292">
        <v>0.84</v>
      </c>
      <c r="AL79" s="77"/>
      <c r="AM79" s="77"/>
      <c r="AN79" s="77">
        <f t="shared" si="60"/>
        <v>0</v>
      </c>
      <c r="AO79" s="77">
        <f t="shared" si="61"/>
        <v>0</v>
      </c>
      <c r="AP79" s="77">
        <f t="shared" si="62"/>
        <v>0</v>
      </c>
      <c r="AQ79" s="77">
        <f t="shared" si="63"/>
        <v>0</v>
      </c>
      <c r="AR79" s="77">
        <f t="shared" si="64"/>
        <v>0</v>
      </c>
      <c r="AS79" s="77">
        <f t="shared" si="65"/>
        <v>0</v>
      </c>
      <c r="AT79" s="77">
        <f t="shared" si="66"/>
        <v>0</v>
      </c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112">
        <f t="shared" si="53"/>
        <v>0</v>
      </c>
      <c r="BZ79" s="106">
        <f t="shared" si="41"/>
        <v>0</v>
      </c>
      <c r="CA79" s="107" t="str">
        <f>'10'!T83</f>
        <v xml:space="preserve"> </v>
      </c>
    </row>
    <row r="80" spans="1:79" x14ac:dyDescent="0.25">
      <c r="A80" s="75" t="s">
        <v>817</v>
      </c>
      <c r="B80" s="76" t="s">
        <v>996</v>
      </c>
      <c r="C80" s="75" t="s">
        <v>997</v>
      </c>
      <c r="D80" s="292">
        <v>0.755</v>
      </c>
      <c r="E80" s="77">
        <f t="shared" si="45"/>
        <v>0</v>
      </c>
      <c r="F80" s="292">
        <f t="shared" si="54"/>
        <v>0.755</v>
      </c>
      <c r="G80" s="77">
        <f t="shared" si="55"/>
        <v>0</v>
      </c>
      <c r="H80" s="77">
        <f t="shared" si="56"/>
        <v>0</v>
      </c>
      <c r="I80" s="77">
        <f t="shared" si="57"/>
        <v>0.94499999999999995</v>
      </c>
      <c r="J80" s="77">
        <f t="shared" si="58"/>
        <v>0</v>
      </c>
      <c r="K80" s="77">
        <f t="shared" si="59"/>
        <v>0</v>
      </c>
      <c r="L80" s="77"/>
      <c r="M80" s="291"/>
      <c r="N80" s="291"/>
      <c r="O80" s="291"/>
      <c r="P80" s="291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292">
        <v>0.755</v>
      </c>
      <c r="AI80" s="77"/>
      <c r="AJ80" s="77"/>
      <c r="AK80" s="292">
        <v>0.94499999999999995</v>
      </c>
      <c r="AL80" s="77"/>
      <c r="AM80" s="77"/>
      <c r="AN80" s="77">
        <f t="shared" si="60"/>
        <v>0</v>
      </c>
      <c r="AO80" s="77">
        <f t="shared" si="61"/>
        <v>0</v>
      </c>
      <c r="AP80" s="77">
        <f t="shared" si="62"/>
        <v>0</v>
      </c>
      <c r="AQ80" s="77">
        <f t="shared" si="63"/>
        <v>0</v>
      </c>
      <c r="AR80" s="77">
        <f t="shared" si="64"/>
        <v>0</v>
      </c>
      <c r="AS80" s="77">
        <f t="shared" si="65"/>
        <v>0</v>
      </c>
      <c r="AT80" s="77">
        <f t="shared" si="66"/>
        <v>0</v>
      </c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112">
        <f t="shared" si="53"/>
        <v>0</v>
      </c>
      <c r="BZ80" s="106">
        <f t="shared" si="41"/>
        <v>0</v>
      </c>
      <c r="CA80" s="107" t="str">
        <f>'10'!T84</f>
        <v xml:space="preserve"> </v>
      </c>
    </row>
    <row r="81" spans="1:79" hidden="1" x14ac:dyDescent="0.25">
      <c r="A81" s="75"/>
      <c r="B81" s="76"/>
      <c r="C81" s="75"/>
      <c r="D81" s="292"/>
      <c r="E81" s="77">
        <f t="shared" si="45"/>
        <v>0</v>
      </c>
      <c r="F81" s="292">
        <f t="shared" si="54"/>
        <v>0</v>
      </c>
      <c r="G81" s="77">
        <f t="shared" si="55"/>
        <v>0</v>
      </c>
      <c r="H81" s="77">
        <f t="shared" si="56"/>
        <v>0</v>
      </c>
      <c r="I81" s="77">
        <f t="shared" si="57"/>
        <v>0</v>
      </c>
      <c r="J81" s="77">
        <f t="shared" si="58"/>
        <v>0</v>
      </c>
      <c r="K81" s="77">
        <f t="shared" si="59"/>
        <v>0</v>
      </c>
      <c r="L81" s="77"/>
      <c r="M81" s="292"/>
      <c r="N81" s="77"/>
      <c r="O81" s="77"/>
      <c r="P81" s="292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>
        <f t="shared" si="60"/>
        <v>0</v>
      </c>
      <c r="AO81" s="77">
        <f t="shared" si="61"/>
        <v>0</v>
      </c>
      <c r="AP81" s="77">
        <f t="shared" si="62"/>
        <v>0</v>
      </c>
      <c r="AQ81" s="77">
        <f t="shared" si="63"/>
        <v>0</v>
      </c>
      <c r="AR81" s="77">
        <f t="shared" si="64"/>
        <v>0</v>
      </c>
      <c r="AS81" s="77">
        <f t="shared" si="65"/>
        <v>0</v>
      </c>
      <c r="AT81" s="77">
        <f t="shared" si="66"/>
        <v>0</v>
      </c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112">
        <f t="shared" ref="BY81:BY86" si="67">AV81-M81</f>
        <v>0</v>
      </c>
      <c r="BZ81" s="106">
        <f t="shared" ref="BZ81:BZ86" si="68">IF(M81&lt;&gt;0,BY81/M81,0)</f>
        <v>0</v>
      </c>
      <c r="CA81" s="107">
        <f>'10'!T85</f>
        <v>0</v>
      </c>
    </row>
    <row r="82" spans="1:79" hidden="1" x14ac:dyDescent="0.25">
      <c r="A82" s="75"/>
      <c r="B82" s="76"/>
      <c r="C82" s="75"/>
      <c r="D82" s="292"/>
      <c r="E82" s="77">
        <f t="shared" si="45"/>
        <v>0</v>
      </c>
      <c r="F82" s="292">
        <f t="shared" si="54"/>
        <v>0</v>
      </c>
      <c r="G82" s="77">
        <f t="shared" si="55"/>
        <v>0</v>
      </c>
      <c r="H82" s="77">
        <f t="shared" si="56"/>
        <v>0</v>
      </c>
      <c r="I82" s="77">
        <f t="shared" si="57"/>
        <v>0</v>
      </c>
      <c r="J82" s="77">
        <f t="shared" si="58"/>
        <v>0</v>
      </c>
      <c r="K82" s="77">
        <f t="shared" si="59"/>
        <v>0</v>
      </c>
      <c r="L82" s="77"/>
      <c r="M82" s="292"/>
      <c r="N82" s="77"/>
      <c r="O82" s="77"/>
      <c r="P82" s="292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>
        <f t="shared" si="60"/>
        <v>0</v>
      </c>
      <c r="AO82" s="77">
        <f t="shared" si="61"/>
        <v>0</v>
      </c>
      <c r="AP82" s="77">
        <f t="shared" si="62"/>
        <v>0</v>
      </c>
      <c r="AQ82" s="77">
        <f t="shared" si="63"/>
        <v>0</v>
      </c>
      <c r="AR82" s="77">
        <f t="shared" si="64"/>
        <v>0</v>
      </c>
      <c r="AS82" s="77">
        <f t="shared" si="65"/>
        <v>0</v>
      </c>
      <c r="AT82" s="77">
        <f t="shared" si="66"/>
        <v>0</v>
      </c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112">
        <f t="shared" si="67"/>
        <v>0</v>
      </c>
      <c r="BZ82" s="106">
        <f t="shared" si="68"/>
        <v>0</v>
      </c>
      <c r="CA82" s="107">
        <f>'10'!T86</f>
        <v>0</v>
      </c>
    </row>
    <row r="83" spans="1:79" hidden="1" x14ac:dyDescent="0.25">
      <c r="A83" s="75"/>
      <c r="B83" s="76"/>
      <c r="C83" s="75"/>
      <c r="D83" s="292"/>
      <c r="E83" s="77">
        <f t="shared" ref="E83:E86" si="69">L83+S83+Z83+AG83</f>
        <v>0</v>
      </c>
      <c r="F83" s="292">
        <f t="shared" si="54"/>
        <v>0</v>
      </c>
      <c r="G83" s="77">
        <f t="shared" si="55"/>
        <v>0</v>
      </c>
      <c r="H83" s="77">
        <f t="shared" si="56"/>
        <v>0</v>
      </c>
      <c r="I83" s="77">
        <f t="shared" si="57"/>
        <v>0</v>
      </c>
      <c r="J83" s="77">
        <f t="shared" si="58"/>
        <v>0</v>
      </c>
      <c r="K83" s="77">
        <f t="shared" si="59"/>
        <v>0</v>
      </c>
      <c r="L83" s="77"/>
      <c r="M83" s="292"/>
      <c r="N83" s="77"/>
      <c r="O83" s="77"/>
      <c r="P83" s="292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si="60"/>
        <v>0</v>
      </c>
      <c r="AO83" s="77">
        <f t="shared" si="61"/>
        <v>0</v>
      </c>
      <c r="AP83" s="77">
        <f t="shared" si="62"/>
        <v>0</v>
      </c>
      <c r="AQ83" s="77">
        <f t="shared" si="63"/>
        <v>0</v>
      </c>
      <c r="AR83" s="77">
        <f t="shared" si="64"/>
        <v>0</v>
      </c>
      <c r="AS83" s="77">
        <f t="shared" si="65"/>
        <v>0</v>
      </c>
      <c r="AT83" s="77">
        <f t="shared" si="66"/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112">
        <f t="shared" si="67"/>
        <v>0</v>
      </c>
      <c r="BZ83" s="106">
        <f t="shared" si="68"/>
        <v>0</v>
      </c>
      <c r="CA83" s="107">
        <f>'10'!T87</f>
        <v>0</v>
      </c>
    </row>
    <row r="84" spans="1:79" hidden="1" x14ac:dyDescent="0.25">
      <c r="A84" s="75"/>
      <c r="B84" s="76"/>
      <c r="C84" s="75"/>
      <c r="D84" s="77"/>
      <c r="E84" s="77">
        <f t="shared" si="69"/>
        <v>0</v>
      </c>
      <c r="F84" s="292">
        <f t="shared" si="54"/>
        <v>0</v>
      </c>
      <c r="G84" s="77">
        <f t="shared" si="55"/>
        <v>0</v>
      </c>
      <c r="H84" s="77">
        <f t="shared" si="56"/>
        <v>0</v>
      </c>
      <c r="I84" s="77">
        <f t="shared" si="57"/>
        <v>0</v>
      </c>
      <c r="J84" s="77">
        <f t="shared" si="58"/>
        <v>0</v>
      </c>
      <c r="K84" s="77">
        <f t="shared" si="59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0"/>
        <v>0</v>
      </c>
      <c r="AO84" s="77">
        <f t="shared" si="61"/>
        <v>0</v>
      </c>
      <c r="AP84" s="77">
        <f t="shared" si="62"/>
        <v>0</v>
      </c>
      <c r="AQ84" s="77">
        <f t="shared" si="63"/>
        <v>0</v>
      </c>
      <c r="AR84" s="77">
        <f t="shared" si="64"/>
        <v>0</v>
      </c>
      <c r="AS84" s="77">
        <f t="shared" si="65"/>
        <v>0</v>
      </c>
      <c r="AT84" s="77">
        <f t="shared" si="66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112">
        <f t="shared" si="67"/>
        <v>0</v>
      </c>
      <c r="BZ84" s="106">
        <f t="shared" si="68"/>
        <v>0</v>
      </c>
      <c r="CA84" s="107">
        <f>'10'!T88</f>
        <v>0</v>
      </c>
    </row>
    <row r="85" spans="1:79" hidden="1" x14ac:dyDescent="0.25">
      <c r="A85" s="75"/>
      <c r="B85" s="76"/>
      <c r="C85" s="75"/>
      <c r="D85" s="77"/>
      <c r="E85" s="77">
        <f t="shared" si="69"/>
        <v>0</v>
      </c>
      <c r="F85" s="292">
        <f t="shared" si="54"/>
        <v>0</v>
      </c>
      <c r="G85" s="77">
        <f t="shared" si="55"/>
        <v>0</v>
      </c>
      <c r="H85" s="77">
        <f t="shared" si="56"/>
        <v>0</v>
      </c>
      <c r="I85" s="77">
        <f t="shared" si="57"/>
        <v>0</v>
      </c>
      <c r="J85" s="77">
        <f t="shared" si="58"/>
        <v>0</v>
      </c>
      <c r="K85" s="77">
        <f t="shared" si="59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0"/>
        <v>0</v>
      </c>
      <c r="AO85" s="77">
        <f t="shared" si="61"/>
        <v>0</v>
      </c>
      <c r="AP85" s="77">
        <f t="shared" si="62"/>
        <v>0</v>
      </c>
      <c r="AQ85" s="77">
        <f t="shared" si="63"/>
        <v>0</v>
      </c>
      <c r="AR85" s="77">
        <f t="shared" si="64"/>
        <v>0</v>
      </c>
      <c r="AS85" s="77">
        <f t="shared" si="65"/>
        <v>0</v>
      </c>
      <c r="AT85" s="77">
        <f t="shared" si="66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292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112">
        <f t="shared" si="67"/>
        <v>0</v>
      </c>
      <c r="BZ85" s="106">
        <f t="shared" si="68"/>
        <v>0</v>
      </c>
      <c r="CA85" s="107">
        <f>'10'!T89</f>
        <v>0</v>
      </c>
    </row>
    <row r="86" spans="1:79" hidden="1" x14ac:dyDescent="0.25">
      <c r="A86" s="75"/>
      <c r="B86" s="76"/>
      <c r="C86" s="75"/>
      <c r="D86" s="77"/>
      <c r="E86" s="77">
        <f t="shared" si="69"/>
        <v>0</v>
      </c>
      <c r="F86" s="292">
        <f t="shared" si="54"/>
        <v>0</v>
      </c>
      <c r="G86" s="77">
        <f t="shared" si="55"/>
        <v>0</v>
      </c>
      <c r="H86" s="77">
        <f t="shared" si="56"/>
        <v>0</v>
      </c>
      <c r="I86" s="77">
        <f t="shared" si="57"/>
        <v>0</v>
      </c>
      <c r="J86" s="77">
        <f t="shared" si="58"/>
        <v>0</v>
      </c>
      <c r="K86" s="77">
        <f t="shared" si="59"/>
        <v>0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0"/>
        <v>0</v>
      </c>
      <c r="AO86" s="77">
        <f t="shared" si="61"/>
        <v>0</v>
      </c>
      <c r="AP86" s="77">
        <f t="shared" si="62"/>
        <v>0</v>
      </c>
      <c r="AQ86" s="77">
        <f t="shared" si="63"/>
        <v>0</v>
      </c>
      <c r="AR86" s="77">
        <f t="shared" si="64"/>
        <v>0</v>
      </c>
      <c r="AS86" s="77">
        <f t="shared" si="65"/>
        <v>0</v>
      </c>
      <c r="AT86" s="77">
        <f t="shared" si="66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112">
        <f t="shared" si="67"/>
        <v>0</v>
      </c>
      <c r="BZ86" s="106">
        <f t="shared" si="68"/>
        <v>0</v>
      </c>
      <c r="CA86" s="107">
        <f>'10'!T90</f>
        <v>0</v>
      </c>
    </row>
    <row r="87" spans="1:79" ht="21" x14ac:dyDescent="0.25">
      <c r="A87" s="75" t="s">
        <v>864</v>
      </c>
      <c r="B87" s="266" t="s">
        <v>865</v>
      </c>
      <c r="C87" s="75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  <c r="AT87" s="101" t="s">
        <v>868</v>
      </c>
      <c r="AU87" s="101" t="s">
        <v>868</v>
      </c>
      <c r="AV87" s="101" t="s">
        <v>868</v>
      </c>
      <c r="AW87" s="101" t="s">
        <v>868</v>
      </c>
      <c r="AX87" s="101" t="s">
        <v>868</v>
      </c>
      <c r="AY87" s="101" t="s">
        <v>868</v>
      </c>
      <c r="AZ87" s="101" t="s">
        <v>868</v>
      </c>
      <c r="BA87" s="101" t="s">
        <v>868</v>
      </c>
      <c r="BB87" s="101" t="s">
        <v>868</v>
      </c>
      <c r="BC87" s="101" t="s">
        <v>868</v>
      </c>
      <c r="BD87" s="101" t="s">
        <v>868</v>
      </c>
      <c r="BE87" s="101" t="s">
        <v>868</v>
      </c>
      <c r="BF87" s="101" t="s">
        <v>868</v>
      </c>
      <c r="BG87" s="101" t="s">
        <v>868</v>
      </c>
      <c r="BH87" s="101" t="s">
        <v>868</v>
      </c>
      <c r="BI87" s="101" t="s">
        <v>868</v>
      </c>
      <c r="BJ87" s="101" t="s">
        <v>868</v>
      </c>
      <c r="BK87" s="101" t="s">
        <v>868</v>
      </c>
      <c r="BL87" s="101" t="s">
        <v>868</v>
      </c>
      <c r="BM87" s="101" t="s">
        <v>868</v>
      </c>
      <c r="BN87" s="101" t="s">
        <v>868</v>
      </c>
      <c r="BO87" s="101" t="s">
        <v>868</v>
      </c>
      <c r="BP87" s="101" t="s">
        <v>868</v>
      </c>
      <c r="BQ87" s="101" t="s">
        <v>868</v>
      </c>
      <c r="BR87" s="101" t="s">
        <v>868</v>
      </c>
      <c r="BS87" s="101" t="s">
        <v>868</v>
      </c>
      <c r="BT87" s="101" t="s">
        <v>868</v>
      </c>
      <c r="BU87" s="101" t="s">
        <v>868</v>
      </c>
      <c r="BV87" s="101" t="s">
        <v>868</v>
      </c>
      <c r="BW87" s="101" t="s">
        <v>868</v>
      </c>
      <c r="BX87" s="101" t="s">
        <v>868</v>
      </c>
      <c r="BY87" s="101" t="s">
        <v>868</v>
      </c>
      <c r="BZ87" s="101" t="s">
        <v>868</v>
      </c>
      <c r="CA87" s="102"/>
    </row>
    <row r="88" spans="1:79" ht="21" x14ac:dyDescent="0.25">
      <c r="A88" s="75" t="s">
        <v>426</v>
      </c>
      <c r="B88" s="266" t="s">
        <v>866</v>
      </c>
      <c r="C88" s="75"/>
      <c r="D88" s="103">
        <f>SUM(D89)</f>
        <v>0</v>
      </c>
      <c r="E88" s="103">
        <f t="shared" ref="E88:BP89" si="70">SUM(E89)</f>
        <v>0</v>
      </c>
      <c r="F88" s="103">
        <f t="shared" si="70"/>
        <v>0</v>
      </c>
      <c r="G88" s="103">
        <f t="shared" si="70"/>
        <v>0</v>
      </c>
      <c r="H88" s="103">
        <f t="shared" si="70"/>
        <v>0</v>
      </c>
      <c r="I88" s="103">
        <f t="shared" si="70"/>
        <v>0</v>
      </c>
      <c r="J88" s="103">
        <f t="shared" si="70"/>
        <v>0</v>
      </c>
      <c r="K88" s="103">
        <f t="shared" si="70"/>
        <v>0</v>
      </c>
      <c r="L88" s="103">
        <f t="shared" si="70"/>
        <v>0</v>
      </c>
      <c r="M88" s="103">
        <f t="shared" si="70"/>
        <v>0</v>
      </c>
      <c r="N88" s="103">
        <f t="shared" si="70"/>
        <v>0</v>
      </c>
      <c r="O88" s="103">
        <f t="shared" si="70"/>
        <v>0</v>
      </c>
      <c r="P88" s="103">
        <f t="shared" si="70"/>
        <v>0</v>
      </c>
      <c r="Q88" s="103">
        <f t="shared" si="70"/>
        <v>0</v>
      </c>
      <c r="R88" s="103">
        <f t="shared" si="70"/>
        <v>0</v>
      </c>
      <c r="S88" s="103">
        <f t="shared" si="70"/>
        <v>0</v>
      </c>
      <c r="T88" s="103">
        <f t="shared" si="70"/>
        <v>0</v>
      </c>
      <c r="U88" s="103">
        <f t="shared" si="70"/>
        <v>0</v>
      </c>
      <c r="V88" s="103">
        <f t="shared" si="70"/>
        <v>0</v>
      </c>
      <c r="W88" s="103">
        <f t="shared" si="70"/>
        <v>0</v>
      </c>
      <c r="X88" s="103">
        <f t="shared" si="70"/>
        <v>0</v>
      </c>
      <c r="Y88" s="103">
        <f t="shared" si="70"/>
        <v>0</v>
      </c>
      <c r="Z88" s="103">
        <f t="shared" si="70"/>
        <v>0</v>
      </c>
      <c r="AA88" s="103">
        <f t="shared" si="70"/>
        <v>0</v>
      </c>
      <c r="AB88" s="103">
        <f t="shared" si="70"/>
        <v>0</v>
      </c>
      <c r="AC88" s="103">
        <f t="shared" si="70"/>
        <v>0</v>
      </c>
      <c r="AD88" s="103">
        <f t="shared" si="70"/>
        <v>0</v>
      </c>
      <c r="AE88" s="103">
        <f t="shared" si="70"/>
        <v>0</v>
      </c>
      <c r="AF88" s="103">
        <f t="shared" si="70"/>
        <v>0</v>
      </c>
      <c r="AG88" s="103">
        <f t="shared" si="70"/>
        <v>0</v>
      </c>
      <c r="AH88" s="103">
        <f t="shared" si="70"/>
        <v>0</v>
      </c>
      <c r="AI88" s="103">
        <f t="shared" si="70"/>
        <v>0</v>
      </c>
      <c r="AJ88" s="103">
        <f t="shared" si="70"/>
        <v>0</v>
      </c>
      <c r="AK88" s="103">
        <f t="shared" si="70"/>
        <v>0</v>
      </c>
      <c r="AL88" s="103">
        <f t="shared" si="70"/>
        <v>0</v>
      </c>
      <c r="AM88" s="103">
        <f t="shared" si="70"/>
        <v>0</v>
      </c>
      <c r="AN88" s="103">
        <f t="shared" si="70"/>
        <v>0</v>
      </c>
      <c r="AO88" s="103">
        <f t="shared" si="70"/>
        <v>1.135</v>
      </c>
      <c r="AP88" s="103">
        <f t="shared" si="70"/>
        <v>0</v>
      </c>
      <c r="AQ88" s="103">
        <f t="shared" si="70"/>
        <v>0</v>
      </c>
      <c r="AR88" s="103">
        <f t="shared" si="70"/>
        <v>0</v>
      </c>
      <c r="AS88" s="103">
        <f t="shared" si="70"/>
        <v>0</v>
      </c>
      <c r="AT88" s="103">
        <f t="shared" si="70"/>
        <v>0</v>
      </c>
      <c r="AU88" s="103">
        <f t="shared" si="70"/>
        <v>0</v>
      </c>
      <c r="AV88" s="268">
        <f t="shared" si="70"/>
        <v>0</v>
      </c>
      <c r="AW88" s="103">
        <f t="shared" si="70"/>
        <v>0</v>
      </c>
      <c r="AX88" s="103">
        <f t="shared" si="70"/>
        <v>0</v>
      </c>
      <c r="AY88" s="103">
        <f t="shared" si="70"/>
        <v>0</v>
      </c>
      <c r="AZ88" s="103">
        <f t="shared" si="70"/>
        <v>0</v>
      </c>
      <c r="BA88" s="103">
        <f t="shared" si="70"/>
        <v>0</v>
      </c>
      <c r="BB88" s="103">
        <f t="shared" si="70"/>
        <v>0</v>
      </c>
      <c r="BC88" s="268">
        <f t="shared" si="70"/>
        <v>1.135</v>
      </c>
      <c r="BD88" s="103">
        <f t="shared" si="70"/>
        <v>0</v>
      </c>
      <c r="BE88" s="103">
        <f t="shared" si="70"/>
        <v>0</v>
      </c>
      <c r="BF88" s="103">
        <f t="shared" si="70"/>
        <v>0</v>
      </c>
      <c r="BG88" s="103">
        <f t="shared" si="70"/>
        <v>0</v>
      </c>
      <c r="BH88" s="103">
        <f t="shared" si="70"/>
        <v>0</v>
      </c>
      <c r="BI88" s="103">
        <f t="shared" si="70"/>
        <v>0</v>
      </c>
      <c r="BJ88" s="103">
        <f t="shared" si="70"/>
        <v>0</v>
      </c>
      <c r="BK88" s="103">
        <f t="shared" si="70"/>
        <v>0</v>
      </c>
      <c r="BL88" s="103">
        <f t="shared" si="70"/>
        <v>0</v>
      </c>
      <c r="BM88" s="103">
        <f t="shared" si="70"/>
        <v>0</v>
      </c>
      <c r="BN88" s="103">
        <f t="shared" si="70"/>
        <v>0</v>
      </c>
      <c r="BO88" s="103">
        <f t="shared" si="70"/>
        <v>0</v>
      </c>
      <c r="BP88" s="103">
        <f t="shared" si="70"/>
        <v>0</v>
      </c>
      <c r="BQ88" s="268">
        <f t="shared" ref="BQ88:BY89" si="71">SUM(BQ89)</f>
        <v>0</v>
      </c>
      <c r="BR88" s="103">
        <f t="shared" si="71"/>
        <v>0</v>
      </c>
      <c r="BS88" s="103">
        <f t="shared" si="71"/>
        <v>0</v>
      </c>
      <c r="BT88" s="103">
        <f t="shared" si="71"/>
        <v>0</v>
      </c>
      <c r="BU88" s="103">
        <f t="shared" si="71"/>
        <v>0</v>
      </c>
      <c r="BV88" s="103">
        <f t="shared" si="71"/>
        <v>0</v>
      </c>
      <c r="BW88" s="103">
        <f t="shared" si="71"/>
        <v>0</v>
      </c>
      <c r="BX88" s="103">
        <f t="shared" si="71"/>
        <v>0</v>
      </c>
      <c r="BY88" s="103">
        <f t="shared" si="71"/>
        <v>1.135</v>
      </c>
      <c r="BZ88" s="105">
        <f t="shared" ref="BZ88:BZ90" si="72">IF(T88&lt;&gt;0,BY88/T88,0)</f>
        <v>0</v>
      </c>
      <c r="CA88" s="102"/>
    </row>
    <row r="89" spans="1:79" ht="21" x14ac:dyDescent="0.25">
      <c r="A89" s="75" t="s">
        <v>424</v>
      </c>
      <c r="B89" s="266" t="s">
        <v>819</v>
      </c>
      <c r="C89" s="104"/>
      <c r="D89" s="103">
        <f>SUM(D90)</f>
        <v>0</v>
      </c>
      <c r="E89" s="103">
        <f t="shared" si="70"/>
        <v>0</v>
      </c>
      <c r="F89" s="103">
        <f t="shared" si="70"/>
        <v>0</v>
      </c>
      <c r="G89" s="103">
        <f t="shared" si="70"/>
        <v>0</v>
      </c>
      <c r="H89" s="103">
        <f t="shared" si="70"/>
        <v>0</v>
      </c>
      <c r="I89" s="103">
        <f t="shared" si="70"/>
        <v>0</v>
      </c>
      <c r="J89" s="103">
        <f t="shared" si="70"/>
        <v>0</v>
      </c>
      <c r="K89" s="103">
        <f t="shared" si="70"/>
        <v>0</v>
      </c>
      <c r="L89" s="103">
        <f t="shared" si="70"/>
        <v>0</v>
      </c>
      <c r="M89" s="103">
        <f t="shared" si="70"/>
        <v>0</v>
      </c>
      <c r="N89" s="103">
        <f t="shared" si="70"/>
        <v>0</v>
      </c>
      <c r="O89" s="103">
        <f t="shared" si="70"/>
        <v>0</v>
      </c>
      <c r="P89" s="103">
        <f t="shared" si="70"/>
        <v>0</v>
      </c>
      <c r="Q89" s="103">
        <f t="shared" si="70"/>
        <v>0</v>
      </c>
      <c r="R89" s="103">
        <f t="shared" si="70"/>
        <v>0</v>
      </c>
      <c r="S89" s="103">
        <f t="shared" si="70"/>
        <v>0</v>
      </c>
      <c r="T89" s="103">
        <f t="shared" si="70"/>
        <v>0</v>
      </c>
      <c r="U89" s="103">
        <f t="shared" si="70"/>
        <v>0</v>
      </c>
      <c r="V89" s="103">
        <f t="shared" si="70"/>
        <v>0</v>
      </c>
      <c r="W89" s="103">
        <f t="shared" si="70"/>
        <v>0</v>
      </c>
      <c r="X89" s="103">
        <f t="shared" si="70"/>
        <v>0</v>
      </c>
      <c r="Y89" s="103">
        <f t="shared" si="70"/>
        <v>0</v>
      </c>
      <c r="Z89" s="103">
        <f t="shared" si="70"/>
        <v>0</v>
      </c>
      <c r="AA89" s="103">
        <f t="shared" si="70"/>
        <v>0</v>
      </c>
      <c r="AB89" s="103">
        <f t="shared" si="70"/>
        <v>0</v>
      </c>
      <c r="AC89" s="103">
        <f t="shared" si="70"/>
        <v>0</v>
      </c>
      <c r="AD89" s="103">
        <f t="shared" si="70"/>
        <v>0</v>
      </c>
      <c r="AE89" s="103">
        <f t="shared" si="70"/>
        <v>0</v>
      </c>
      <c r="AF89" s="103">
        <f t="shared" si="70"/>
        <v>0</v>
      </c>
      <c r="AG89" s="103">
        <f t="shared" si="70"/>
        <v>0</v>
      </c>
      <c r="AH89" s="103">
        <f t="shared" si="70"/>
        <v>0</v>
      </c>
      <c r="AI89" s="103">
        <f t="shared" si="70"/>
        <v>0</v>
      </c>
      <c r="AJ89" s="103">
        <f t="shared" si="70"/>
        <v>0</v>
      </c>
      <c r="AK89" s="103">
        <f t="shared" si="70"/>
        <v>0</v>
      </c>
      <c r="AL89" s="103">
        <f t="shared" si="70"/>
        <v>0</v>
      </c>
      <c r="AM89" s="103">
        <f t="shared" si="70"/>
        <v>0</v>
      </c>
      <c r="AN89" s="103">
        <f t="shared" si="70"/>
        <v>0</v>
      </c>
      <c r="AO89" s="103">
        <f t="shared" si="70"/>
        <v>1.135</v>
      </c>
      <c r="AP89" s="103">
        <f t="shared" si="70"/>
        <v>0</v>
      </c>
      <c r="AQ89" s="103">
        <f t="shared" si="70"/>
        <v>0</v>
      </c>
      <c r="AR89" s="103">
        <f t="shared" si="70"/>
        <v>0</v>
      </c>
      <c r="AS89" s="103">
        <f t="shared" si="70"/>
        <v>0</v>
      </c>
      <c r="AT89" s="103">
        <f t="shared" si="70"/>
        <v>0</v>
      </c>
      <c r="AU89" s="103">
        <f t="shared" si="70"/>
        <v>0</v>
      </c>
      <c r="AV89" s="268">
        <f t="shared" si="70"/>
        <v>0</v>
      </c>
      <c r="AW89" s="103">
        <f t="shared" si="70"/>
        <v>0</v>
      </c>
      <c r="AX89" s="103">
        <f t="shared" si="70"/>
        <v>0</v>
      </c>
      <c r="AY89" s="103">
        <f t="shared" si="70"/>
        <v>0</v>
      </c>
      <c r="AZ89" s="103">
        <f t="shared" si="70"/>
        <v>0</v>
      </c>
      <c r="BA89" s="103">
        <f t="shared" si="70"/>
        <v>0</v>
      </c>
      <c r="BB89" s="103">
        <f t="shared" si="70"/>
        <v>0</v>
      </c>
      <c r="BC89" s="268">
        <f t="shared" si="70"/>
        <v>1.135</v>
      </c>
      <c r="BD89" s="103">
        <f t="shared" si="70"/>
        <v>0</v>
      </c>
      <c r="BE89" s="103">
        <f t="shared" si="70"/>
        <v>0</v>
      </c>
      <c r="BF89" s="103">
        <f t="shared" si="70"/>
        <v>0</v>
      </c>
      <c r="BG89" s="103">
        <f t="shared" si="70"/>
        <v>0</v>
      </c>
      <c r="BH89" s="103">
        <f t="shared" si="70"/>
        <v>0</v>
      </c>
      <c r="BI89" s="103">
        <f t="shared" si="70"/>
        <v>0</v>
      </c>
      <c r="BJ89" s="103">
        <f t="shared" si="70"/>
        <v>0</v>
      </c>
      <c r="BK89" s="103">
        <f t="shared" si="70"/>
        <v>0</v>
      </c>
      <c r="BL89" s="103">
        <f t="shared" si="70"/>
        <v>0</v>
      </c>
      <c r="BM89" s="103">
        <f t="shared" si="70"/>
        <v>0</v>
      </c>
      <c r="BN89" s="103">
        <f t="shared" si="70"/>
        <v>0</v>
      </c>
      <c r="BO89" s="103">
        <f t="shared" si="70"/>
        <v>0</v>
      </c>
      <c r="BP89" s="103">
        <f t="shared" si="70"/>
        <v>0</v>
      </c>
      <c r="BQ89" s="268">
        <f t="shared" si="71"/>
        <v>0</v>
      </c>
      <c r="BR89" s="103">
        <f t="shared" si="71"/>
        <v>0</v>
      </c>
      <c r="BS89" s="103">
        <f t="shared" si="71"/>
        <v>0</v>
      </c>
      <c r="BT89" s="103">
        <f t="shared" si="71"/>
        <v>0</v>
      </c>
      <c r="BU89" s="103">
        <f t="shared" si="71"/>
        <v>0</v>
      </c>
      <c r="BV89" s="103">
        <f t="shared" si="71"/>
        <v>0</v>
      </c>
      <c r="BW89" s="103">
        <f t="shared" si="71"/>
        <v>0</v>
      </c>
      <c r="BX89" s="103">
        <f t="shared" si="71"/>
        <v>0</v>
      </c>
      <c r="BY89" s="103">
        <f t="shared" si="71"/>
        <v>1.135</v>
      </c>
      <c r="BZ89" s="105">
        <f t="shared" si="72"/>
        <v>0</v>
      </c>
      <c r="CA89" s="102"/>
    </row>
    <row r="90" spans="1:79" ht="32.25" x14ac:dyDescent="0.25">
      <c r="A90" s="75" t="s">
        <v>424</v>
      </c>
      <c r="B90" s="76" t="s">
        <v>1018</v>
      </c>
      <c r="C90" s="75" t="s">
        <v>1019</v>
      </c>
      <c r="D90" s="77"/>
      <c r="E90" s="77">
        <f t="shared" ref="E90" si="73">L90+S90+Z90+AG90</f>
        <v>0</v>
      </c>
      <c r="F90" s="77">
        <f t="shared" ref="F90" si="74">M90+T90+AA90+AH90</f>
        <v>0</v>
      </c>
      <c r="G90" s="77">
        <f t="shared" ref="G90" si="75">N90+U90+AB90+AI90</f>
        <v>0</v>
      </c>
      <c r="H90" s="77">
        <f t="shared" ref="H90" si="76">O90+V90+AC90+AJ90</f>
        <v>0</v>
      </c>
      <c r="I90" s="77">
        <f t="shared" ref="I90" si="77">P90+W90+AD90+AK90</f>
        <v>0</v>
      </c>
      <c r="J90" s="77">
        <f t="shared" ref="J90" si="78">Q90+X90+AE90+AL90</f>
        <v>0</v>
      </c>
      <c r="K90" s="77">
        <f t="shared" ref="K90" si="79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>
        <f t="shared" ref="AN90" si="80">AU90+BB90+BI90+BP90</f>
        <v>0</v>
      </c>
      <c r="AO90" s="77">
        <f t="shared" ref="AO90" si="81">AV90+BC90+BJ90+BQ90</f>
        <v>1.135</v>
      </c>
      <c r="AP90" s="77">
        <f t="shared" ref="AP90" si="82">AW90+BD90+BK90+BR90</f>
        <v>0</v>
      </c>
      <c r="AQ90" s="77">
        <f t="shared" ref="AQ90" si="83">AX90+BE90+BL90+BS90</f>
        <v>0</v>
      </c>
      <c r="AR90" s="77">
        <f t="shared" ref="AR90" si="84">AY90+BF90+BM90+BT90</f>
        <v>0</v>
      </c>
      <c r="AS90" s="77">
        <f t="shared" ref="AS90" si="85">AZ90+BG90+BN90+BU90</f>
        <v>0</v>
      </c>
      <c r="AT90" s="77">
        <f t="shared" ref="AT90" si="86">BA90+BH90+BO90+BV90</f>
        <v>0</v>
      </c>
      <c r="AU90" s="77"/>
      <c r="AV90" s="292"/>
      <c r="AW90" s="77"/>
      <c r="AX90" s="77"/>
      <c r="AY90" s="77"/>
      <c r="AZ90" s="77"/>
      <c r="BA90" s="77"/>
      <c r="BB90" s="77"/>
      <c r="BC90" s="292">
        <v>1.135</v>
      </c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292"/>
      <c r="BR90" s="77"/>
      <c r="BS90" s="77"/>
      <c r="BT90" s="77"/>
      <c r="BU90" s="77"/>
      <c r="BV90" s="77"/>
      <c r="BW90" s="77"/>
      <c r="BX90" s="77"/>
      <c r="BY90" s="112">
        <f t="shared" ref="BY90" si="87">BC90-T90</f>
        <v>1.135</v>
      </c>
      <c r="BZ90" s="106">
        <f t="shared" si="72"/>
        <v>0</v>
      </c>
      <c r="CA90" s="102" t="str">
        <f>'10'!T93</f>
        <v>Довыполнение инвестпрограммы 2022 г.</v>
      </c>
    </row>
    <row r="91" spans="1:79" ht="21" x14ac:dyDescent="0.25">
      <c r="A91" s="75" t="s">
        <v>420</v>
      </c>
      <c r="B91" s="266" t="s">
        <v>867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  <c r="AT91" s="101" t="s">
        <v>868</v>
      </c>
      <c r="AU91" s="101" t="s">
        <v>868</v>
      </c>
      <c r="AV91" s="101" t="s">
        <v>868</v>
      </c>
      <c r="AW91" s="101" t="s">
        <v>868</v>
      </c>
      <c r="AX91" s="101" t="s">
        <v>868</v>
      </c>
      <c r="AY91" s="101" t="s">
        <v>868</v>
      </c>
      <c r="AZ91" s="101" t="s">
        <v>868</v>
      </c>
      <c r="BA91" s="101" t="s">
        <v>868</v>
      </c>
      <c r="BB91" s="101" t="s">
        <v>868</v>
      </c>
      <c r="BC91" s="101" t="s">
        <v>868</v>
      </c>
      <c r="BD91" s="101" t="s">
        <v>868</v>
      </c>
      <c r="BE91" s="101" t="s">
        <v>868</v>
      </c>
      <c r="BF91" s="101" t="s">
        <v>868</v>
      </c>
      <c r="BG91" s="101" t="s">
        <v>868</v>
      </c>
      <c r="BH91" s="101" t="s">
        <v>868</v>
      </c>
      <c r="BI91" s="101" t="s">
        <v>868</v>
      </c>
      <c r="BJ91" s="101" t="s">
        <v>868</v>
      </c>
      <c r="BK91" s="101" t="s">
        <v>868</v>
      </c>
      <c r="BL91" s="101" t="s">
        <v>868</v>
      </c>
      <c r="BM91" s="101" t="s">
        <v>868</v>
      </c>
      <c r="BN91" s="101" t="s">
        <v>868</v>
      </c>
      <c r="BO91" s="101" t="s">
        <v>868</v>
      </c>
      <c r="BP91" s="101" t="s">
        <v>868</v>
      </c>
      <c r="BQ91" s="101" t="s">
        <v>868</v>
      </c>
      <c r="BR91" s="101" t="s">
        <v>868</v>
      </c>
      <c r="BS91" s="101" t="s">
        <v>868</v>
      </c>
      <c r="BT91" s="101" t="s">
        <v>868</v>
      </c>
      <c r="BU91" s="101" t="s">
        <v>868</v>
      </c>
      <c r="BV91" s="101" t="s">
        <v>868</v>
      </c>
      <c r="BW91" s="101" t="s">
        <v>868</v>
      </c>
      <c r="BX91" s="101" t="s">
        <v>868</v>
      </c>
      <c r="BY91" s="101" t="s">
        <v>868</v>
      </c>
      <c r="BZ91" s="101" t="s">
        <v>868</v>
      </c>
      <c r="CA91" s="102"/>
    </row>
    <row r="92" spans="1:79" ht="21" x14ac:dyDescent="0.25">
      <c r="A92" s="75" t="s">
        <v>418</v>
      </c>
      <c r="B92" s="266" t="s">
        <v>869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  <c r="AT92" s="101" t="s">
        <v>868</v>
      </c>
      <c r="AU92" s="101" t="s">
        <v>868</v>
      </c>
      <c r="AV92" s="101" t="s">
        <v>868</v>
      </c>
      <c r="AW92" s="101" t="s">
        <v>868</v>
      </c>
      <c r="AX92" s="101" t="s">
        <v>868</v>
      </c>
      <c r="AY92" s="101" t="s">
        <v>868</v>
      </c>
      <c r="AZ92" s="101" t="s">
        <v>868</v>
      </c>
      <c r="BA92" s="101" t="s">
        <v>868</v>
      </c>
      <c r="BB92" s="101" t="s">
        <v>868</v>
      </c>
      <c r="BC92" s="101" t="s">
        <v>868</v>
      </c>
      <c r="BD92" s="101" t="s">
        <v>868</v>
      </c>
      <c r="BE92" s="101" t="s">
        <v>868</v>
      </c>
      <c r="BF92" s="101" t="s">
        <v>868</v>
      </c>
      <c r="BG92" s="101" t="s">
        <v>868</v>
      </c>
      <c r="BH92" s="101" t="s">
        <v>868</v>
      </c>
      <c r="BI92" s="101" t="s">
        <v>868</v>
      </c>
      <c r="BJ92" s="101" t="s">
        <v>868</v>
      </c>
      <c r="BK92" s="101" t="s">
        <v>868</v>
      </c>
      <c r="BL92" s="101" t="s">
        <v>868</v>
      </c>
      <c r="BM92" s="101" t="s">
        <v>868</v>
      </c>
      <c r="BN92" s="101" t="s">
        <v>868</v>
      </c>
      <c r="BO92" s="101" t="s">
        <v>868</v>
      </c>
      <c r="BP92" s="101" t="s">
        <v>868</v>
      </c>
      <c r="BQ92" s="101" t="s">
        <v>868</v>
      </c>
      <c r="BR92" s="101" t="s">
        <v>868</v>
      </c>
      <c r="BS92" s="101" t="s">
        <v>868</v>
      </c>
      <c r="BT92" s="101" t="s">
        <v>868</v>
      </c>
      <c r="BU92" s="101" t="s">
        <v>868</v>
      </c>
      <c r="BV92" s="101" t="s">
        <v>868</v>
      </c>
      <c r="BW92" s="101" t="s">
        <v>868</v>
      </c>
      <c r="BX92" s="101" t="s">
        <v>868</v>
      </c>
      <c r="BY92" s="101" t="s">
        <v>868</v>
      </c>
      <c r="BZ92" s="101" t="s">
        <v>868</v>
      </c>
      <c r="CA92" s="102"/>
    </row>
    <row r="93" spans="1:79" ht="21" x14ac:dyDescent="0.25">
      <c r="A93" s="75" t="s">
        <v>416</v>
      </c>
      <c r="B93" s="266" t="s">
        <v>870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  <c r="AT93" s="101" t="s">
        <v>868</v>
      </c>
      <c r="AU93" s="101" t="s">
        <v>868</v>
      </c>
      <c r="AV93" s="101" t="s">
        <v>868</v>
      </c>
      <c r="AW93" s="101" t="s">
        <v>868</v>
      </c>
      <c r="AX93" s="101" t="s">
        <v>868</v>
      </c>
      <c r="AY93" s="101" t="s">
        <v>868</v>
      </c>
      <c r="AZ93" s="101" t="s">
        <v>868</v>
      </c>
      <c r="BA93" s="101" t="s">
        <v>868</v>
      </c>
      <c r="BB93" s="101" t="s">
        <v>868</v>
      </c>
      <c r="BC93" s="101" t="s">
        <v>868</v>
      </c>
      <c r="BD93" s="101" t="s">
        <v>868</v>
      </c>
      <c r="BE93" s="101" t="s">
        <v>868</v>
      </c>
      <c r="BF93" s="101" t="s">
        <v>868</v>
      </c>
      <c r="BG93" s="101" t="s">
        <v>868</v>
      </c>
      <c r="BH93" s="101" t="s">
        <v>868</v>
      </c>
      <c r="BI93" s="101" t="s">
        <v>868</v>
      </c>
      <c r="BJ93" s="101" t="s">
        <v>868</v>
      </c>
      <c r="BK93" s="101" t="s">
        <v>868</v>
      </c>
      <c r="BL93" s="101" t="s">
        <v>868</v>
      </c>
      <c r="BM93" s="101" t="s">
        <v>868</v>
      </c>
      <c r="BN93" s="101" t="s">
        <v>868</v>
      </c>
      <c r="BO93" s="101" t="s">
        <v>868</v>
      </c>
      <c r="BP93" s="101" t="s">
        <v>868</v>
      </c>
      <c r="BQ93" s="101" t="s">
        <v>868</v>
      </c>
      <c r="BR93" s="101" t="s">
        <v>868</v>
      </c>
      <c r="BS93" s="101" t="s">
        <v>868</v>
      </c>
      <c r="BT93" s="101" t="s">
        <v>868</v>
      </c>
      <c r="BU93" s="101" t="s">
        <v>868</v>
      </c>
      <c r="BV93" s="101" t="s">
        <v>868</v>
      </c>
      <c r="BW93" s="101" t="s">
        <v>868</v>
      </c>
      <c r="BX93" s="101" t="s">
        <v>868</v>
      </c>
      <c r="BY93" s="101" t="s">
        <v>868</v>
      </c>
      <c r="BZ93" s="101" t="s">
        <v>868</v>
      </c>
      <c r="CA93" s="102"/>
    </row>
    <row r="94" spans="1:79" ht="31.5" x14ac:dyDescent="0.25">
      <c r="A94" s="75" t="s">
        <v>414</v>
      </c>
      <c r="B94" s="266" t="s">
        <v>871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  <c r="AT94" s="101" t="s">
        <v>868</v>
      </c>
      <c r="AU94" s="101" t="s">
        <v>868</v>
      </c>
      <c r="AV94" s="101" t="s">
        <v>868</v>
      </c>
      <c r="AW94" s="101" t="s">
        <v>868</v>
      </c>
      <c r="AX94" s="101" t="s">
        <v>868</v>
      </c>
      <c r="AY94" s="101" t="s">
        <v>868</v>
      </c>
      <c r="AZ94" s="101" t="s">
        <v>868</v>
      </c>
      <c r="BA94" s="101" t="s">
        <v>868</v>
      </c>
      <c r="BB94" s="101" t="s">
        <v>868</v>
      </c>
      <c r="BC94" s="101" t="s">
        <v>868</v>
      </c>
      <c r="BD94" s="101" t="s">
        <v>868</v>
      </c>
      <c r="BE94" s="101" t="s">
        <v>868</v>
      </c>
      <c r="BF94" s="101" t="s">
        <v>868</v>
      </c>
      <c r="BG94" s="101" t="s">
        <v>868</v>
      </c>
      <c r="BH94" s="101" t="s">
        <v>868</v>
      </c>
      <c r="BI94" s="101" t="s">
        <v>868</v>
      </c>
      <c r="BJ94" s="101" t="s">
        <v>868</v>
      </c>
      <c r="BK94" s="101" t="s">
        <v>868</v>
      </c>
      <c r="BL94" s="101" t="s">
        <v>868</v>
      </c>
      <c r="BM94" s="101" t="s">
        <v>868</v>
      </c>
      <c r="BN94" s="101" t="s">
        <v>868</v>
      </c>
      <c r="BO94" s="101" t="s">
        <v>868</v>
      </c>
      <c r="BP94" s="101" t="s">
        <v>868</v>
      </c>
      <c r="BQ94" s="101" t="s">
        <v>868</v>
      </c>
      <c r="BR94" s="101" t="s">
        <v>868</v>
      </c>
      <c r="BS94" s="101" t="s">
        <v>868</v>
      </c>
      <c r="BT94" s="101" t="s">
        <v>868</v>
      </c>
      <c r="BU94" s="101" t="s">
        <v>868</v>
      </c>
      <c r="BV94" s="101" t="s">
        <v>868</v>
      </c>
      <c r="BW94" s="101" t="s">
        <v>868</v>
      </c>
      <c r="BX94" s="101" t="s">
        <v>868</v>
      </c>
      <c r="BY94" s="101" t="s">
        <v>868</v>
      </c>
      <c r="BZ94" s="101" t="s">
        <v>868</v>
      </c>
      <c r="CA94" s="102"/>
    </row>
    <row r="95" spans="1:79" ht="31.5" x14ac:dyDescent="0.25">
      <c r="A95" s="75" t="s">
        <v>412</v>
      </c>
      <c r="B95" s="266" t="s">
        <v>872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  <c r="AT95" s="101" t="s">
        <v>868</v>
      </c>
      <c r="AU95" s="101" t="s">
        <v>868</v>
      </c>
      <c r="AV95" s="101" t="s">
        <v>868</v>
      </c>
      <c r="AW95" s="101" t="s">
        <v>868</v>
      </c>
      <c r="AX95" s="101" t="s">
        <v>868</v>
      </c>
      <c r="AY95" s="101" t="s">
        <v>868</v>
      </c>
      <c r="AZ95" s="101" t="s">
        <v>868</v>
      </c>
      <c r="BA95" s="101" t="s">
        <v>868</v>
      </c>
      <c r="BB95" s="101" t="s">
        <v>868</v>
      </c>
      <c r="BC95" s="101" t="s">
        <v>868</v>
      </c>
      <c r="BD95" s="101" t="s">
        <v>868</v>
      </c>
      <c r="BE95" s="101" t="s">
        <v>868</v>
      </c>
      <c r="BF95" s="101" t="s">
        <v>868</v>
      </c>
      <c r="BG95" s="101" t="s">
        <v>868</v>
      </c>
      <c r="BH95" s="101" t="s">
        <v>868</v>
      </c>
      <c r="BI95" s="101" t="s">
        <v>868</v>
      </c>
      <c r="BJ95" s="101" t="s">
        <v>868</v>
      </c>
      <c r="BK95" s="101" t="s">
        <v>868</v>
      </c>
      <c r="BL95" s="101" t="s">
        <v>868</v>
      </c>
      <c r="BM95" s="101" t="s">
        <v>868</v>
      </c>
      <c r="BN95" s="101" t="s">
        <v>868</v>
      </c>
      <c r="BO95" s="101" t="s">
        <v>868</v>
      </c>
      <c r="BP95" s="101" t="s">
        <v>868</v>
      </c>
      <c r="BQ95" s="101" t="s">
        <v>868</v>
      </c>
      <c r="BR95" s="101" t="s">
        <v>868</v>
      </c>
      <c r="BS95" s="101" t="s">
        <v>868</v>
      </c>
      <c r="BT95" s="101" t="s">
        <v>868</v>
      </c>
      <c r="BU95" s="101" t="s">
        <v>868</v>
      </c>
      <c r="BV95" s="101" t="s">
        <v>868</v>
      </c>
      <c r="BW95" s="101" t="s">
        <v>868</v>
      </c>
      <c r="BX95" s="101" t="s">
        <v>868</v>
      </c>
      <c r="BY95" s="101" t="s">
        <v>868</v>
      </c>
      <c r="BZ95" s="101" t="s">
        <v>868</v>
      </c>
      <c r="CA95" s="102"/>
    </row>
    <row r="96" spans="1:79" ht="31.5" x14ac:dyDescent="0.25">
      <c r="A96" s="75" t="s">
        <v>410</v>
      </c>
      <c r="B96" s="266" t="s">
        <v>873</v>
      </c>
      <c r="C96" s="101"/>
      <c r="D96" s="101" t="s">
        <v>868</v>
      </c>
      <c r="E96" s="101" t="s">
        <v>868</v>
      </c>
      <c r="F96" s="101" t="s">
        <v>868</v>
      </c>
      <c r="G96" s="101" t="s">
        <v>868</v>
      </c>
      <c r="H96" s="101" t="s">
        <v>868</v>
      </c>
      <c r="I96" s="101" t="s">
        <v>868</v>
      </c>
      <c r="J96" s="101" t="s">
        <v>868</v>
      </c>
      <c r="K96" s="101" t="s">
        <v>868</v>
      </c>
      <c r="L96" s="101" t="s">
        <v>868</v>
      </c>
      <c r="M96" s="101" t="s">
        <v>868</v>
      </c>
      <c r="N96" s="101" t="s">
        <v>868</v>
      </c>
      <c r="O96" s="101" t="s">
        <v>868</v>
      </c>
      <c r="P96" s="101" t="s">
        <v>868</v>
      </c>
      <c r="Q96" s="101" t="s">
        <v>868</v>
      </c>
      <c r="R96" s="101" t="s">
        <v>868</v>
      </c>
      <c r="S96" s="101" t="s">
        <v>868</v>
      </c>
      <c r="T96" s="101" t="s">
        <v>868</v>
      </c>
      <c r="U96" s="101" t="s">
        <v>868</v>
      </c>
      <c r="V96" s="101" t="s">
        <v>868</v>
      </c>
      <c r="W96" s="101" t="s">
        <v>868</v>
      </c>
      <c r="X96" s="101" t="s">
        <v>868</v>
      </c>
      <c r="Y96" s="101" t="s">
        <v>868</v>
      </c>
      <c r="Z96" s="101" t="s">
        <v>868</v>
      </c>
      <c r="AA96" s="101" t="s">
        <v>868</v>
      </c>
      <c r="AB96" s="101" t="s">
        <v>868</v>
      </c>
      <c r="AC96" s="101" t="s">
        <v>868</v>
      </c>
      <c r="AD96" s="101" t="s">
        <v>868</v>
      </c>
      <c r="AE96" s="101" t="s">
        <v>868</v>
      </c>
      <c r="AF96" s="101" t="s">
        <v>868</v>
      </c>
      <c r="AG96" s="101" t="s">
        <v>868</v>
      </c>
      <c r="AH96" s="101" t="s">
        <v>868</v>
      </c>
      <c r="AI96" s="101" t="s">
        <v>868</v>
      </c>
      <c r="AJ96" s="101" t="s">
        <v>868</v>
      </c>
      <c r="AK96" s="101" t="s">
        <v>868</v>
      </c>
      <c r="AL96" s="101" t="s">
        <v>868</v>
      </c>
      <c r="AM96" s="101" t="s">
        <v>868</v>
      </c>
      <c r="AN96" s="101" t="s">
        <v>868</v>
      </c>
      <c r="AO96" s="101" t="s">
        <v>868</v>
      </c>
      <c r="AP96" s="101" t="s">
        <v>868</v>
      </c>
      <c r="AQ96" s="101" t="s">
        <v>868</v>
      </c>
      <c r="AR96" s="101" t="s">
        <v>868</v>
      </c>
      <c r="AS96" s="101" t="s">
        <v>868</v>
      </c>
      <c r="AT96" s="101" t="s">
        <v>868</v>
      </c>
      <c r="AU96" s="101" t="s">
        <v>868</v>
      </c>
      <c r="AV96" s="101" t="s">
        <v>868</v>
      </c>
      <c r="AW96" s="101" t="s">
        <v>868</v>
      </c>
      <c r="AX96" s="101" t="s">
        <v>868</v>
      </c>
      <c r="AY96" s="101" t="s">
        <v>868</v>
      </c>
      <c r="AZ96" s="101" t="s">
        <v>868</v>
      </c>
      <c r="BA96" s="101" t="s">
        <v>868</v>
      </c>
      <c r="BB96" s="101" t="s">
        <v>868</v>
      </c>
      <c r="BC96" s="101" t="s">
        <v>868</v>
      </c>
      <c r="BD96" s="101" t="s">
        <v>868</v>
      </c>
      <c r="BE96" s="101" t="s">
        <v>868</v>
      </c>
      <c r="BF96" s="101" t="s">
        <v>868</v>
      </c>
      <c r="BG96" s="101" t="s">
        <v>868</v>
      </c>
      <c r="BH96" s="101" t="s">
        <v>868</v>
      </c>
      <c r="BI96" s="101" t="s">
        <v>868</v>
      </c>
      <c r="BJ96" s="101" t="s">
        <v>868</v>
      </c>
      <c r="BK96" s="101" t="s">
        <v>868</v>
      </c>
      <c r="BL96" s="101" t="s">
        <v>868</v>
      </c>
      <c r="BM96" s="101" t="s">
        <v>868</v>
      </c>
      <c r="BN96" s="101" t="s">
        <v>868</v>
      </c>
      <c r="BO96" s="101" t="s">
        <v>868</v>
      </c>
      <c r="BP96" s="101" t="s">
        <v>868</v>
      </c>
      <c r="BQ96" s="101" t="s">
        <v>868</v>
      </c>
      <c r="BR96" s="101" t="s">
        <v>868</v>
      </c>
      <c r="BS96" s="101" t="s">
        <v>868</v>
      </c>
      <c r="BT96" s="101" t="s">
        <v>868</v>
      </c>
      <c r="BU96" s="101" t="s">
        <v>868</v>
      </c>
      <c r="BV96" s="101" t="s">
        <v>868</v>
      </c>
      <c r="BW96" s="101" t="s">
        <v>868</v>
      </c>
      <c r="BX96" s="101" t="s">
        <v>868</v>
      </c>
      <c r="BY96" s="101" t="s">
        <v>868</v>
      </c>
      <c r="BZ96" s="101" t="s">
        <v>868</v>
      </c>
      <c r="CA96" s="102"/>
    </row>
    <row r="97" spans="1:79" ht="31.5" x14ac:dyDescent="0.25">
      <c r="A97" s="75" t="s">
        <v>874</v>
      </c>
      <c r="B97" s="266" t="s">
        <v>875</v>
      </c>
      <c r="C97" s="101"/>
      <c r="D97" s="101" t="s">
        <v>868</v>
      </c>
      <c r="E97" s="101" t="s">
        <v>868</v>
      </c>
      <c r="F97" s="101" t="s">
        <v>868</v>
      </c>
      <c r="G97" s="101" t="s">
        <v>868</v>
      </c>
      <c r="H97" s="101" t="s">
        <v>868</v>
      </c>
      <c r="I97" s="101" t="s">
        <v>868</v>
      </c>
      <c r="J97" s="101" t="s">
        <v>868</v>
      </c>
      <c r="K97" s="101" t="s">
        <v>868</v>
      </c>
      <c r="L97" s="101" t="s">
        <v>868</v>
      </c>
      <c r="M97" s="101" t="s">
        <v>868</v>
      </c>
      <c r="N97" s="101" t="s">
        <v>868</v>
      </c>
      <c r="O97" s="101" t="s">
        <v>868</v>
      </c>
      <c r="P97" s="101" t="s">
        <v>868</v>
      </c>
      <c r="Q97" s="101" t="s">
        <v>868</v>
      </c>
      <c r="R97" s="101" t="s">
        <v>868</v>
      </c>
      <c r="S97" s="101" t="s">
        <v>868</v>
      </c>
      <c r="T97" s="101" t="s">
        <v>868</v>
      </c>
      <c r="U97" s="101" t="s">
        <v>868</v>
      </c>
      <c r="V97" s="101" t="s">
        <v>868</v>
      </c>
      <c r="W97" s="101" t="s">
        <v>868</v>
      </c>
      <c r="X97" s="101" t="s">
        <v>868</v>
      </c>
      <c r="Y97" s="101" t="s">
        <v>868</v>
      </c>
      <c r="Z97" s="101" t="s">
        <v>868</v>
      </c>
      <c r="AA97" s="101" t="s">
        <v>868</v>
      </c>
      <c r="AB97" s="101" t="s">
        <v>868</v>
      </c>
      <c r="AC97" s="101" t="s">
        <v>868</v>
      </c>
      <c r="AD97" s="101" t="s">
        <v>868</v>
      </c>
      <c r="AE97" s="101" t="s">
        <v>868</v>
      </c>
      <c r="AF97" s="101" t="s">
        <v>868</v>
      </c>
      <c r="AG97" s="101" t="s">
        <v>868</v>
      </c>
      <c r="AH97" s="101" t="s">
        <v>868</v>
      </c>
      <c r="AI97" s="101" t="s">
        <v>868</v>
      </c>
      <c r="AJ97" s="101" t="s">
        <v>868</v>
      </c>
      <c r="AK97" s="101" t="s">
        <v>868</v>
      </c>
      <c r="AL97" s="101" t="s">
        <v>868</v>
      </c>
      <c r="AM97" s="101" t="s">
        <v>868</v>
      </c>
      <c r="AN97" s="101" t="s">
        <v>868</v>
      </c>
      <c r="AO97" s="101" t="s">
        <v>868</v>
      </c>
      <c r="AP97" s="101" t="s">
        <v>868</v>
      </c>
      <c r="AQ97" s="101" t="s">
        <v>868</v>
      </c>
      <c r="AR97" s="101" t="s">
        <v>868</v>
      </c>
      <c r="AS97" s="101" t="s">
        <v>868</v>
      </c>
      <c r="AT97" s="101" t="s">
        <v>868</v>
      </c>
      <c r="AU97" s="101" t="s">
        <v>868</v>
      </c>
      <c r="AV97" s="101" t="s">
        <v>868</v>
      </c>
      <c r="AW97" s="101" t="s">
        <v>868</v>
      </c>
      <c r="AX97" s="101" t="s">
        <v>868</v>
      </c>
      <c r="AY97" s="101" t="s">
        <v>868</v>
      </c>
      <c r="AZ97" s="101" t="s">
        <v>868</v>
      </c>
      <c r="BA97" s="101" t="s">
        <v>868</v>
      </c>
      <c r="BB97" s="101" t="s">
        <v>868</v>
      </c>
      <c r="BC97" s="101" t="s">
        <v>868</v>
      </c>
      <c r="BD97" s="101" t="s">
        <v>868</v>
      </c>
      <c r="BE97" s="101" t="s">
        <v>868</v>
      </c>
      <c r="BF97" s="101" t="s">
        <v>868</v>
      </c>
      <c r="BG97" s="101" t="s">
        <v>868</v>
      </c>
      <c r="BH97" s="101" t="s">
        <v>868</v>
      </c>
      <c r="BI97" s="101" t="s">
        <v>868</v>
      </c>
      <c r="BJ97" s="101" t="s">
        <v>868</v>
      </c>
      <c r="BK97" s="101" t="s">
        <v>868</v>
      </c>
      <c r="BL97" s="101" t="s">
        <v>868</v>
      </c>
      <c r="BM97" s="101" t="s">
        <v>868</v>
      </c>
      <c r="BN97" s="101" t="s">
        <v>868</v>
      </c>
      <c r="BO97" s="101" t="s">
        <v>868</v>
      </c>
      <c r="BP97" s="101" t="s">
        <v>868</v>
      </c>
      <c r="BQ97" s="101" t="s">
        <v>868</v>
      </c>
      <c r="BR97" s="101" t="s">
        <v>868</v>
      </c>
      <c r="BS97" s="101" t="s">
        <v>868</v>
      </c>
      <c r="BT97" s="101" t="s">
        <v>868</v>
      </c>
      <c r="BU97" s="101" t="s">
        <v>868</v>
      </c>
      <c r="BV97" s="101" t="s">
        <v>868</v>
      </c>
      <c r="BW97" s="101" t="s">
        <v>868</v>
      </c>
      <c r="BX97" s="101" t="s">
        <v>868</v>
      </c>
      <c r="BY97" s="101" t="s">
        <v>868</v>
      </c>
      <c r="BZ97" s="101" t="s">
        <v>868</v>
      </c>
      <c r="CA97" s="102"/>
    </row>
    <row r="98" spans="1:79" ht="31.5" x14ac:dyDescent="0.25">
      <c r="A98" s="75" t="s">
        <v>876</v>
      </c>
      <c r="B98" s="266" t="s">
        <v>877</v>
      </c>
      <c r="C98" s="101"/>
      <c r="D98" s="101" t="s">
        <v>868</v>
      </c>
      <c r="E98" s="101" t="s">
        <v>868</v>
      </c>
      <c r="F98" s="101" t="s">
        <v>868</v>
      </c>
      <c r="G98" s="101" t="s">
        <v>868</v>
      </c>
      <c r="H98" s="101" t="s">
        <v>868</v>
      </c>
      <c r="I98" s="101" t="s">
        <v>868</v>
      </c>
      <c r="J98" s="101" t="s">
        <v>868</v>
      </c>
      <c r="K98" s="101" t="s">
        <v>868</v>
      </c>
      <c r="L98" s="101" t="s">
        <v>868</v>
      </c>
      <c r="M98" s="101" t="s">
        <v>868</v>
      </c>
      <c r="N98" s="101" t="s">
        <v>868</v>
      </c>
      <c r="O98" s="101" t="s">
        <v>868</v>
      </c>
      <c r="P98" s="101" t="s">
        <v>868</v>
      </c>
      <c r="Q98" s="101" t="s">
        <v>868</v>
      </c>
      <c r="R98" s="101" t="s">
        <v>868</v>
      </c>
      <c r="S98" s="101" t="s">
        <v>868</v>
      </c>
      <c r="T98" s="101" t="s">
        <v>868</v>
      </c>
      <c r="U98" s="101" t="s">
        <v>868</v>
      </c>
      <c r="V98" s="101" t="s">
        <v>868</v>
      </c>
      <c r="W98" s="101" t="s">
        <v>868</v>
      </c>
      <c r="X98" s="101" t="s">
        <v>868</v>
      </c>
      <c r="Y98" s="101" t="s">
        <v>868</v>
      </c>
      <c r="Z98" s="101" t="s">
        <v>868</v>
      </c>
      <c r="AA98" s="101" t="s">
        <v>868</v>
      </c>
      <c r="AB98" s="101" t="s">
        <v>868</v>
      </c>
      <c r="AC98" s="101" t="s">
        <v>868</v>
      </c>
      <c r="AD98" s="101" t="s">
        <v>868</v>
      </c>
      <c r="AE98" s="101" t="s">
        <v>868</v>
      </c>
      <c r="AF98" s="101" t="s">
        <v>868</v>
      </c>
      <c r="AG98" s="101" t="s">
        <v>868</v>
      </c>
      <c r="AH98" s="101" t="s">
        <v>868</v>
      </c>
      <c r="AI98" s="101" t="s">
        <v>868</v>
      </c>
      <c r="AJ98" s="101" t="s">
        <v>868</v>
      </c>
      <c r="AK98" s="101" t="s">
        <v>868</v>
      </c>
      <c r="AL98" s="101" t="s">
        <v>868</v>
      </c>
      <c r="AM98" s="101" t="s">
        <v>868</v>
      </c>
      <c r="AN98" s="101" t="s">
        <v>868</v>
      </c>
      <c r="AO98" s="101" t="s">
        <v>868</v>
      </c>
      <c r="AP98" s="101" t="s">
        <v>868</v>
      </c>
      <c r="AQ98" s="101" t="s">
        <v>868</v>
      </c>
      <c r="AR98" s="101" t="s">
        <v>868</v>
      </c>
      <c r="AS98" s="101" t="s">
        <v>868</v>
      </c>
      <c r="AT98" s="101" t="s">
        <v>868</v>
      </c>
      <c r="AU98" s="101" t="s">
        <v>868</v>
      </c>
      <c r="AV98" s="101" t="s">
        <v>868</v>
      </c>
      <c r="AW98" s="101" t="s">
        <v>868</v>
      </c>
      <c r="AX98" s="101" t="s">
        <v>868</v>
      </c>
      <c r="AY98" s="101" t="s">
        <v>868</v>
      </c>
      <c r="AZ98" s="101" t="s">
        <v>868</v>
      </c>
      <c r="BA98" s="101" t="s">
        <v>868</v>
      </c>
      <c r="BB98" s="101" t="s">
        <v>868</v>
      </c>
      <c r="BC98" s="101" t="s">
        <v>868</v>
      </c>
      <c r="BD98" s="101" t="s">
        <v>868</v>
      </c>
      <c r="BE98" s="101" t="s">
        <v>868</v>
      </c>
      <c r="BF98" s="101" t="s">
        <v>868</v>
      </c>
      <c r="BG98" s="101" t="s">
        <v>868</v>
      </c>
      <c r="BH98" s="101" t="s">
        <v>868</v>
      </c>
      <c r="BI98" s="101" t="s">
        <v>868</v>
      </c>
      <c r="BJ98" s="101" t="s">
        <v>868</v>
      </c>
      <c r="BK98" s="101" t="s">
        <v>868</v>
      </c>
      <c r="BL98" s="101" t="s">
        <v>868</v>
      </c>
      <c r="BM98" s="101" t="s">
        <v>868</v>
      </c>
      <c r="BN98" s="101" t="s">
        <v>868</v>
      </c>
      <c r="BO98" s="101" t="s">
        <v>868</v>
      </c>
      <c r="BP98" s="101" t="s">
        <v>868</v>
      </c>
      <c r="BQ98" s="101" t="s">
        <v>868</v>
      </c>
      <c r="BR98" s="101" t="s">
        <v>868</v>
      </c>
      <c r="BS98" s="101" t="s">
        <v>868</v>
      </c>
      <c r="BT98" s="101" t="s">
        <v>868</v>
      </c>
      <c r="BU98" s="101" t="s">
        <v>868</v>
      </c>
      <c r="BV98" s="101" t="s">
        <v>868</v>
      </c>
      <c r="BW98" s="101" t="s">
        <v>868</v>
      </c>
      <c r="BX98" s="101" t="s">
        <v>868</v>
      </c>
      <c r="BY98" s="101" t="s">
        <v>868</v>
      </c>
      <c r="BZ98" s="101" t="s">
        <v>868</v>
      </c>
      <c r="CA98" s="102"/>
    </row>
    <row r="99" spans="1:79" ht="21" x14ac:dyDescent="0.25">
      <c r="A99" s="75" t="s">
        <v>878</v>
      </c>
      <c r="B99" s="266" t="s">
        <v>879</v>
      </c>
      <c r="C99" s="101"/>
      <c r="D99" s="101" t="s">
        <v>868</v>
      </c>
      <c r="E99" s="101" t="s">
        <v>868</v>
      </c>
      <c r="F99" s="101" t="s">
        <v>868</v>
      </c>
      <c r="G99" s="101" t="s">
        <v>868</v>
      </c>
      <c r="H99" s="101" t="s">
        <v>868</v>
      </c>
      <c r="I99" s="101" t="s">
        <v>868</v>
      </c>
      <c r="J99" s="101" t="s">
        <v>868</v>
      </c>
      <c r="K99" s="101" t="s">
        <v>868</v>
      </c>
      <c r="L99" s="101" t="s">
        <v>868</v>
      </c>
      <c r="M99" s="101" t="s">
        <v>868</v>
      </c>
      <c r="N99" s="101" t="s">
        <v>868</v>
      </c>
      <c r="O99" s="101" t="s">
        <v>868</v>
      </c>
      <c r="P99" s="101" t="s">
        <v>868</v>
      </c>
      <c r="Q99" s="101" t="s">
        <v>868</v>
      </c>
      <c r="R99" s="101" t="s">
        <v>868</v>
      </c>
      <c r="S99" s="101" t="s">
        <v>868</v>
      </c>
      <c r="T99" s="101" t="s">
        <v>868</v>
      </c>
      <c r="U99" s="101" t="s">
        <v>868</v>
      </c>
      <c r="V99" s="101" t="s">
        <v>868</v>
      </c>
      <c r="W99" s="101" t="s">
        <v>868</v>
      </c>
      <c r="X99" s="101" t="s">
        <v>868</v>
      </c>
      <c r="Y99" s="101" t="s">
        <v>868</v>
      </c>
      <c r="Z99" s="101" t="s">
        <v>868</v>
      </c>
      <c r="AA99" s="101" t="s">
        <v>868</v>
      </c>
      <c r="AB99" s="101" t="s">
        <v>868</v>
      </c>
      <c r="AC99" s="101" t="s">
        <v>868</v>
      </c>
      <c r="AD99" s="101" t="s">
        <v>868</v>
      </c>
      <c r="AE99" s="101" t="s">
        <v>868</v>
      </c>
      <c r="AF99" s="101" t="s">
        <v>868</v>
      </c>
      <c r="AG99" s="101" t="s">
        <v>868</v>
      </c>
      <c r="AH99" s="101" t="s">
        <v>868</v>
      </c>
      <c r="AI99" s="101" t="s">
        <v>868</v>
      </c>
      <c r="AJ99" s="101" t="s">
        <v>868</v>
      </c>
      <c r="AK99" s="101" t="s">
        <v>868</v>
      </c>
      <c r="AL99" s="101" t="s">
        <v>868</v>
      </c>
      <c r="AM99" s="101" t="s">
        <v>868</v>
      </c>
      <c r="AN99" s="101" t="s">
        <v>868</v>
      </c>
      <c r="AO99" s="101" t="s">
        <v>868</v>
      </c>
      <c r="AP99" s="101" t="s">
        <v>868</v>
      </c>
      <c r="AQ99" s="101" t="s">
        <v>868</v>
      </c>
      <c r="AR99" s="101" t="s">
        <v>868</v>
      </c>
      <c r="AS99" s="101" t="s">
        <v>868</v>
      </c>
      <c r="AT99" s="101" t="s">
        <v>868</v>
      </c>
      <c r="AU99" s="101" t="s">
        <v>868</v>
      </c>
      <c r="AV99" s="101" t="s">
        <v>868</v>
      </c>
      <c r="AW99" s="101" t="s">
        <v>868</v>
      </c>
      <c r="AX99" s="101" t="s">
        <v>868</v>
      </c>
      <c r="AY99" s="101" t="s">
        <v>868</v>
      </c>
      <c r="AZ99" s="101" t="s">
        <v>868</v>
      </c>
      <c r="BA99" s="101" t="s">
        <v>868</v>
      </c>
      <c r="BB99" s="101" t="s">
        <v>868</v>
      </c>
      <c r="BC99" s="101" t="s">
        <v>868</v>
      </c>
      <c r="BD99" s="101" t="s">
        <v>868</v>
      </c>
      <c r="BE99" s="101" t="s">
        <v>868</v>
      </c>
      <c r="BF99" s="101" t="s">
        <v>868</v>
      </c>
      <c r="BG99" s="101" t="s">
        <v>868</v>
      </c>
      <c r="BH99" s="101" t="s">
        <v>868</v>
      </c>
      <c r="BI99" s="101" t="s">
        <v>868</v>
      </c>
      <c r="BJ99" s="101" t="s">
        <v>868</v>
      </c>
      <c r="BK99" s="101" t="s">
        <v>868</v>
      </c>
      <c r="BL99" s="101" t="s">
        <v>868</v>
      </c>
      <c r="BM99" s="101" t="s">
        <v>868</v>
      </c>
      <c r="BN99" s="101" t="s">
        <v>868</v>
      </c>
      <c r="BO99" s="101" t="s">
        <v>868</v>
      </c>
      <c r="BP99" s="101" t="s">
        <v>868</v>
      </c>
      <c r="BQ99" s="101" t="s">
        <v>868</v>
      </c>
      <c r="BR99" s="101" t="s">
        <v>868</v>
      </c>
      <c r="BS99" s="101" t="s">
        <v>868</v>
      </c>
      <c r="BT99" s="101" t="s">
        <v>868</v>
      </c>
      <c r="BU99" s="101" t="s">
        <v>868</v>
      </c>
      <c r="BV99" s="101" t="s">
        <v>868</v>
      </c>
      <c r="BW99" s="101" t="s">
        <v>868</v>
      </c>
      <c r="BX99" s="101" t="s">
        <v>868</v>
      </c>
      <c r="BY99" s="101" t="s">
        <v>868</v>
      </c>
      <c r="BZ99" s="101" t="s">
        <v>868</v>
      </c>
      <c r="CA99" s="102"/>
    </row>
    <row r="100" spans="1:79" ht="31.5" x14ac:dyDescent="0.25">
      <c r="A100" s="75" t="s">
        <v>880</v>
      </c>
      <c r="B100" s="266" t="s">
        <v>881</v>
      </c>
      <c r="C100" s="101"/>
      <c r="D100" s="101" t="s">
        <v>868</v>
      </c>
      <c r="E100" s="101" t="s">
        <v>868</v>
      </c>
      <c r="F100" s="101" t="s">
        <v>868</v>
      </c>
      <c r="G100" s="101" t="s">
        <v>868</v>
      </c>
      <c r="H100" s="101" t="s">
        <v>868</v>
      </c>
      <c r="I100" s="101" t="s">
        <v>868</v>
      </c>
      <c r="J100" s="101" t="s">
        <v>868</v>
      </c>
      <c r="K100" s="101" t="s">
        <v>868</v>
      </c>
      <c r="L100" s="101" t="s">
        <v>868</v>
      </c>
      <c r="M100" s="101" t="s">
        <v>868</v>
      </c>
      <c r="N100" s="101" t="s">
        <v>868</v>
      </c>
      <c r="O100" s="101" t="s">
        <v>868</v>
      </c>
      <c r="P100" s="101" t="s">
        <v>868</v>
      </c>
      <c r="Q100" s="101" t="s">
        <v>868</v>
      </c>
      <c r="R100" s="101" t="s">
        <v>868</v>
      </c>
      <c r="S100" s="101" t="s">
        <v>868</v>
      </c>
      <c r="T100" s="101" t="s">
        <v>868</v>
      </c>
      <c r="U100" s="101" t="s">
        <v>868</v>
      </c>
      <c r="V100" s="101" t="s">
        <v>868</v>
      </c>
      <c r="W100" s="101" t="s">
        <v>868</v>
      </c>
      <c r="X100" s="101" t="s">
        <v>868</v>
      </c>
      <c r="Y100" s="101" t="s">
        <v>868</v>
      </c>
      <c r="Z100" s="101" t="s">
        <v>868</v>
      </c>
      <c r="AA100" s="101" t="s">
        <v>868</v>
      </c>
      <c r="AB100" s="101" t="s">
        <v>868</v>
      </c>
      <c r="AC100" s="101" t="s">
        <v>868</v>
      </c>
      <c r="AD100" s="101" t="s">
        <v>868</v>
      </c>
      <c r="AE100" s="101" t="s">
        <v>868</v>
      </c>
      <c r="AF100" s="101" t="s">
        <v>868</v>
      </c>
      <c r="AG100" s="101" t="s">
        <v>868</v>
      </c>
      <c r="AH100" s="101" t="s">
        <v>868</v>
      </c>
      <c r="AI100" s="101" t="s">
        <v>868</v>
      </c>
      <c r="AJ100" s="101" t="s">
        <v>868</v>
      </c>
      <c r="AK100" s="101" t="s">
        <v>868</v>
      </c>
      <c r="AL100" s="101" t="s">
        <v>868</v>
      </c>
      <c r="AM100" s="101" t="s">
        <v>868</v>
      </c>
      <c r="AN100" s="101" t="s">
        <v>868</v>
      </c>
      <c r="AO100" s="101" t="s">
        <v>868</v>
      </c>
      <c r="AP100" s="101" t="s">
        <v>868</v>
      </c>
      <c r="AQ100" s="101" t="s">
        <v>868</v>
      </c>
      <c r="AR100" s="101" t="s">
        <v>868</v>
      </c>
      <c r="AS100" s="101" t="s">
        <v>868</v>
      </c>
      <c r="AT100" s="101" t="s">
        <v>868</v>
      </c>
      <c r="AU100" s="101" t="s">
        <v>868</v>
      </c>
      <c r="AV100" s="101" t="s">
        <v>868</v>
      </c>
      <c r="AW100" s="101" t="s">
        <v>868</v>
      </c>
      <c r="AX100" s="101" t="s">
        <v>868</v>
      </c>
      <c r="AY100" s="101" t="s">
        <v>868</v>
      </c>
      <c r="AZ100" s="101" t="s">
        <v>868</v>
      </c>
      <c r="BA100" s="101" t="s">
        <v>868</v>
      </c>
      <c r="BB100" s="101" t="s">
        <v>868</v>
      </c>
      <c r="BC100" s="101" t="s">
        <v>868</v>
      </c>
      <c r="BD100" s="101" t="s">
        <v>868</v>
      </c>
      <c r="BE100" s="101" t="s">
        <v>868</v>
      </c>
      <c r="BF100" s="101" t="s">
        <v>868</v>
      </c>
      <c r="BG100" s="101" t="s">
        <v>868</v>
      </c>
      <c r="BH100" s="101" t="s">
        <v>868</v>
      </c>
      <c r="BI100" s="101" t="s">
        <v>868</v>
      </c>
      <c r="BJ100" s="101" t="s">
        <v>868</v>
      </c>
      <c r="BK100" s="101" t="s">
        <v>868</v>
      </c>
      <c r="BL100" s="101" t="s">
        <v>868</v>
      </c>
      <c r="BM100" s="101" t="s">
        <v>868</v>
      </c>
      <c r="BN100" s="101" t="s">
        <v>868</v>
      </c>
      <c r="BO100" s="101" t="s">
        <v>868</v>
      </c>
      <c r="BP100" s="101" t="s">
        <v>868</v>
      </c>
      <c r="BQ100" s="101" t="s">
        <v>868</v>
      </c>
      <c r="BR100" s="101" t="s">
        <v>868</v>
      </c>
      <c r="BS100" s="101" t="s">
        <v>868</v>
      </c>
      <c r="BT100" s="101" t="s">
        <v>868</v>
      </c>
      <c r="BU100" s="101" t="s">
        <v>868</v>
      </c>
      <c r="BV100" s="101" t="s">
        <v>868</v>
      </c>
      <c r="BW100" s="101" t="s">
        <v>868</v>
      </c>
      <c r="BX100" s="101" t="s">
        <v>868</v>
      </c>
      <c r="BY100" s="101" t="s">
        <v>868</v>
      </c>
      <c r="BZ100" s="101" t="s">
        <v>868</v>
      </c>
      <c r="CA100" s="102"/>
    </row>
    <row r="101" spans="1:79" ht="42" x14ac:dyDescent="0.25">
      <c r="A101" s="75" t="s">
        <v>406</v>
      </c>
      <c r="B101" s="266" t="s">
        <v>882</v>
      </c>
      <c r="C101" s="101"/>
      <c r="D101" s="101" t="s">
        <v>868</v>
      </c>
      <c r="E101" s="101" t="s">
        <v>868</v>
      </c>
      <c r="F101" s="101" t="s">
        <v>868</v>
      </c>
      <c r="G101" s="101" t="s">
        <v>868</v>
      </c>
      <c r="H101" s="101" t="s">
        <v>868</v>
      </c>
      <c r="I101" s="101" t="s">
        <v>868</v>
      </c>
      <c r="J101" s="101" t="s">
        <v>868</v>
      </c>
      <c r="K101" s="101" t="s">
        <v>868</v>
      </c>
      <c r="L101" s="101" t="s">
        <v>868</v>
      </c>
      <c r="M101" s="101" t="s">
        <v>868</v>
      </c>
      <c r="N101" s="101" t="s">
        <v>868</v>
      </c>
      <c r="O101" s="101" t="s">
        <v>868</v>
      </c>
      <c r="P101" s="101" t="s">
        <v>868</v>
      </c>
      <c r="Q101" s="101" t="s">
        <v>868</v>
      </c>
      <c r="R101" s="101" t="s">
        <v>868</v>
      </c>
      <c r="S101" s="101" t="s">
        <v>868</v>
      </c>
      <c r="T101" s="101" t="s">
        <v>868</v>
      </c>
      <c r="U101" s="101" t="s">
        <v>868</v>
      </c>
      <c r="V101" s="101" t="s">
        <v>868</v>
      </c>
      <c r="W101" s="101" t="s">
        <v>868</v>
      </c>
      <c r="X101" s="101" t="s">
        <v>868</v>
      </c>
      <c r="Y101" s="101" t="s">
        <v>868</v>
      </c>
      <c r="Z101" s="101" t="s">
        <v>868</v>
      </c>
      <c r="AA101" s="101" t="s">
        <v>868</v>
      </c>
      <c r="AB101" s="101" t="s">
        <v>868</v>
      </c>
      <c r="AC101" s="101" t="s">
        <v>868</v>
      </c>
      <c r="AD101" s="101" t="s">
        <v>868</v>
      </c>
      <c r="AE101" s="101" t="s">
        <v>868</v>
      </c>
      <c r="AF101" s="101" t="s">
        <v>868</v>
      </c>
      <c r="AG101" s="101" t="s">
        <v>868</v>
      </c>
      <c r="AH101" s="101" t="s">
        <v>868</v>
      </c>
      <c r="AI101" s="101" t="s">
        <v>868</v>
      </c>
      <c r="AJ101" s="101" t="s">
        <v>868</v>
      </c>
      <c r="AK101" s="101" t="s">
        <v>868</v>
      </c>
      <c r="AL101" s="101" t="s">
        <v>868</v>
      </c>
      <c r="AM101" s="101" t="s">
        <v>868</v>
      </c>
      <c r="AN101" s="101" t="s">
        <v>868</v>
      </c>
      <c r="AO101" s="101" t="s">
        <v>868</v>
      </c>
      <c r="AP101" s="101" t="s">
        <v>868</v>
      </c>
      <c r="AQ101" s="101" t="s">
        <v>868</v>
      </c>
      <c r="AR101" s="101" t="s">
        <v>868</v>
      </c>
      <c r="AS101" s="101" t="s">
        <v>868</v>
      </c>
      <c r="AT101" s="101" t="s">
        <v>868</v>
      </c>
      <c r="AU101" s="101" t="s">
        <v>868</v>
      </c>
      <c r="AV101" s="101" t="s">
        <v>868</v>
      </c>
      <c r="AW101" s="101" t="s">
        <v>868</v>
      </c>
      <c r="AX101" s="101" t="s">
        <v>868</v>
      </c>
      <c r="AY101" s="101" t="s">
        <v>868</v>
      </c>
      <c r="AZ101" s="101" t="s">
        <v>868</v>
      </c>
      <c r="BA101" s="101" t="s">
        <v>868</v>
      </c>
      <c r="BB101" s="101" t="s">
        <v>868</v>
      </c>
      <c r="BC101" s="101" t="s">
        <v>868</v>
      </c>
      <c r="BD101" s="101" t="s">
        <v>868</v>
      </c>
      <c r="BE101" s="101" t="s">
        <v>868</v>
      </c>
      <c r="BF101" s="101" t="s">
        <v>868</v>
      </c>
      <c r="BG101" s="101" t="s">
        <v>868</v>
      </c>
      <c r="BH101" s="101" t="s">
        <v>868</v>
      </c>
      <c r="BI101" s="101" t="s">
        <v>868</v>
      </c>
      <c r="BJ101" s="101" t="s">
        <v>868</v>
      </c>
      <c r="BK101" s="101" t="s">
        <v>868</v>
      </c>
      <c r="BL101" s="101" t="s">
        <v>868</v>
      </c>
      <c r="BM101" s="101" t="s">
        <v>868</v>
      </c>
      <c r="BN101" s="101" t="s">
        <v>868</v>
      </c>
      <c r="BO101" s="101" t="s">
        <v>868</v>
      </c>
      <c r="BP101" s="101" t="s">
        <v>868</v>
      </c>
      <c r="BQ101" s="101" t="s">
        <v>868</v>
      </c>
      <c r="BR101" s="101" t="s">
        <v>868</v>
      </c>
      <c r="BS101" s="101" t="s">
        <v>868</v>
      </c>
      <c r="BT101" s="101" t="s">
        <v>868</v>
      </c>
      <c r="BU101" s="101" t="s">
        <v>868</v>
      </c>
      <c r="BV101" s="101" t="s">
        <v>868</v>
      </c>
      <c r="BW101" s="101" t="s">
        <v>868</v>
      </c>
      <c r="BX101" s="101" t="s">
        <v>868</v>
      </c>
      <c r="BY101" s="101" t="s">
        <v>868</v>
      </c>
      <c r="BZ101" s="101" t="s">
        <v>868</v>
      </c>
      <c r="CA101" s="102"/>
    </row>
    <row r="102" spans="1:79" ht="42" x14ac:dyDescent="0.25">
      <c r="A102" s="75" t="s">
        <v>883</v>
      </c>
      <c r="B102" s="266" t="s">
        <v>884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  <c r="AT102" s="101" t="s">
        <v>868</v>
      </c>
      <c r="AU102" s="101" t="s">
        <v>868</v>
      </c>
      <c r="AV102" s="101" t="s">
        <v>868</v>
      </c>
      <c r="AW102" s="101" t="s">
        <v>868</v>
      </c>
      <c r="AX102" s="101" t="s">
        <v>868</v>
      </c>
      <c r="AY102" s="101" t="s">
        <v>868</v>
      </c>
      <c r="AZ102" s="101" t="s">
        <v>868</v>
      </c>
      <c r="BA102" s="101" t="s">
        <v>868</v>
      </c>
      <c r="BB102" s="101" t="s">
        <v>868</v>
      </c>
      <c r="BC102" s="101" t="s">
        <v>868</v>
      </c>
      <c r="BD102" s="101" t="s">
        <v>868</v>
      </c>
      <c r="BE102" s="101" t="s">
        <v>868</v>
      </c>
      <c r="BF102" s="101" t="s">
        <v>868</v>
      </c>
      <c r="BG102" s="101" t="s">
        <v>868</v>
      </c>
      <c r="BH102" s="101" t="s">
        <v>868</v>
      </c>
      <c r="BI102" s="101" t="s">
        <v>868</v>
      </c>
      <c r="BJ102" s="101" t="s">
        <v>868</v>
      </c>
      <c r="BK102" s="101" t="s">
        <v>868</v>
      </c>
      <c r="BL102" s="101" t="s">
        <v>868</v>
      </c>
      <c r="BM102" s="101" t="s">
        <v>868</v>
      </c>
      <c r="BN102" s="101" t="s">
        <v>868</v>
      </c>
      <c r="BO102" s="101" t="s">
        <v>868</v>
      </c>
      <c r="BP102" s="101" t="s">
        <v>868</v>
      </c>
      <c r="BQ102" s="101" t="s">
        <v>868</v>
      </c>
      <c r="BR102" s="101" t="s">
        <v>868</v>
      </c>
      <c r="BS102" s="101" t="s">
        <v>868</v>
      </c>
      <c r="BT102" s="101" t="s">
        <v>868</v>
      </c>
      <c r="BU102" s="101" t="s">
        <v>868</v>
      </c>
      <c r="BV102" s="101" t="s">
        <v>868</v>
      </c>
      <c r="BW102" s="101" t="s">
        <v>868</v>
      </c>
      <c r="BX102" s="101" t="s">
        <v>868</v>
      </c>
      <c r="BY102" s="101" t="s">
        <v>868</v>
      </c>
      <c r="BZ102" s="101" t="s">
        <v>868</v>
      </c>
      <c r="CA102" s="102"/>
    </row>
    <row r="103" spans="1:79" ht="31.5" x14ac:dyDescent="0.25">
      <c r="A103" s="75" t="s">
        <v>885</v>
      </c>
      <c r="B103" s="266" t="s">
        <v>886</v>
      </c>
      <c r="C103" s="101"/>
      <c r="D103" s="101" t="s">
        <v>868</v>
      </c>
      <c r="E103" s="101" t="s">
        <v>868</v>
      </c>
      <c r="F103" s="101" t="s">
        <v>868</v>
      </c>
      <c r="G103" s="101" t="s">
        <v>868</v>
      </c>
      <c r="H103" s="101" t="s">
        <v>868</v>
      </c>
      <c r="I103" s="101" t="s">
        <v>868</v>
      </c>
      <c r="J103" s="101" t="s">
        <v>868</v>
      </c>
      <c r="K103" s="101" t="s">
        <v>868</v>
      </c>
      <c r="L103" s="101" t="s">
        <v>868</v>
      </c>
      <c r="M103" s="101" t="s">
        <v>868</v>
      </c>
      <c r="N103" s="101" t="s">
        <v>868</v>
      </c>
      <c r="O103" s="101" t="s">
        <v>868</v>
      </c>
      <c r="P103" s="101" t="s">
        <v>868</v>
      </c>
      <c r="Q103" s="101" t="s">
        <v>868</v>
      </c>
      <c r="R103" s="101" t="s">
        <v>868</v>
      </c>
      <c r="S103" s="101" t="s">
        <v>868</v>
      </c>
      <c r="T103" s="101" t="s">
        <v>868</v>
      </c>
      <c r="U103" s="101" t="s">
        <v>868</v>
      </c>
      <c r="V103" s="101" t="s">
        <v>868</v>
      </c>
      <c r="W103" s="101" t="s">
        <v>868</v>
      </c>
      <c r="X103" s="101" t="s">
        <v>868</v>
      </c>
      <c r="Y103" s="101" t="s">
        <v>868</v>
      </c>
      <c r="Z103" s="101" t="s">
        <v>868</v>
      </c>
      <c r="AA103" s="101" t="s">
        <v>868</v>
      </c>
      <c r="AB103" s="101" t="s">
        <v>868</v>
      </c>
      <c r="AC103" s="101" t="s">
        <v>868</v>
      </c>
      <c r="AD103" s="101" t="s">
        <v>868</v>
      </c>
      <c r="AE103" s="101" t="s">
        <v>868</v>
      </c>
      <c r="AF103" s="101" t="s">
        <v>868</v>
      </c>
      <c r="AG103" s="101" t="s">
        <v>868</v>
      </c>
      <c r="AH103" s="101" t="s">
        <v>868</v>
      </c>
      <c r="AI103" s="101" t="s">
        <v>868</v>
      </c>
      <c r="AJ103" s="101" t="s">
        <v>868</v>
      </c>
      <c r="AK103" s="101" t="s">
        <v>868</v>
      </c>
      <c r="AL103" s="101" t="s">
        <v>868</v>
      </c>
      <c r="AM103" s="101" t="s">
        <v>868</v>
      </c>
      <c r="AN103" s="101" t="s">
        <v>868</v>
      </c>
      <c r="AO103" s="101" t="s">
        <v>868</v>
      </c>
      <c r="AP103" s="101" t="s">
        <v>868</v>
      </c>
      <c r="AQ103" s="101" t="s">
        <v>868</v>
      </c>
      <c r="AR103" s="101" t="s">
        <v>868</v>
      </c>
      <c r="AS103" s="101" t="s">
        <v>868</v>
      </c>
      <c r="AT103" s="101" t="s">
        <v>868</v>
      </c>
      <c r="AU103" s="101" t="s">
        <v>868</v>
      </c>
      <c r="AV103" s="101" t="s">
        <v>868</v>
      </c>
      <c r="AW103" s="101" t="s">
        <v>868</v>
      </c>
      <c r="AX103" s="101" t="s">
        <v>868</v>
      </c>
      <c r="AY103" s="101" t="s">
        <v>868</v>
      </c>
      <c r="AZ103" s="101" t="s">
        <v>868</v>
      </c>
      <c r="BA103" s="101" t="s">
        <v>868</v>
      </c>
      <c r="BB103" s="101" t="s">
        <v>868</v>
      </c>
      <c r="BC103" s="101" t="s">
        <v>868</v>
      </c>
      <c r="BD103" s="101" t="s">
        <v>868</v>
      </c>
      <c r="BE103" s="101" t="s">
        <v>868</v>
      </c>
      <c r="BF103" s="101" t="s">
        <v>868</v>
      </c>
      <c r="BG103" s="101" t="s">
        <v>868</v>
      </c>
      <c r="BH103" s="101" t="s">
        <v>868</v>
      </c>
      <c r="BI103" s="101" t="s">
        <v>868</v>
      </c>
      <c r="BJ103" s="101" t="s">
        <v>868</v>
      </c>
      <c r="BK103" s="101" t="s">
        <v>868</v>
      </c>
      <c r="BL103" s="101" t="s">
        <v>868</v>
      </c>
      <c r="BM103" s="101" t="s">
        <v>868</v>
      </c>
      <c r="BN103" s="101" t="s">
        <v>868</v>
      </c>
      <c r="BO103" s="101" t="s">
        <v>868</v>
      </c>
      <c r="BP103" s="101" t="s">
        <v>868</v>
      </c>
      <c r="BQ103" s="101" t="s">
        <v>868</v>
      </c>
      <c r="BR103" s="101" t="s">
        <v>868</v>
      </c>
      <c r="BS103" s="101" t="s">
        <v>868</v>
      </c>
      <c r="BT103" s="101" t="s">
        <v>868</v>
      </c>
      <c r="BU103" s="101" t="s">
        <v>868</v>
      </c>
      <c r="BV103" s="101" t="s">
        <v>868</v>
      </c>
      <c r="BW103" s="101" t="s">
        <v>868</v>
      </c>
      <c r="BX103" s="101" t="s">
        <v>868</v>
      </c>
      <c r="BY103" s="101" t="s">
        <v>868</v>
      </c>
      <c r="BZ103" s="101" t="s">
        <v>868</v>
      </c>
      <c r="CA103" s="102"/>
    </row>
    <row r="104" spans="1:79" ht="21" x14ac:dyDescent="0.25">
      <c r="A104" s="75" t="s">
        <v>405</v>
      </c>
      <c r="B104" s="266" t="s">
        <v>887</v>
      </c>
      <c r="C104" s="101"/>
      <c r="D104" s="103">
        <f>SUM(D105:D109)</f>
        <v>0</v>
      </c>
      <c r="E104" s="103">
        <f t="shared" ref="E104:BP104" si="88">SUM(E105:E109)</f>
        <v>0</v>
      </c>
      <c r="F104" s="103">
        <f t="shared" si="88"/>
        <v>0</v>
      </c>
      <c r="G104" s="103">
        <f t="shared" si="88"/>
        <v>0</v>
      </c>
      <c r="H104" s="103">
        <f t="shared" si="88"/>
        <v>0</v>
      </c>
      <c r="I104" s="103">
        <f t="shared" si="88"/>
        <v>0</v>
      </c>
      <c r="J104" s="103">
        <f t="shared" si="88"/>
        <v>0</v>
      </c>
      <c r="K104" s="103">
        <f t="shared" si="88"/>
        <v>0</v>
      </c>
      <c r="L104" s="103">
        <f t="shared" si="88"/>
        <v>0</v>
      </c>
      <c r="M104" s="103">
        <f t="shared" si="88"/>
        <v>0</v>
      </c>
      <c r="N104" s="103">
        <f t="shared" si="88"/>
        <v>0</v>
      </c>
      <c r="O104" s="103">
        <f t="shared" si="88"/>
        <v>0</v>
      </c>
      <c r="P104" s="103">
        <f t="shared" si="88"/>
        <v>0</v>
      </c>
      <c r="Q104" s="103">
        <f t="shared" si="88"/>
        <v>0</v>
      </c>
      <c r="R104" s="103">
        <f t="shared" si="88"/>
        <v>0</v>
      </c>
      <c r="S104" s="103">
        <f t="shared" si="88"/>
        <v>0</v>
      </c>
      <c r="T104" s="103">
        <f t="shared" si="88"/>
        <v>0</v>
      </c>
      <c r="U104" s="103">
        <f t="shared" si="88"/>
        <v>0</v>
      </c>
      <c r="V104" s="103">
        <f t="shared" si="88"/>
        <v>0</v>
      </c>
      <c r="W104" s="103">
        <f t="shared" si="88"/>
        <v>0</v>
      </c>
      <c r="X104" s="103">
        <f t="shared" si="88"/>
        <v>0</v>
      </c>
      <c r="Y104" s="103">
        <f t="shared" si="88"/>
        <v>0</v>
      </c>
      <c r="Z104" s="103">
        <f t="shared" si="88"/>
        <v>0</v>
      </c>
      <c r="AA104" s="103">
        <f t="shared" si="88"/>
        <v>0</v>
      </c>
      <c r="AB104" s="103">
        <f t="shared" si="88"/>
        <v>0</v>
      </c>
      <c r="AC104" s="103">
        <f t="shared" si="88"/>
        <v>0</v>
      </c>
      <c r="AD104" s="103">
        <f t="shared" si="88"/>
        <v>0</v>
      </c>
      <c r="AE104" s="103">
        <f t="shared" si="88"/>
        <v>0</v>
      </c>
      <c r="AF104" s="103">
        <f t="shared" si="88"/>
        <v>0</v>
      </c>
      <c r="AG104" s="103">
        <f t="shared" si="88"/>
        <v>0</v>
      </c>
      <c r="AH104" s="103">
        <f t="shared" si="88"/>
        <v>0</v>
      </c>
      <c r="AI104" s="103">
        <f t="shared" si="88"/>
        <v>0</v>
      </c>
      <c r="AJ104" s="103">
        <f t="shared" si="88"/>
        <v>0</v>
      </c>
      <c r="AK104" s="103">
        <f t="shared" si="88"/>
        <v>0</v>
      </c>
      <c r="AL104" s="103">
        <f t="shared" si="88"/>
        <v>0</v>
      </c>
      <c r="AM104" s="103">
        <f t="shared" si="88"/>
        <v>0</v>
      </c>
      <c r="AN104" s="103">
        <f t="shared" si="88"/>
        <v>0</v>
      </c>
      <c r="AO104" s="103">
        <f t="shared" si="88"/>
        <v>0</v>
      </c>
      <c r="AP104" s="103">
        <f t="shared" si="88"/>
        <v>0</v>
      </c>
      <c r="AQ104" s="103">
        <f t="shared" si="88"/>
        <v>0</v>
      </c>
      <c r="AR104" s="103">
        <f t="shared" si="88"/>
        <v>0</v>
      </c>
      <c r="AS104" s="103">
        <f t="shared" si="88"/>
        <v>0</v>
      </c>
      <c r="AT104" s="103">
        <f t="shared" si="88"/>
        <v>0</v>
      </c>
      <c r="AU104" s="103">
        <f t="shared" si="88"/>
        <v>0</v>
      </c>
      <c r="AV104" s="103">
        <f t="shared" si="88"/>
        <v>0</v>
      </c>
      <c r="AW104" s="103">
        <f t="shared" si="88"/>
        <v>0</v>
      </c>
      <c r="AX104" s="103">
        <f t="shared" si="88"/>
        <v>0</v>
      </c>
      <c r="AY104" s="103">
        <f t="shared" si="88"/>
        <v>0</v>
      </c>
      <c r="AZ104" s="103">
        <f t="shared" si="88"/>
        <v>0</v>
      </c>
      <c r="BA104" s="103">
        <f t="shared" si="88"/>
        <v>0</v>
      </c>
      <c r="BB104" s="103">
        <f t="shared" si="88"/>
        <v>0</v>
      </c>
      <c r="BC104" s="103">
        <f t="shared" si="88"/>
        <v>0</v>
      </c>
      <c r="BD104" s="103">
        <f t="shared" si="88"/>
        <v>0</v>
      </c>
      <c r="BE104" s="103">
        <f t="shared" si="88"/>
        <v>0</v>
      </c>
      <c r="BF104" s="103">
        <f t="shared" si="88"/>
        <v>0</v>
      </c>
      <c r="BG104" s="103">
        <f t="shared" si="88"/>
        <v>0</v>
      </c>
      <c r="BH104" s="103">
        <f t="shared" si="88"/>
        <v>0</v>
      </c>
      <c r="BI104" s="103">
        <f t="shared" si="88"/>
        <v>0</v>
      </c>
      <c r="BJ104" s="103">
        <f t="shared" si="88"/>
        <v>0</v>
      </c>
      <c r="BK104" s="103">
        <f t="shared" si="88"/>
        <v>0</v>
      </c>
      <c r="BL104" s="103">
        <f t="shared" si="88"/>
        <v>0</v>
      </c>
      <c r="BM104" s="103">
        <f t="shared" si="88"/>
        <v>0</v>
      </c>
      <c r="BN104" s="103">
        <f t="shared" si="88"/>
        <v>0</v>
      </c>
      <c r="BO104" s="103">
        <f t="shared" si="88"/>
        <v>0</v>
      </c>
      <c r="BP104" s="103">
        <f t="shared" si="88"/>
        <v>0</v>
      </c>
      <c r="BQ104" s="268">
        <f t="shared" ref="BQ104:BY104" si="89">SUM(BQ105:BQ109)</f>
        <v>0</v>
      </c>
      <c r="BR104" s="268">
        <f t="shared" si="89"/>
        <v>0</v>
      </c>
      <c r="BS104" s="103">
        <f t="shared" si="89"/>
        <v>0</v>
      </c>
      <c r="BT104" s="103">
        <f t="shared" si="89"/>
        <v>0</v>
      </c>
      <c r="BU104" s="103">
        <f t="shared" si="89"/>
        <v>0</v>
      </c>
      <c r="BV104" s="103">
        <f t="shared" si="89"/>
        <v>0</v>
      </c>
      <c r="BW104" s="103">
        <f t="shared" si="89"/>
        <v>0</v>
      </c>
      <c r="BX104" s="103">
        <f t="shared" si="89"/>
        <v>0</v>
      </c>
      <c r="BY104" s="103">
        <f t="shared" si="89"/>
        <v>0</v>
      </c>
      <c r="BZ104" s="105">
        <f>IF(T104&lt;&gt;0,BY104/T104,0)</f>
        <v>0</v>
      </c>
      <c r="CA104" s="102"/>
    </row>
    <row r="105" spans="1:79" hidden="1" x14ac:dyDescent="0.25">
      <c r="A105" s="293"/>
      <c r="B105" s="267"/>
      <c r="C105" s="101"/>
      <c r="D105" s="112"/>
      <c r="E105" s="77">
        <f t="shared" ref="E105:E108" si="90">L105+S105+Z105+AG105</f>
        <v>0</v>
      </c>
      <c r="F105" s="77">
        <f t="shared" ref="F105:F108" si="91">M105+T105+AA105+AH105</f>
        <v>0</v>
      </c>
      <c r="G105" s="77">
        <f t="shared" ref="G105:G108" si="92">N105+U105+AB105+AI105</f>
        <v>0</v>
      </c>
      <c r="H105" s="77">
        <f t="shared" ref="H105:H108" si="93">O105+V105+AC105+AJ105</f>
        <v>0</v>
      </c>
      <c r="I105" s="77">
        <f t="shared" ref="I105:I108" si="94">P105+W105+AD105+AK105</f>
        <v>0</v>
      </c>
      <c r="J105" s="77">
        <f t="shared" ref="J105:J108" si="95">Q105+X105+AE105+AL105</f>
        <v>0</v>
      </c>
      <c r="K105" s="77">
        <f t="shared" ref="K105:K108" si="96">R105+Y105+AF105+AM105</f>
        <v>0</v>
      </c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>
        <f t="shared" ref="AN105:AN108" si="97">AU105+BB105+BI105+BP105</f>
        <v>0</v>
      </c>
      <c r="AO105" s="77">
        <f t="shared" ref="AO105:AO108" si="98">AV105+BC105+BJ105+BQ105</f>
        <v>0</v>
      </c>
      <c r="AP105" s="77">
        <f t="shared" ref="AP105:AP108" si="99">AW105+BD105+BK105+BR105</f>
        <v>0</v>
      </c>
      <c r="AQ105" s="77">
        <f t="shared" ref="AQ105:AQ108" si="100">AX105+BE105+BL105+BS105</f>
        <v>0</v>
      </c>
      <c r="AR105" s="77">
        <f t="shared" ref="AR105:AR108" si="101">AY105+BF105+BM105+BT105</f>
        <v>0</v>
      </c>
      <c r="AS105" s="77">
        <f t="shared" ref="AS105:AS108" si="102">AZ105+BG105+BN105+BU105</f>
        <v>0</v>
      </c>
      <c r="AT105" s="77">
        <f t="shared" ref="AT105:AT108" si="103">BA105+BH105+BO105+BV105</f>
        <v>0</v>
      </c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292"/>
      <c r="BR105" s="292"/>
      <c r="BS105" s="77"/>
      <c r="BT105" s="77"/>
      <c r="BU105" s="77"/>
      <c r="BV105" s="77"/>
      <c r="BW105" s="77"/>
      <c r="BX105" s="77"/>
      <c r="BY105" s="112">
        <f t="shared" ref="BY105" si="104">AV105-M105</f>
        <v>0</v>
      </c>
      <c r="BZ105" s="106">
        <f t="shared" ref="BZ105" si="105">IF(M105&lt;&gt;0,BY105/M105,0)</f>
        <v>0</v>
      </c>
      <c r="CA105" s="102"/>
    </row>
    <row r="106" spans="1:79" ht="42" hidden="1" x14ac:dyDescent="0.25">
      <c r="A106" s="293" t="s">
        <v>403</v>
      </c>
      <c r="B106" s="267"/>
      <c r="C106" s="101"/>
      <c r="D106" s="112"/>
      <c r="E106" s="77">
        <f t="shared" si="90"/>
        <v>0</v>
      </c>
      <c r="F106" s="77">
        <f t="shared" si="91"/>
        <v>0</v>
      </c>
      <c r="G106" s="77">
        <f t="shared" si="92"/>
        <v>0</v>
      </c>
      <c r="H106" s="77">
        <f t="shared" si="93"/>
        <v>0</v>
      </c>
      <c r="I106" s="77">
        <f t="shared" si="94"/>
        <v>0</v>
      </c>
      <c r="J106" s="77">
        <f t="shared" si="95"/>
        <v>0</v>
      </c>
      <c r="K106" s="77">
        <f t="shared" si="96"/>
        <v>0</v>
      </c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>
        <f t="shared" si="97"/>
        <v>0</v>
      </c>
      <c r="AO106" s="77">
        <f t="shared" si="98"/>
        <v>0</v>
      </c>
      <c r="AP106" s="77">
        <f t="shared" si="99"/>
        <v>0</v>
      </c>
      <c r="AQ106" s="77">
        <f t="shared" si="100"/>
        <v>0</v>
      </c>
      <c r="AR106" s="77">
        <f t="shared" si="101"/>
        <v>0</v>
      </c>
      <c r="AS106" s="77">
        <f t="shared" si="102"/>
        <v>0</v>
      </c>
      <c r="AT106" s="77">
        <f t="shared" si="103"/>
        <v>0</v>
      </c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>
        <f t="shared" ref="BY106:BY108" si="106">AO106-M106</f>
        <v>0</v>
      </c>
      <c r="BZ106" s="106">
        <f t="shared" ref="BZ106:BZ108" si="107">IF(M106&lt;&gt;0,BY106/M106,0)</f>
        <v>0</v>
      </c>
      <c r="CA106" s="285" t="s">
        <v>948</v>
      </c>
    </row>
    <row r="107" spans="1:79" ht="63" hidden="1" x14ac:dyDescent="0.25">
      <c r="A107" s="293" t="s">
        <v>403</v>
      </c>
      <c r="B107" s="267"/>
      <c r="C107" s="101"/>
      <c r="D107" s="112"/>
      <c r="E107" s="77">
        <f t="shared" si="90"/>
        <v>0</v>
      </c>
      <c r="F107" s="77">
        <f t="shared" si="91"/>
        <v>0</v>
      </c>
      <c r="G107" s="77">
        <f t="shared" si="92"/>
        <v>0</v>
      </c>
      <c r="H107" s="77">
        <f t="shared" si="93"/>
        <v>0</v>
      </c>
      <c r="I107" s="77">
        <f t="shared" si="94"/>
        <v>0</v>
      </c>
      <c r="J107" s="77">
        <f t="shared" si="95"/>
        <v>0</v>
      </c>
      <c r="K107" s="77">
        <f t="shared" si="96"/>
        <v>0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>
        <f t="shared" si="97"/>
        <v>0</v>
      </c>
      <c r="AO107" s="77">
        <f t="shared" si="98"/>
        <v>0</v>
      </c>
      <c r="AP107" s="77">
        <f t="shared" si="99"/>
        <v>0</v>
      </c>
      <c r="AQ107" s="77">
        <f t="shared" si="100"/>
        <v>0</v>
      </c>
      <c r="AR107" s="77">
        <f t="shared" si="101"/>
        <v>0</v>
      </c>
      <c r="AS107" s="77">
        <f t="shared" si="102"/>
        <v>0</v>
      </c>
      <c r="AT107" s="77">
        <f t="shared" si="103"/>
        <v>0</v>
      </c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>
        <f t="shared" si="106"/>
        <v>0</v>
      </c>
      <c r="BZ107" s="106">
        <f t="shared" si="107"/>
        <v>0</v>
      </c>
      <c r="CA107" s="285" t="s">
        <v>947</v>
      </c>
    </row>
    <row r="108" spans="1:79" hidden="1" x14ac:dyDescent="0.25">
      <c r="A108" s="293" t="s">
        <v>403</v>
      </c>
      <c r="B108" s="267"/>
      <c r="C108" s="101"/>
      <c r="D108" s="112"/>
      <c r="E108" s="77">
        <f t="shared" si="90"/>
        <v>0</v>
      </c>
      <c r="F108" s="77">
        <f t="shared" si="91"/>
        <v>0</v>
      </c>
      <c r="G108" s="77">
        <f t="shared" si="92"/>
        <v>0</v>
      </c>
      <c r="H108" s="77">
        <f t="shared" si="93"/>
        <v>0</v>
      </c>
      <c r="I108" s="77">
        <f t="shared" si="94"/>
        <v>0</v>
      </c>
      <c r="J108" s="77">
        <f t="shared" si="95"/>
        <v>0</v>
      </c>
      <c r="K108" s="77">
        <f t="shared" si="96"/>
        <v>0</v>
      </c>
      <c r="L108" s="77"/>
      <c r="M108" s="77"/>
      <c r="N108" s="77"/>
      <c r="O108" s="77"/>
      <c r="P108" s="77"/>
      <c r="Q108" s="77"/>
      <c r="R108" s="77"/>
      <c r="S108" s="77"/>
      <c r="T108" s="112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>
        <f t="shared" si="97"/>
        <v>0</v>
      </c>
      <c r="AO108" s="77">
        <f t="shared" si="98"/>
        <v>0</v>
      </c>
      <c r="AP108" s="77">
        <f t="shared" si="99"/>
        <v>0</v>
      </c>
      <c r="AQ108" s="77">
        <f t="shared" si="100"/>
        <v>0</v>
      </c>
      <c r="AR108" s="77">
        <f t="shared" si="101"/>
        <v>0</v>
      </c>
      <c r="AS108" s="77">
        <f t="shared" si="102"/>
        <v>0</v>
      </c>
      <c r="AT108" s="77">
        <f t="shared" si="103"/>
        <v>0</v>
      </c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>
        <f t="shared" si="106"/>
        <v>0</v>
      </c>
      <c r="BZ108" s="106">
        <f t="shared" si="107"/>
        <v>0</v>
      </c>
      <c r="CA108" s="102"/>
    </row>
    <row r="109" spans="1:79" ht="63" hidden="1" x14ac:dyDescent="0.25">
      <c r="A109" s="293" t="s">
        <v>403</v>
      </c>
      <c r="B109" s="267"/>
      <c r="C109" s="101"/>
      <c r="D109" s="112"/>
      <c r="E109" s="77">
        <f t="shared" ref="E109" si="108">L109+S109+Z109+AG109</f>
        <v>0</v>
      </c>
      <c r="F109" s="77">
        <f t="shared" ref="F109" si="109">M109+T109+AA109+AH109</f>
        <v>0</v>
      </c>
      <c r="G109" s="77">
        <f t="shared" ref="G109" si="110">N109+U109+AB109+AI109</f>
        <v>0</v>
      </c>
      <c r="H109" s="77">
        <f t="shared" ref="H109" si="111">O109+V109+AC109+AJ109</f>
        <v>0</v>
      </c>
      <c r="I109" s="77">
        <f t="shared" ref="I109" si="112">P109+W109+AD109+AK109</f>
        <v>0</v>
      </c>
      <c r="J109" s="77">
        <f t="shared" ref="J109" si="113">Q109+X109+AE109+AL109</f>
        <v>0</v>
      </c>
      <c r="K109" s="77">
        <f t="shared" ref="K109" si="114">R109+Y109+AF109+AM109</f>
        <v>0</v>
      </c>
      <c r="L109" s="77"/>
      <c r="M109" s="77"/>
      <c r="N109" s="77"/>
      <c r="O109" s="77"/>
      <c r="P109" s="77"/>
      <c r="Q109" s="77"/>
      <c r="R109" s="77"/>
      <c r="S109" s="77"/>
      <c r="T109" s="112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>
        <f t="shared" ref="AN109" si="115">AU109+BB109+BI109+BP109</f>
        <v>0</v>
      </c>
      <c r="AO109" s="77">
        <f t="shared" ref="AO109" si="116">AV109+BC109+BJ109+BQ109</f>
        <v>0</v>
      </c>
      <c r="AP109" s="77">
        <f t="shared" ref="AP109" si="117">AW109+BD109+BK109+BR109</f>
        <v>0</v>
      </c>
      <c r="AQ109" s="77">
        <f t="shared" ref="AQ109" si="118">AX109+BE109+BL109+BS109</f>
        <v>0</v>
      </c>
      <c r="AR109" s="77">
        <f t="shared" ref="AR109" si="119">AY109+BF109+BM109+BT109</f>
        <v>0</v>
      </c>
      <c r="AS109" s="77">
        <f t="shared" ref="AS109" si="120">AZ109+BG109+BN109+BU109</f>
        <v>0</v>
      </c>
      <c r="AT109" s="77">
        <f t="shared" ref="AT109" si="121">BA109+BH109+BO109+BV109</f>
        <v>0</v>
      </c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>
        <f>AO109-M109</f>
        <v>0</v>
      </c>
      <c r="BZ109" s="106">
        <f>IF(M109&lt;&gt;0,BY109/M109,0)</f>
        <v>0</v>
      </c>
      <c r="CA109" s="285" t="s">
        <v>947</v>
      </c>
    </row>
    <row r="110" spans="1:79" ht="31.5" x14ac:dyDescent="0.25">
      <c r="A110" s="75" t="s">
        <v>807</v>
      </c>
      <c r="B110" s="266" t="s">
        <v>888</v>
      </c>
      <c r="C110" s="101"/>
      <c r="D110" s="101" t="s">
        <v>868</v>
      </c>
      <c r="E110" s="101" t="s">
        <v>868</v>
      </c>
      <c r="F110" s="101" t="s">
        <v>868</v>
      </c>
      <c r="G110" s="101" t="s">
        <v>868</v>
      </c>
      <c r="H110" s="101" t="s">
        <v>868</v>
      </c>
      <c r="I110" s="101" t="s">
        <v>868</v>
      </c>
      <c r="J110" s="101" t="s">
        <v>868</v>
      </c>
      <c r="K110" s="101" t="s">
        <v>868</v>
      </c>
      <c r="L110" s="101" t="s">
        <v>868</v>
      </c>
      <c r="M110" s="101" t="s">
        <v>868</v>
      </c>
      <c r="N110" s="101" t="s">
        <v>868</v>
      </c>
      <c r="O110" s="101" t="s">
        <v>868</v>
      </c>
      <c r="P110" s="101" t="s">
        <v>868</v>
      </c>
      <c r="Q110" s="101" t="s">
        <v>868</v>
      </c>
      <c r="R110" s="101" t="s">
        <v>868</v>
      </c>
      <c r="S110" s="101" t="s">
        <v>868</v>
      </c>
      <c r="T110" s="101" t="s">
        <v>868</v>
      </c>
      <c r="U110" s="101" t="s">
        <v>868</v>
      </c>
      <c r="V110" s="101" t="s">
        <v>868</v>
      </c>
      <c r="W110" s="101" t="s">
        <v>868</v>
      </c>
      <c r="X110" s="101" t="s">
        <v>868</v>
      </c>
      <c r="Y110" s="101" t="s">
        <v>868</v>
      </c>
      <c r="Z110" s="101" t="s">
        <v>868</v>
      </c>
      <c r="AA110" s="101" t="s">
        <v>868</v>
      </c>
      <c r="AB110" s="101" t="s">
        <v>868</v>
      </c>
      <c r="AC110" s="101" t="s">
        <v>868</v>
      </c>
      <c r="AD110" s="101" t="s">
        <v>868</v>
      </c>
      <c r="AE110" s="101" t="s">
        <v>868</v>
      </c>
      <c r="AF110" s="101" t="s">
        <v>868</v>
      </c>
      <c r="AG110" s="101" t="s">
        <v>868</v>
      </c>
      <c r="AH110" s="101" t="s">
        <v>868</v>
      </c>
      <c r="AI110" s="101" t="s">
        <v>868</v>
      </c>
      <c r="AJ110" s="101" t="s">
        <v>868</v>
      </c>
      <c r="AK110" s="101" t="s">
        <v>868</v>
      </c>
      <c r="AL110" s="101" t="s">
        <v>868</v>
      </c>
      <c r="AM110" s="101" t="s">
        <v>868</v>
      </c>
      <c r="AN110" s="101" t="s">
        <v>868</v>
      </c>
      <c r="AO110" s="101" t="s">
        <v>868</v>
      </c>
      <c r="AP110" s="101" t="s">
        <v>868</v>
      </c>
      <c r="AQ110" s="101" t="s">
        <v>868</v>
      </c>
      <c r="AR110" s="101" t="s">
        <v>868</v>
      </c>
      <c r="AS110" s="101" t="s">
        <v>868</v>
      </c>
      <c r="AT110" s="101" t="s">
        <v>868</v>
      </c>
      <c r="AU110" s="101" t="s">
        <v>868</v>
      </c>
      <c r="AV110" s="101" t="s">
        <v>868</v>
      </c>
      <c r="AW110" s="101" t="s">
        <v>868</v>
      </c>
      <c r="AX110" s="101" t="s">
        <v>868</v>
      </c>
      <c r="AY110" s="101" t="s">
        <v>868</v>
      </c>
      <c r="AZ110" s="101" t="s">
        <v>868</v>
      </c>
      <c r="BA110" s="101" t="s">
        <v>868</v>
      </c>
      <c r="BB110" s="101" t="s">
        <v>868</v>
      </c>
      <c r="BC110" s="101" t="s">
        <v>868</v>
      </c>
      <c r="BD110" s="101" t="s">
        <v>868</v>
      </c>
      <c r="BE110" s="101" t="s">
        <v>868</v>
      </c>
      <c r="BF110" s="101" t="s">
        <v>868</v>
      </c>
      <c r="BG110" s="101" t="s">
        <v>868</v>
      </c>
      <c r="BH110" s="101" t="s">
        <v>868</v>
      </c>
      <c r="BI110" s="101" t="s">
        <v>868</v>
      </c>
      <c r="BJ110" s="101" t="s">
        <v>868</v>
      </c>
      <c r="BK110" s="101" t="s">
        <v>868</v>
      </c>
      <c r="BL110" s="101" t="s">
        <v>868</v>
      </c>
      <c r="BM110" s="101" t="s">
        <v>868</v>
      </c>
      <c r="BN110" s="101" t="s">
        <v>868</v>
      </c>
      <c r="BO110" s="101" t="s">
        <v>868</v>
      </c>
      <c r="BP110" s="101" t="s">
        <v>868</v>
      </c>
      <c r="BQ110" s="101" t="s">
        <v>868</v>
      </c>
      <c r="BR110" s="101" t="s">
        <v>868</v>
      </c>
      <c r="BS110" s="101" t="s">
        <v>868</v>
      </c>
      <c r="BT110" s="101" t="s">
        <v>868</v>
      </c>
      <c r="BU110" s="101" t="s">
        <v>868</v>
      </c>
      <c r="BV110" s="101" t="s">
        <v>868</v>
      </c>
      <c r="BW110" s="101" t="s">
        <v>868</v>
      </c>
      <c r="BX110" s="101" t="s">
        <v>868</v>
      </c>
      <c r="BY110" s="101" t="s">
        <v>868</v>
      </c>
      <c r="BZ110" s="101" t="s">
        <v>868</v>
      </c>
      <c r="CA110" s="102"/>
    </row>
    <row r="111" spans="1:79" ht="21" x14ac:dyDescent="0.25">
      <c r="A111" s="75" t="s">
        <v>806</v>
      </c>
      <c r="B111" s="266" t="s">
        <v>889</v>
      </c>
      <c r="C111" s="101"/>
      <c r="D111" s="268">
        <f>SUM(D112:D116)</f>
        <v>4.0949999999999998</v>
      </c>
      <c r="E111" s="103">
        <f t="shared" ref="E111" si="122">SUM(E112:E116)</f>
        <v>0</v>
      </c>
      <c r="F111" s="103">
        <f t="shared" ref="F111" si="123">SUM(F112:F116)</f>
        <v>4.0949999999999998</v>
      </c>
      <c r="G111" s="103">
        <f t="shared" ref="G111" si="124">SUM(G112:G116)</f>
        <v>0</v>
      </c>
      <c r="H111" s="103">
        <f t="shared" ref="H111" si="125">SUM(H112:H116)</f>
        <v>0</v>
      </c>
      <c r="I111" s="103">
        <f t="shared" ref="I111" si="126">SUM(I112:I116)</f>
        <v>0</v>
      </c>
      <c r="J111" s="103">
        <f t="shared" ref="J111" si="127">SUM(J112:J116)</f>
        <v>0</v>
      </c>
      <c r="K111" s="103">
        <f t="shared" ref="K111" si="128">SUM(K112:K116)</f>
        <v>0</v>
      </c>
      <c r="L111" s="103">
        <f t="shared" ref="L111" si="129">SUM(L112:L116)</f>
        <v>0</v>
      </c>
      <c r="M111" s="103">
        <f t="shared" ref="M111" si="130">SUM(M112:M116)</f>
        <v>0</v>
      </c>
      <c r="N111" s="103">
        <f t="shared" ref="N111" si="131">SUM(N112:N116)</f>
        <v>0</v>
      </c>
      <c r="O111" s="103">
        <f t="shared" ref="O111" si="132">SUM(O112:O116)</f>
        <v>0</v>
      </c>
      <c r="P111" s="103">
        <f t="shared" ref="P111" si="133">SUM(P112:P116)</f>
        <v>0</v>
      </c>
      <c r="Q111" s="103">
        <f t="shared" ref="Q111" si="134">SUM(Q112:Q116)</f>
        <v>0</v>
      </c>
      <c r="R111" s="103">
        <f t="shared" ref="R111" si="135">SUM(R112:R116)</f>
        <v>0</v>
      </c>
      <c r="S111" s="103">
        <f t="shared" ref="S111" si="136">SUM(S112:S116)</f>
        <v>0</v>
      </c>
      <c r="T111" s="103">
        <f t="shared" ref="T111" si="137">SUM(T112:T116)</f>
        <v>0</v>
      </c>
      <c r="U111" s="103">
        <f t="shared" ref="U111" si="138">SUM(U112:U116)</f>
        <v>0</v>
      </c>
      <c r="V111" s="103">
        <f t="shared" ref="V111" si="139">SUM(V112:V116)</f>
        <v>0</v>
      </c>
      <c r="W111" s="103">
        <f t="shared" ref="W111" si="140">SUM(W112:W116)</f>
        <v>0</v>
      </c>
      <c r="X111" s="103">
        <f t="shared" ref="X111" si="141">SUM(X112:X116)</f>
        <v>0</v>
      </c>
      <c r="Y111" s="103">
        <f t="shared" ref="Y111" si="142">SUM(Y112:Y116)</f>
        <v>0</v>
      </c>
      <c r="Z111" s="103">
        <f t="shared" ref="Z111" si="143">SUM(Z112:Z116)</f>
        <v>0</v>
      </c>
      <c r="AA111" s="103">
        <f t="shared" ref="AA111" si="144">SUM(AA112:AA116)</f>
        <v>0</v>
      </c>
      <c r="AB111" s="103">
        <f t="shared" ref="AB111" si="145">SUM(AB112:AB116)</f>
        <v>0</v>
      </c>
      <c r="AC111" s="103">
        <f t="shared" ref="AC111" si="146">SUM(AC112:AC116)</f>
        <v>0</v>
      </c>
      <c r="AD111" s="103">
        <f t="shared" ref="AD111" si="147">SUM(AD112:AD116)</f>
        <v>0</v>
      </c>
      <c r="AE111" s="103">
        <f t="shared" ref="AE111" si="148">SUM(AE112:AE116)</f>
        <v>0</v>
      </c>
      <c r="AF111" s="103">
        <f t="shared" ref="AF111" si="149">SUM(AF112:AF116)</f>
        <v>0</v>
      </c>
      <c r="AG111" s="103">
        <f t="shared" ref="AG111" si="150">SUM(AG112:AG116)</f>
        <v>0</v>
      </c>
      <c r="AH111" s="103">
        <f t="shared" ref="AH111" si="151">SUM(AH112:AH116)</f>
        <v>4.0949999999999998</v>
      </c>
      <c r="AI111" s="103">
        <f t="shared" ref="AI111" si="152">SUM(AI112:AI116)</f>
        <v>0</v>
      </c>
      <c r="AJ111" s="103">
        <f t="shared" ref="AJ111" si="153">SUM(AJ112:AJ116)</f>
        <v>0</v>
      </c>
      <c r="AK111" s="103">
        <f t="shared" ref="AK111" si="154">SUM(AK112:AK116)</f>
        <v>0</v>
      </c>
      <c r="AL111" s="103">
        <f t="shared" ref="AL111" si="155">SUM(AL112:AL116)</f>
        <v>0</v>
      </c>
      <c r="AM111" s="103">
        <f t="shared" ref="AM111" si="156">SUM(AM112:AM116)</f>
        <v>0</v>
      </c>
      <c r="AN111" s="103">
        <f t="shared" ref="AN111" si="157">SUM(AN112:AN116)</f>
        <v>0</v>
      </c>
      <c r="AO111" s="103">
        <f t="shared" ref="AO111" si="158">SUM(AO112:AO116)</f>
        <v>0</v>
      </c>
      <c r="AP111" s="103">
        <f t="shared" ref="AP111" si="159">SUM(AP112:AP116)</f>
        <v>0</v>
      </c>
      <c r="AQ111" s="103">
        <f t="shared" ref="AQ111" si="160">SUM(AQ112:AQ116)</f>
        <v>0</v>
      </c>
      <c r="AR111" s="103">
        <f t="shared" ref="AR111" si="161">SUM(AR112:AR116)</f>
        <v>0</v>
      </c>
      <c r="AS111" s="103">
        <f t="shared" ref="AS111" si="162">SUM(AS112:AS116)</f>
        <v>0</v>
      </c>
      <c r="AT111" s="103">
        <f t="shared" ref="AT111" si="163">SUM(AT112:AT116)</f>
        <v>0</v>
      </c>
      <c r="AU111" s="103">
        <f t="shared" ref="AU111" si="164">SUM(AU112:AU116)</f>
        <v>0</v>
      </c>
      <c r="AV111" s="103">
        <f t="shared" ref="AV111" si="165">SUM(AV112:AV116)</f>
        <v>0</v>
      </c>
      <c r="AW111" s="103">
        <f t="shared" ref="AW111" si="166">SUM(AW112:AW116)</f>
        <v>0</v>
      </c>
      <c r="AX111" s="103">
        <f t="shared" ref="AX111" si="167">SUM(AX112:AX116)</f>
        <v>0</v>
      </c>
      <c r="AY111" s="103">
        <f t="shared" ref="AY111" si="168">SUM(AY112:AY116)</f>
        <v>0</v>
      </c>
      <c r="AZ111" s="103">
        <f t="shared" ref="AZ111" si="169">SUM(AZ112:AZ116)</f>
        <v>0</v>
      </c>
      <c r="BA111" s="103">
        <f t="shared" ref="BA111" si="170">SUM(BA112:BA116)</f>
        <v>0</v>
      </c>
      <c r="BB111" s="103">
        <f t="shared" ref="BB111" si="171">SUM(BB112:BB116)</f>
        <v>0</v>
      </c>
      <c r="BC111" s="103">
        <f t="shared" ref="BC111" si="172">SUM(BC112:BC116)</f>
        <v>0</v>
      </c>
      <c r="BD111" s="103">
        <f t="shared" ref="BD111" si="173">SUM(BD112:BD116)</f>
        <v>0</v>
      </c>
      <c r="BE111" s="103">
        <f t="shared" ref="BE111" si="174">SUM(BE112:BE116)</f>
        <v>0</v>
      </c>
      <c r="BF111" s="103">
        <f t="shared" ref="BF111" si="175">SUM(BF112:BF116)</f>
        <v>0</v>
      </c>
      <c r="BG111" s="103">
        <f t="shared" ref="BG111" si="176">SUM(BG112:BG116)</f>
        <v>0</v>
      </c>
      <c r="BH111" s="103">
        <f t="shared" ref="BH111" si="177">SUM(BH112:BH116)</f>
        <v>0</v>
      </c>
      <c r="BI111" s="103">
        <f t="shared" ref="BI111" si="178">SUM(BI112:BI116)</f>
        <v>0</v>
      </c>
      <c r="BJ111" s="103">
        <f t="shared" ref="BJ111" si="179">SUM(BJ112:BJ116)</f>
        <v>0</v>
      </c>
      <c r="BK111" s="103">
        <f t="shared" ref="BK111" si="180">SUM(BK112:BK116)</f>
        <v>0</v>
      </c>
      <c r="BL111" s="103">
        <f t="shared" ref="BL111" si="181">SUM(BL112:BL116)</f>
        <v>0</v>
      </c>
      <c r="BM111" s="103">
        <f t="shared" ref="BM111" si="182">SUM(BM112:BM116)</f>
        <v>0</v>
      </c>
      <c r="BN111" s="103">
        <f t="shared" ref="BN111" si="183">SUM(BN112:BN116)</f>
        <v>0</v>
      </c>
      <c r="BO111" s="103">
        <f t="shared" ref="BO111" si="184">SUM(BO112:BO116)</f>
        <v>0</v>
      </c>
      <c r="BP111" s="103">
        <f t="shared" ref="BP111" si="185">SUM(BP112:BP116)</f>
        <v>0</v>
      </c>
      <c r="BQ111" s="103">
        <f t="shared" ref="BQ111" si="186">SUM(BQ112:BQ116)</f>
        <v>0</v>
      </c>
      <c r="BR111" s="103">
        <f t="shared" ref="BR111" si="187">SUM(BR112:BR116)</f>
        <v>0</v>
      </c>
      <c r="BS111" s="103">
        <f t="shared" ref="BS111" si="188">SUM(BS112:BS116)</f>
        <v>0</v>
      </c>
      <c r="BT111" s="103">
        <f t="shared" ref="BT111" si="189">SUM(BT112:BT116)</f>
        <v>0</v>
      </c>
      <c r="BU111" s="103">
        <f t="shared" ref="BU111" si="190">SUM(BU112:BU116)</f>
        <v>0</v>
      </c>
      <c r="BV111" s="103">
        <f t="shared" ref="BV111" si="191">SUM(BV112:BV116)</f>
        <v>0</v>
      </c>
      <c r="BW111" s="103">
        <f t="shared" ref="BW111" si="192">SUM(BW112:BW116)</f>
        <v>0</v>
      </c>
      <c r="BX111" s="103">
        <f t="shared" ref="BX111" si="193">SUM(BX112:BX116)</f>
        <v>0</v>
      </c>
      <c r="BY111" s="103">
        <f t="shared" ref="BY111" si="194">SUM(BY112:BY116)</f>
        <v>0</v>
      </c>
      <c r="BZ111" s="105">
        <f t="shared" ref="BZ111:BZ112" si="195">IF(T111&lt;&gt;0,BY111/T111,0)</f>
        <v>0</v>
      </c>
      <c r="CA111" s="102"/>
    </row>
    <row r="112" spans="1:79" x14ac:dyDescent="0.25">
      <c r="A112" s="75" t="s">
        <v>950</v>
      </c>
      <c r="B112" s="267" t="s">
        <v>998</v>
      </c>
      <c r="C112" s="101" t="s">
        <v>999</v>
      </c>
      <c r="D112" s="112">
        <v>4.0949999999999998</v>
      </c>
      <c r="E112" s="77">
        <f t="shared" ref="E112:E116" si="196">L112+S112+Z112+AG112</f>
        <v>0</v>
      </c>
      <c r="F112" s="77">
        <f t="shared" ref="F112:F116" si="197">M112+T112+AA112+AH112</f>
        <v>4.0949999999999998</v>
      </c>
      <c r="G112" s="77">
        <f t="shared" ref="G112:G116" si="198">N112+U112+AB112+AI112</f>
        <v>0</v>
      </c>
      <c r="H112" s="77">
        <f t="shared" ref="H112:H116" si="199">O112+V112+AC112+AJ112</f>
        <v>0</v>
      </c>
      <c r="I112" s="77">
        <f t="shared" ref="I112:I116" si="200">P112+W112+AD112+AK112</f>
        <v>0</v>
      </c>
      <c r="J112" s="77">
        <f t="shared" ref="J112:J116" si="201">Q112+X112+AE112+AL112</f>
        <v>0</v>
      </c>
      <c r="K112" s="77">
        <f t="shared" ref="K112:K116" si="202">R112+Y112+AF112+AM112</f>
        <v>0</v>
      </c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112">
        <v>4.0949999999999998</v>
      </c>
      <c r="AI112" s="77"/>
      <c r="AJ112" s="77"/>
      <c r="AK112" s="77"/>
      <c r="AL112" s="77"/>
      <c r="AM112" s="77"/>
      <c r="AN112" s="77">
        <f t="shared" ref="AN112:AN116" si="203">AU112+BB112+BI112+BP112</f>
        <v>0</v>
      </c>
      <c r="AO112" s="77">
        <f t="shared" ref="AO112:AO116" si="204">AV112+BC112+BJ112+BQ112</f>
        <v>0</v>
      </c>
      <c r="AP112" s="77">
        <f t="shared" ref="AP112:AP116" si="205">AW112+BD112+BK112+BR112</f>
        <v>0</v>
      </c>
      <c r="AQ112" s="77">
        <f t="shared" ref="AQ112:AQ116" si="206">AX112+BE112+BL112+BS112</f>
        <v>0</v>
      </c>
      <c r="AR112" s="77">
        <f t="shared" ref="AR112:AR116" si="207">AY112+BF112+BM112+BT112</f>
        <v>0</v>
      </c>
      <c r="AS112" s="77">
        <f t="shared" ref="AS112:AS116" si="208">AZ112+BG112+BN112+BU112</f>
        <v>0</v>
      </c>
      <c r="AT112" s="77">
        <f t="shared" ref="AT112:AT116" si="209">BA112+BH112+BO112+BV112</f>
        <v>0</v>
      </c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112">
        <f>BC112-T112</f>
        <v>0</v>
      </c>
      <c r="BZ112" s="106">
        <f t="shared" si="195"/>
        <v>0</v>
      </c>
      <c r="CA112" s="102"/>
    </row>
    <row r="113" spans="1:79" hidden="1" x14ac:dyDescent="0.25">
      <c r="A113" s="75"/>
      <c r="B113" s="267"/>
      <c r="C113" s="101"/>
      <c r="D113" s="112"/>
      <c r="E113" s="77">
        <f t="shared" si="196"/>
        <v>0</v>
      </c>
      <c r="F113" s="77">
        <f t="shared" si="197"/>
        <v>0</v>
      </c>
      <c r="G113" s="77">
        <f t="shared" si="198"/>
        <v>0</v>
      </c>
      <c r="H113" s="77">
        <f t="shared" si="199"/>
        <v>0</v>
      </c>
      <c r="I113" s="77">
        <f t="shared" si="200"/>
        <v>0</v>
      </c>
      <c r="J113" s="77">
        <f t="shared" si="201"/>
        <v>0</v>
      </c>
      <c r="K113" s="77">
        <f t="shared" si="202"/>
        <v>0</v>
      </c>
      <c r="L113" s="77"/>
      <c r="M113" s="77"/>
      <c r="N113" s="77"/>
      <c r="O113" s="77"/>
      <c r="P113" s="77"/>
      <c r="Q113" s="77"/>
      <c r="R113" s="77"/>
      <c r="S113" s="77"/>
      <c r="T113" s="112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>
        <f t="shared" si="203"/>
        <v>0</v>
      </c>
      <c r="AO113" s="77">
        <f t="shared" si="204"/>
        <v>0</v>
      </c>
      <c r="AP113" s="77">
        <f t="shared" si="205"/>
        <v>0</v>
      </c>
      <c r="AQ113" s="77">
        <f t="shared" si="206"/>
        <v>0</v>
      </c>
      <c r="AR113" s="77">
        <f t="shared" si="207"/>
        <v>0</v>
      </c>
      <c r="AS113" s="77">
        <f t="shared" si="208"/>
        <v>0</v>
      </c>
      <c r="AT113" s="77">
        <f t="shared" si="209"/>
        <v>0</v>
      </c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>
        <f t="shared" ref="BY113:BY116" si="210">AO113-M113</f>
        <v>0</v>
      </c>
      <c r="BZ113" s="106">
        <f t="shared" ref="BZ113:BZ116" si="211">IF(M113&lt;&gt;0,BY113/M113,0)</f>
        <v>0</v>
      </c>
      <c r="CA113" s="102"/>
    </row>
    <row r="114" spans="1:79" hidden="1" x14ac:dyDescent="0.25">
      <c r="A114" s="75"/>
      <c r="B114" s="267"/>
      <c r="C114" s="101"/>
      <c r="D114" s="112"/>
      <c r="E114" s="77">
        <f t="shared" si="196"/>
        <v>0</v>
      </c>
      <c r="F114" s="77">
        <f t="shared" si="197"/>
        <v>0</v>
      </c>
      <c r="G114" s="77">
        <f t="shared" si="198"/>
        <v>0</v>
      </c>
      <c r="H114" s="77">
        <f t="shared" si="199"/>
        <v>0</v>
      </c>
      <c r="I114" s="77">
        <f t="shared" si="200"/>
        <v>0</v>
      </c>
      <c r="J114" s="77">
        <f t="shared" si="201"/>
        <v>0</v>
      </c>
      <c r="K114" s="77">
        <f t="shared" si="202"/>
        <v>0</v>
      </c>
      <c r="L114" s="77"/>
      <c r="M114" s="77"/>
      <c r="N114" s="77"/>
      <c r="O114" s="77"/>
      <c r="P114" s="77"/>
      <c r="Q114" s="77"/>
      <c r="R114" s="77"/>
      <c r="S114" s="77"/>
      <c r="T114" s="112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>
        <f t="shared" si="203"/>
        <v>0</v>
      </c>
      <c r="AO114" s="77">
        <f t="shared" si="204"/>
        <v>0</v>
      </c>
      <c r="AP114" s="77">
        <f t="shared" si="205"/>
        <v>0</v>
      </c>
      <c r="AQ114" s="77">
        <f t="shared" si="206"/>
        <v>0</v>
      </c>
      <c r="AR114" s="77">
        <f t="shared" si="207"/>
        <v>0</v>
      </c>
      <c r="AS114" s="77">
        <f t="shared" si="208"/>
        <v>0</v>
      </c>
      <c r="AT114" s="77">
        <f t="shared" si="209"/>
        <v>0</v>
      </c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>
        <f t="shared" si="210"/>
        <v>0</v>
      </c>
      <c r="BZ114" s="106">
        <f t="shared" si="211"/>
        <v>0</v>
      </c>
      <c r="CA114" s="102"/>
    </row>
    <row r="115" spans="1:79" hidden="1" x14ac:dyDescent="0.25">
      <c r="A115" s="75"/>
      <c r="B115" s="267"/>
      <c r="C115" s="101"/>
      <c r="D115" s="112"/>
      <c r="E115" s="77">
        <f t="shared" si="196"/>
        <v>0</v>
      </c>
      <c r="F115" s="77">
        <f t="shared" si="197"/>
        <v>0</v>
      </c>
      <c r="G115" s="77">
        <f t="shared" si="198"/>
        <v>0</v>
      </c>
      <c r="H115" s="77">
        <f t="shared" si="199"/>
        <v>0</v>
      </c>
      <c r="I115" s="77">
        <f t="shared" si="200"/>
        <v>0</v>
      </c>
      <c r="J115" s="77">
        <f t="shared" si="201"/>
        <v>0</v>
      </c>
      <c r="K115" s="77">
        <f t="shared" si="202"/>
        <v>0</v>
      </c>
      <c r="L115" s="77"/>
      <c r="M115" s="11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>
        <f t="shared" si="203"/>
        <v>0</v>
      </c>
      <c r="AO115" s="77">
        <f t="shared" si="204"/>
        <v>0</v>
      </c>
      <c r="AP115" s="77">
        <f t="shared" si="205"/>
        <v>0</v>
      </c>
      <c r="AQ115" s="77">
        <f t="shared" si="206"/>
        <v>0</v>
      </c>
      <c r="AR115" s="77">
        <f t="shared" si="207"/>
        <v>0</v>
      </c>
      <c r="AS115" s="77">
        <f t="shared" si="208"/>
        <v>0</v>
      </c>
      <c r="AT115" s="77">
        <f t="shared" si="209"/>
        <v>0</v>
      </c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>
        <f t="shared" si="210"/>
        <v>0</v>
      </c>
      <c r="BZ115" s="106">
        <f t="shared" si="211"/>
        <v>0</v>
      </c>
      <c r="CA115" s="102"/>
    </row>
    <row r="116" spans="1:79" hidden="1" x14ac:dyDescent="0.25">
      <c r="A116" s="75"/>
      <c r="B116" s="267"/>
      <c r="C116" s="101"/>
      <c r="D116" s="112"/>
      <c r="E116" s="77">
        <f t="shared" si="196"/>
        <v>0</v>
      </c>
      <c r="F116" s="77">
        <f t="shared" si="197"/>
        <v>0</v>
      </c>
      <c r="G116" s="77">
        <f t="shared" si="198"/>
        <v>0</v>
      </c>
      <c r="H116" s="77">
        <f t="shared" si="199"/>
        <v>0</v>
      </c>
      <c r="I116" s="77">
        <f t="shared" si="200"/>
        <v>0</v>
      </c>
      <c r="J116" s="77">
        <f t="shared" si="201"/>
        <v>0</v>
      </c>
      <c r="K116" s="77">
        <f t="shared" si="202"/>
        <v>0</v>
      </c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112"/>
      <c r="AI116" s="77"/>
      <c r="AJ116" s="77"/>
      <c r="AK116" s="77"/>
      <c r="AL116" s="77"/>
      <c r="AM116" s="77"/>
      <c r="AN116" s="77">
        <f t="shared" si="203"/>
        <v>0</v>
      </c>
      <c r="AO116" s="77">
        <f t="shared" si="204"/>
        <v>0</v>
      </c>
      <c r="AP116" s="77">
        <f t="shared" si="205"/>
        <v>0</v>
      </c>
      <c r="AQ116" s="77">
        <f t="shared" si="206"/>
        <v>0</v>
      </c>
      <c r="AR116" s="77">
        <f t="shared" si="207"/>
        <v>0</v>
      </c>
      <c r="AS116" s="77">
        <f t="shared" si="208"/>
        <v>0</v>
      </c>
      <c r="AT116" s="77">
        <f t="shared" si="209"/>
        <v>0</v>
      </c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>
        <f t="shared" si="210"/>
        <v>0</v>
      </c>
      <c r="BZ116" s="106">
        <f t="shared" si="211"/>
        <v>0</v>
      </c>
      <c r="CA116" s="102"/>
    </row>
    <row r="117" spans="1:79" x14ac:dyDescent="0.25">
      <c r="A117" s="89"/>
      <c r="B117" s="90"/>
      <c r="C117" s="89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2"/>
      <c r="CA117" s="304"/>
    </row>
    <row r="118" spans="1:79" x14ac:dyDescent="0.25">
      <c r="A118" s="89"/>
      <c r="B118" s="90"/>
      <c r="C118" s="89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2"/>
      <c r="CA118" s="304"/>
    </row>
    <row r="119" spans="1:79" x14ac:dyDescent="0.25">
      <c r="A119" s="89"/>
      <c r="B119" s="90"/>
      <c r="C119" s="89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2"/>
      <c r="CA119" s="304"/>
    </row>
    <row r="120" spans="1:79" x14ac:dyDescent="0.25">
      <c r="A120" s="89"/>
      <c r="B120" s="90"/>
      <c r="C120" s="89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2"/>
      <c r="CA120" s="304"/>
    </row>
    <row r="121" spans="1:79" x14ac:dyDescent="0.25">
      <c r="B121" s="2" t="s">
        <v>821</v>
      </c>
      <c r="D121" s="55"/>
      <c r="E121" s="55"/>
      <c r="F121" s="2" t="s">
        <v>822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scale="98" fitToWidth="3" fitToHeight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15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25" t="s">
        <v>11</v>
      </c>
      <c r="AE2" s="325"/>
      <c r="AF2" s="325"/>
      <c r="AG2" s="325"/>
      <c r="AH2" s="325"/>
    </row>
    <row r="3" spans="1:39" s="11" customFormat="1" ht="25.5" customHeight="1" x14ac:dyDescent="0.2">
      <c r="A3" s="391" t="s">
        <v>815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</row>
    <row r="4" spans="1:39" s="11" customFormat="1" ht="12.75" x14ac:dyDescent="0.2">
      <c r="A4" s="326" t="str">
        <f>'10'!A4</f>
        <v>за 2 квартал 2023 года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34" t="str">
        <f>'10'!G6</f>
        <v>АО "Городские электрические сети" (АО "ГЭС")</v>
      </c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</row>
    <row r="7" spans="1:39" s="9" customFormat="1" ht="10.5" customHeight="1" x14ac:dyDescent="0.2">
      <c r="K7" s="335" t="s">
        <v>13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39" t="str">
        <f>'10'!J9</f>
        <v>2023</v>
      </c>
      <c r="P9" s="395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35" t="s">
        <v>17</v>
      </c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27" t="s">
        <v>23</v>
      </c>
      <c r="B14" s="327" t="s">
        <v>22</v>
      </c>
      <c r="C14" s="327" t="s">
        <v>18</v>
      </c>
      <c r="D14" s="327" t="s">
        <v>814</v>
      </c>
      <c r="E14" s="336" t="s">
        <v>1009</v>
      </c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8"/>
    </row>
    <row r="15" spans="1:39" s="3" customFormat="1" ht="15" customHeight="1" x14ac:dyDescent="0.2">
      <c r="A15" s="328"/>
      <c r="B15" s="328"/>
      <c r="C15" s="328"/>
      <c r="D15" s="328"/>
      <c r="E15" s="330" t="s">
        <v>0</v>
      </c>
      <c r="F15" s="331"/>
      <c r="G15" s="331"/>
      <c r="H15" s="331"/>
      <c r="I15" s="332"/>
      <c r="J15" s="330" t="s">
        <v>5</v>
      </c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2"/>
    </row>
    <row r="16" spans="1:39" s="3" customFormat="1" ht="15" customHeight="1" x14ac:dyDescent="0.2">
      <c r="A16" s="328"/>
      <c r="B16" s="328"/>
      <c r="C16" s="328"/>
      <c r="D16" s="328"/>
      <c r="E16" s="330" t="s">
        <v>36</v>
      </c>
      <c r="F16" s="331"/>
      <c r="G16" s="331"/>
      <c r="H16" s="331"/>
      <c r="I16" s="332"/>
      <c r="J16" s="330" t="s">
        <v>36</v>
      </c>
      <c r="K16" s="331"/>
      <c r="L16" s="331"/>
      <c r="M16" s="331"/>
      <c r="N16" s="332"/>
      <c r="O16" s="330" t="s">
        <v>35</v>
      </c>
      <c r="P16" s="331"/>
      <c r="Q16" s="331"/>
      <c r="R16" s="331"/>
      <c r="S16" s="332"/>
      <c r="T16" s="330" t="s">
        <v>34</v>
      </c>
      <c r="U16" s="331"/>
      <c r="V16" s="331"/>
      <c r="W16" s="331"/>
      <c r="X16" s="332"/>
      <c r="Y16" s="330" t="s">
        <v>33</v>
      </c>
      <c r="Z16" s="331"/>
      <c r="AA16" s="331"/>
      <c r="AB16" s="331"/>
      <c r="AC16" s="332"/>
      <c r="AD16" s="330" t="s">
        <v>32</v>
      </c>
      <c r="AE16" s="331"/>
      <c r="AF16" s="331"/>
      <c r="AG16" s="331"/>
      <c r="AH16" s="332"/>
    </row>
    <row r="17" spans="1:34" s="3" customFormat="1" ht="107.25" customHeight="1" x14ac:dyDescent="0.2">
      <c r="A17" s="328"/>
      <c r="B17" s="328"/>
      <c r="C17" s="328"/>
      <c r="D17" s="328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92" t="s">
        <v>10</v>
      </c>
      <c r="B20" s="393"/>
      <c r="C20" s="394"/>
      <c r="D20" s="142" t="s">
        <v>868</v>
      </c>
      <c r="E20" s="316">
        <f>E28+E60+E99+E106</f>
        <v>5.7829999999999995</v>
      </c>
      <c r="F20" s="272">
        <f t="shared" ref="F20:AH20" si="0">F28+F60+F99+F106</f>
        <v>0</v>
      </c>
      <c r="G20" s="316">
        <f t="shared" si="0"/>
        <v>10.48</v>
      </c>
      <c r="H20" s="272">
        <f t="shared" si="0"/>
        <v>0</v>
      </c>
      <c r="I20" s="272">
        <f t="shared" si="0"/>
        <v>0</v>
      </c>
      <c r="J20" s="316">
        <f t="shared" si="0"/>
        <v>0</v>
      </c>
      <c r="K20" s="272">
        <f t="shared" si="0"/>
        <v>0</v>
      </c>
      <c r="L20" s="316">
        <f t="shared" si="0"/>
        <v>2.4299999999999997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0.8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1.63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316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95">
        <f>E20</f>
        <v>5.7829999999999995</v>
      </c>
      <c r="F27" s="271">
        <f t="shared" ref="F27:AH27" si="1">F20</f>
        <v>0</v>
      </c>
      <c r="G27" s="271">
        <f t="shared" si="1"/>
        <v>10.48</v>
      </c>
      <c r="H27" s="271">
        <f t="shared" si="1"/>
        <v>0</v>
      </c>
      <c r="I27" s="271">
        <f t="shared" si="1"/>
        <v>0</v>
      </c>
      <c r="J27" s="295">
        <f t="shared" si="1"/>
        <v>0</v>
      </c>
      <c r="K27" s="271">
        <f t="shared" si="1"/>
        <v>0</v>
      </c>
      <c r="L27" s="271">
        <f t="shared" si="1"/>
        <v>2.4299999999999997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0.8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1.63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95">
        <f>E33</f>
        <v>5.7829999999999995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95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5.7829999999999995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95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SUM(E35:E46)</f>
        <v>5.7829999999999995</v>
      </c>
      <c r="F34" s="271">
        <f t="shared" ref="F34:AH34" si="4">SUM(F35:F46)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95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261" t="s">
        <v>440</v>
      </c>
      <c r="B35" s="262" t="s">
        <v>960</v>
      </c>
      <c r="C35" s="65" t="s">
        <v>961</v>
      </c>
      <c r="D35" s="85"/>
      <c r="E35" s="109">
        <v>0.25</v>
      </c>
      <c r="F35" s="109"/>
      <c r="G35" s="109"/>
      <c r="H35" s="109"/>
      <c r="I35" s="109"/>
      <c r="J35" s="269">
        <f t="shared" ref="J35" si="5">O35+T35+Y35+AD35</f>
        <v>0</v>
      </c>
      <c r="K35" s="269">
        <f t="shared" ref="K35" si="6">P35+U35+Z35+AE35</f>
        <v>0</v>
      </c>
      <c r="L35" s="269">
        <f t="shared" ref="L35" si="7">Q35+V35+AA35+AF35</f>
        <v>0</v>
      </c>
      <c r="M35" s="269">
        <f t="shared" ref="M35" si="8">R35+W35+AB35+AG35</f>
        <v>0</v>
      </c>
      <c r="N35" s="269">
        <f t="shared" ref="N35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261" t="s">
        <v>440</v>
      </c>
      <c r="B36" s="262" t="s">
        <v>962</v>
      </c>
      <c r="C36" s="65" t="s">
        <v>963</v>
      </c>
      <c r="D36" s="85"/>
      <c r="E36" s="109">
        <v>6.3E-2</v>
      </c>
      <c r="F36" s="109"/>
      <c r="G36" s="109"/>
      <c r="H36" s="109"/>
      <c r="I36" s="109"/>
      <c r="J36" s="269">
        <f t="shared" ref="J36:J46" si="10">O36+T36+Y36+AD36</f>
        <v>0</v>
      </c>
      <c r="K36" s="269">
        <f t="shared" ref="K36:K46" si="11">P36+U36+Z36+AE36</f>
        <v>0</v>
      </c>
      <c r="L36" s="269">
        <f t="shared" ref="L36:L46" si="12">Q36+V36+AA36+AF36</f>
        <v>0</v>
      </c>
      <c r="M36" s="269">
        <f t="shared" ref="M36:M46" si="13">R36+W36+AB36+AG36</f>
        <v>0</v>
      </c>
      <c r="N36" s="269">
        <f t="shared" ref="N36:N46" si="14">S36+X36+AC36+AH36</f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261" t="s">
        <v>440</v>
      </c>
      <c r="B37" s="262" t="s">
        <v>964</v>
      </c>
      <c r="C37" s="65" t="s">
        <v>965</v>
      </c>
      <c r="D37" s="85"/>
      <c r="E37" s="109">
        <v>0.16</v>
      </c>
      <c r="F37" s="109"/>
      <c r="G37" s="109"/>
      <c r="H37" s="109"/>
      <c r="I37" s="109"/>
      <c r="J37" s="269">
        <f t="shared" si="10"/>
        <v>0</v>
      </c>
      <c r="K37" s="269">
        <f t="shared" si="11"/>
        <v>0</v>
      </c>
      <c r="L37" s="269">
        <f t="shared" si="12"/>
        <v>0</v>
      </c>
      <c r="M37" s="269">
        <f t="shared" si="13"/>
        <v>0</v>
      </c>
      <c r="N37" s="269">
        <f t="shared" si="14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ht="24" x14ac:dyDescent="0.25">
      <c r="A38" s="261" t="s">
        <v>440</v>
      </c>
      <c r="B38" s="262" t="s">
        <v>1000</v>
      </c>
      <c r="C38" s="65" t="s">
        <v>1001</v>
      </c>
      <c r="D38" s="85"/>
      <c r="E38" s="109">
        <v>1</v>
      </c>
      <c r="F38" s="109"/>
      <c r="G38" s="109"/>
      <c r="H38" s="109"/>
      <c r="I38" s="109"/>
      <c r="J38" s="269">
        <f t="shared" si="10"/>
        <v>0</v>
      </c>
      <c r="K38" s="269">
        <f t="shared" si="11"/>
        <v>0</v>
      </c>
      <c r="L38" s="269">
        <f t="shared" si="12"/>
        <v>0</v>
      </c>
      <c r="M38" s="269">
        <f t="shared" si="13"/>
        <v>0</v>
      </c>
      <c r="N38" s="269">
        <f t="shared" si="14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261" t="s">
        <v>440</v>
      </c>
      <c r="B39" s="262" t="s">
        <v>1002</v>
      </c>
      <c r="C39" s="65" t="s">
        <v>1003</v>
      </c>
      <c r="D39" s="85"/>
      <c r="E39" s="109">
        <v>2.8</v>
      </c>
      <c r="F39" s="109"/>
      <c r="G39" s="109"/>
      <c r="H39" s="109"/>
      <c r="I39" s="109"/>
      <c r="J39" s="269">
        <f t="shared" si="10"/>
        <v>0</v>
      </c>
      <c r="K39" s="269">
        <f t="shared" si="11"/>
        <v>0</v>
      </c>
      <c r="L39" s="269">
        <f t="shared" si="12"/>
        <v>0</v>
      </c>
      <c r="M39" s="269">
        <f t="shared" si="13"/>
        <v>0</v>
      </c>
      <c r="N39" s="269">
        <f t="shared" si="14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ht="24" x14ac:dyDescent="0.25">
      <c r="A40" s="261" t="s">
        <v>440</v>
      </c>
      <c r="B40" s="262" t="s">
        <v>966</v>
      </c>
      <c r="C40" s="65" t="s">
        <v>967</v>
      </c>
      <c r="D40" s="85"/>
      <c r="E40" s="109">
        <v>1.26</v>
      </c>
      <c r="F40" s="109"/>
      <c r="G40" s="109"/>
      <c r="H40" s="109"/>
      <c r="I40" s="109"/>
      <c r="J40" s="269">
        <f t="shared" si="10"/>
        <v>0</v>
      </c>
      <c r="K40" s="269">
        <f t="shared" si="11"/>
        <v>0</v>
      </c>
      <c r="L40" s="269">
        <f t="shared" si="12"/>
        <v>0</v>
      </c>
      <c r="M40" s="269">
        <f t="shared" si="13"/>
        <v>0</v>
      </c>
      <c r="N40" s="269">
        <f t="shared" si="14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261" t="s">
        <v>440</v>
      </c>
      <c r="B41" s="262" t="s">
        <v>968</v>
      </c>
      <c r="C41" s="65" t="s">
        <v>969</v>
      </c>
      <c r="D41" s="85"/>
      <c r="E41" s="109">
        <v>0.25</v>
      </c>
      <c r="F41" s="109"/>
      <c r="G41" s="109"/>
      <c r="H41" s="109"/>
      <c r="I41" s="109"/>
      <c r="J41" s="269">
        <f t="shared" si="10"/>
        <v>0</v>
      </c>
      <c r="K41" s="269">
        <f t="shared" si="11"/>
        <v>0</v>
      </c>
      <c r="L41" s="269">
        <f t="shared" si="12"/>
        <v>0</v>
      </c>
      <c r="M41" s="269">
        <f t="shared" si="13"/>
        <v>0</v>
      </c>
      <c r="N41" s="269">
        <f t="shared" si="14"/>
        <v>0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hidden="1" x14ac:dyDescent="0.25">
      <c r="A42" s="261"/>
      <c r="B42" s="262"/>
      <c r="C42" s="65"/>
      <c r="D42" s="85"/>
      <c r="E42" s="109"/>
      <c r="F42" s="109"/>
      <c r="G42" s="109"/>
      <c r="H42" s="109"/>
      <c r="I42" s="109"/>
      <c r="J42" s="269">
        <f t="shared" si="10"/>
        <v>0</v>
      </c>
      <c r="K42" s="269">
        <f t="shared" si="11"/>
        <v>0</v>
      </c>
      <c r="L42" s="269">
        <f t="shared" si="12"/>
        <v>0</v>
      </c>
      <c r="M42" s="269">
        <f t="shared" si="13"/>
        <v>0</v>
      </c>
      <c r="N42" s="269">
        <f t="shared" si="14"/>
        <v>0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hidden="1" x14ac:dyDescent="0.25">
      <c r="A43" s="261"/>
      <c r="B43" s="262"/>
      <c r="C43" s="65"/>
      <c r="D43" s="85"/>
      <c r="E43" s="109"/>
      <c r="F43" s="109"/>
      <c r="G43" s="109"/>
      <c r="H43" s="109"/>
      <c r="I43" s="109"/>
      <c r="J43" s="269">
        <f t="shared" si="10"/>
        <v>0</v>
      </c>
      <c r="K43" s="269">
        <f t="shared" si="11"/>
        <v>0</v>
      </c>
      <c r="L43" s="269">
        <f t="shared" si="12"/>
        <v>0</v>
      </c>
      <c r="M43" s="269">
        <f t="shared" si="13"/>
        <v>0</v>
      </c>
      <c r="N43" s="269">
        <f t="shared" si="14"/>
        <v>0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hidden="1" x14ac:dyDescent="0.25">
      <c r="A44" s="261"/>
      <c r="B44" s="262"/>
      <c r="C44" s="65"/>
      <c r="D44" s="85"/>
      <c r="E44" s="109"/>
      <c r="F44" s="109"/>
      <c r="G44" s="109"/>
      <c r="H44" s="109"/>
      <c r="I44" s="109"/>
      <c r="J44" s="269">
        <f t="shared" si="10"/>
        <v>0</v>
      </c>
      <c r="K44" s="269">
        <f t="shared" si="11"/>
        <v>0</v>
      </c>
      <c r="L44" s="269">
        <f t="shared" si="12"/>
        <v>0</v>
      </c>
      <c r="M44" s="269">
        <f t="shared" si="13"/>
        <v>0</v>
      </c>
      <c r="N44" s="269">
        <f t="shared" si="14"/>
        <v>0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hidden="1" x14ac:dyDescent="0.25">
      <c r="A45" s="261"/>
      <c r="B45" s="262"/>
      <c r="C45" s="65"/>
      <c r="D45" s="85"/>
      <c r="E45" s="109"/>
      <c r="F45" s="109"/>
      <c r="G45" s="109"/>
      <c r="H45" s="109"/>
      <c r="I45" s="109"/>
      <c r="J45" s="269">
        <f t="shared" si="10"/>
        <v>0</v>
      </c>
      <c r="K45" s="269">
        <f t="shared" si="11"/>
        <v>0</v>
      </c>
      <c r="L45" s="269">
        <f t="shared" si="12"/>
        <v>0</v>
      </c>
      <c r="M45" s="269">
        <f t="shared" si="13"/>
        <v>0</v>
      </c>
      <c r="N45" s="269">
        <f t="shared" si="14"/>
        <v>0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hidden="1" x14ac:dyDescent="0.25">
      <c r="A46" s="261"/>
      <c r="B46" s="262"/>
      <c r="C46" s="65"/>
      <c r="D46" s="85"/>
      <c r="E46" s="109"/>
      <c r="F46" s="109"/>
      <c r="G46" s="109"/>
      <c r="H46" s="109"/>
      <c r="I46" s="109"/>
      <c r="J46" s="269">
        <f t="shared" si="10"/>
        <v>0</v>
      </c>
      <c r="K46" s="269">
        <f t="shared" si="11"/>
        <v>0</v>
      </c>
      <c r="L46" s="269">
        <f t="shared" si="12"/>
        <v>0</v>
      </c>
      <c r="M46" s="269">
        <f t="shared" si="13"/>
        <v>0</v>
      </c>
      <c r="N46" s="269">
        <f t="shared" si="14"/>
        <v>0</v>
      </c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ht="36" x14ac:dyDescent="0.25">
      <c r="A47" s="58" t="s">
        <v>448</v>
      </c>
      <c r="B47" s="263" t="s">
        <v>844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36" x14ac:dyDescent="0.25">
      <c r="A48" s="58" t="s">
        <v>446</v>
      </c>
      <c r="B48" s="263" t="s">
        <v>845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24" x14ac:dyDescent="0.25">
      <c r="A49" s="58" t="s">
        <v>846</v>
      </c>
      <c r="B49" s="263" t="s">
        <v>847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84" x14ac:dyDescent="0.25">
      <c r="A50" s="58" t="s">
        <v>846</v>
      </c>
      <c r="B50" s="263" t="s">
        <v>848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846</v>
      </c>
      <c r="B51" s="263" t="s">
        <v>849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72" x14ac:dyDescent="0.25">
      <c r="A52" s="58" t="s">
        <v>846</v>
      </c>
      <c r="B52" s="263" t="s">
        <v>850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24" x14ac:dyDescent="0.25">
      <c r="A53" s="58" t="s">
        <v>851</v>
      </c>
      <c r="B53" s="263" t="s">
        <v>847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84" x14ac:dyDescent="0.25">
      <c r="A54" s="58" t="s">
        <v>851</v>
      </c>
      <c r="B54" s="263" t="s">
        <v>848</v>
      </c>
      <c r="C54" s="17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  <c r="N54" s="85" t="s">
        <v>868</v>
      </c>
      <c r="O54" s="85" t="s">
        <v>868</v>
      </c>
      <c r="P54" s="85" t="s">
        <v>868</v>
      </c>
      <c r="Q54" s="85" t="s">
        <v>868</v>
      </c>
      <c r="R54" s="85" t="s">
        <v>868</v>
      </c>
      <c r="S54" s="85" t="s">
        <v>868</v>
      </c>
      <c r="T54" s="85" t="s">
        <v>868</v>
      </c>
      <c r="U54" s="85" t="s">
        <v>868</v>
      </c>
      <c r="V54" s="85" t="s">
        <v>868</v>
      </c>
      <c r="W54" s="85" t="s">
        <v>868</v>
      </c>
      <c r="X54" s="85" t="s">
        <v>868</v>
      </c>
      <c r="Y54" s="85" t="s">
        <v>868</v>
      </c>
      <c r="Z54" s="85" t="s">
        <v>868</v>
      </c>
      <c r="AA54" s="85" t="s">
        <v>868</v>
      </c>
      <c r="AB54" s="85" t="s">
        <v>868</v>
      </c>
      <c r="AC54" s="85" t="s">
        <v>868</v>
      </c>
      <c r="AD54" s="85" t="s">
        <v>868</v>
      </c>
      <c r="AE54" s="85" t="s">
        <v>868</v>
      </c>
      <c r="AF54" s="85" t="s">
        <v>868</v>
      </c>
      <c r="AG54" s="85" t="s">
        <v>868</v>
      </c>
      <c r="AH54" s="85" t="s">
        <v>868</v>
      </c>
    </row>
    <row r="55" spans="1:34" ht="72" x14ac:dyDescent="0.25">
      <c r="A55" s="58" t="s">
        <v>851</v>
      </c>
      <c r="B55" s="263" t="s">
        <v>849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72" x14ac:dyDescent="0.25">
      <c r="A56" s="58" t="s">
        <v>851</v>
      </c>
      <c r="B56" s="263" t="s">
        <v>852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72" x14ac:dyDescent="0.25">
      <c r="A57" s="58" t="s">
        <v>853</v>
      </c>
      <c r="B57" s="263" t="s">
        <v>854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60" x14ac:dyDescent="0.25">
      <c r="A58" s="58" t="s">
        <v>855</v>
      </c>
      <c r="B58" s="263" t="s">
        <v>856</v>
      </c>
      <c r="C58" s="17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  <c r="N58" s="85" t="s">
        <v>868</v>
      </c>
      <c r="O58" s="85" t="s">
        <v>868</v>
      </c>
      <c r="P58" s="85" t="s">
        <v>868</v>
      </c>
      <c r="Q58" s="85" t="s">
        <v>868</v>
      </c>
      <c r="R58" s="85" t="s">
        <v>868</v>
      </c>
      <c r="S58" s="85" t="s">
        <v>868</v>
      </c>
      <c r="T58" s="85" t="s">
        <v>868</v>
      </c>
      <c r="U58" s="85" t="s">
        <v>868</v>
      </c>
      <c r="V58" s="85" t="s">
        <v>868</v>
      </c>
      <c r="W58" s="85" t="s">
        <v>868</v>
      </c>
      <c r="X58" s="85" t="s">
        <v>868</v>
      </c>
      <c r="Y58" s="85" t="s">
        <v>868</v>
      </c>
      <c r="Z58" s="85" t="s">
        <v>868</v>
      </c>
      <c r="AA58" s="85" t="s">
        <v>868</v>
      </c>
      <c r="AB58" s="85" t="s">
        <v>868</v>
      </c>
      <c r="AC58" s="85" t="s">
        <v>868</v>
      </c>
      <c r="AD58" s="85" t="s">
        <v>868</v>
      </c>
      <c r="AE58" s="85" t="s">
        <v>868</v>
      </c>
      <c r="AF58" s="85" t="s">
        <v>868</v>
      </c>
      <c r="AG58" s="85" t="s">
        <v>868</v>
      </c>
      <c r="AH58" s="85" t="s">
        <v>868</v>
      </c>
    </row>
    <row r="59" spans="1:34" ht="60" x14ac:dyDescent="0.25">
      <c r="A59" s="58" t="s">
        <v>857</v>
      </c>
      <c r="B59" s="263" t="s">
        <v>858</v>
      </c>
      <c r="C59" s="17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5" t="s">
        <v>868</v>
      </c>
      <c r="Y59" s="85" t="s">
        <v>868</v>
      </c>
      <c r="Z59" s="85" t="s">
        <v>868</v>
      </c>
      <c r="AA59" s="85" t="s">
        <v>868</v>
      </c>
      <c r="AB59" s="85" t="s">
        <v>868</v>
      </c>
      <c r="AC59" s="85" t="s">
        <v>868</v>
      </c>
      <c r="AD59" s="85" t="s">
        <v>868</v>
      </c>
      <c r="AE59" s="85" t="s">
        <v>868</v>
      </c>
      <c r="AF59" s="85" t="s">
        <v>868</v>
      </c>
      <c r="AG59" s="85" t="s">
        <v>868</v>
      </c>
      <c r="AH59" s="85" t="s">
        <v>868</v>
      </c>
    </row>
    <row r="60" spans="1:34" ht="36" x14ac:dyDescent="0.25">
      <c r="A60" s="58" t="s">
        <v>444</v>
      </c>
      <c r="B60" s="263" t="s">
        <v>859</v>
      </c>
      <c r="C60" s="17"/>
      <c r="D60" s="85" t="s">
        <v>868</v>
      </c>
      <c r="E60" s="271">
        <f>E64+E83</f>
        <v>0</v>
      </c>
      <c r="F60" s="271">
        <f t="shared" ref="F60:AH60" si="15">F64+F83</f>
        <v>0</v>
      </c>
      <c r="G60" s="271">
        <f t="shared" si="15"/>
        <v>10.48</v>
      </c>
      <c r="H60" s="271">
        <f t="shared" si="15"/>
        <v>0</v>
      </c>
      <c r="I60" s="271">
        <f t="shared" si="15"/>
        <v>0</v>
      </c>
      <c r="J60" s="271">
        <f t="shared" si="15"/>
        <v>0</v>
      </c>
      <c r="K60" s="271">
        <f t="shared" si="15"/>
        <v>0</v>
      </c>
      <c r="L60" s="271">
        <f t="shared" si="15"/>
        <v>2.4299999999999997</v>
      </c>
      <c r="M60" s="271">
        <f t="shared" si="15"/>
        <v>0</v>
      </c>
      <c r="N60" s="271">
        <f t="shared" si="15"/>
        <v>0</v>
      </c>
      <c r="O60" s="271">
        <f t="shared" si="15"/>
        <v>0</v>
      </c>
      <c r="P60" s="271">
        <f t="shared" si="15"/>
        <v>0</v>
      </c>
      <c r="Q60" s="271">
        <f t="shared" si="15"/>
        <v>0.8</v>
      </c>
      <c r="R60" s="271">
        <f t="shared" si="15"/>
        <v>0</v>
      </c>
      <c r="S60" s="271">
        <f t="shared" si="15"/>
        <v>0</v>
      </c>
      <c r="T60" s="271">
        <f t="shared" si="15"/>
        <v>0</v>
      </c>
      <c r="U60" s="271">
        <f t="shared" si="15"/>
        <v>0</v>
      </c>
      <c r="V60" s="271">
        <f t="shared" si="15"/>
        <v>1.63</v>
      </c>
      <c r="W60" s="271">
        <f t="shared" si="15"/>
        <v>0</v>
      </c>
      <c r="X60" s="271">
        <f t="shared" si="15"/>
        <v>0</v>
      </c>
      <c r="Y60" s="271">
        <f t="shared" si="15"/>
        <v>0</v>
      </c>
      <c r="Z60" s="271">
        <f t="shared" si="15"/>
        <v>0</v>
      </c>
      <c r="AA60" s="271">
        <f t="shared" si="15"/>
        <v>0</v>
      </c>
      <c r="AB60" s="271">
        <f t="shared" si="15"/>
        <v>0</v>
      </c>
      <c r="AC60" s="271">
        <f t="shared" si="15"/>
        <v>0</v>
      </c>
      <c r="AD60" s="271">
        <f t="shared" si="15"/>
        <v>0</v>
      </c>
      <c r="AE60" s="271">
        <f t="shared" si="15"/>
        <v>0</v>
      </c>
      <c r="AF60" s="271">
        <f t="shared" si="15"/>
        <v>0</v>
      </c>
      <c r="AG60" s="271">
        <f t="shared" si="15"/>
        <v>0</v>
      </c>
      <c r="AH60" s="271">
        <f t="shared" si="15"/>
        <v>0</v>
      </c>
    </row>
    <row r="61" spans="1:34" ht="60" x14ac:dyDescent="0.25">
      <c r="A61" s="58" t="s">
        <v>442</v>
      </c>
      <c r="B61" s="263" t="s">
        <v>860</v>
      </c>
      <c r="C61" s="17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  <c r="N61" s="85" t="s">
        <v>868</v>
      </c>
      <c r="O61" s="85" t="s">
        <v>868</v>
      </c>
      <c r="P61" s="85" t="s">
        <v>868</v>
      </c>
      <c r="Q61" s="85" t="s">
        <v>868</v>
      </c>
      <c r="R61" s="85" t="s">
        <v>868</v>
      </c>
      <c r="S61" s="85" t="s">
        <v>868</v>
      </c>
      <c r="T61" s="85" t="s">
        <v>868</v>
      </c>
      <c r="U61" s="85" t="s">
        <v>868</v>
      </c>
      <c r="V61" s="85" t="s">
        <v>868</v>
      </c>
      <c r="W61" s="85" t="s">
        <v>868</v>
      </c>
      <c r="X61" s="85" t="s">
        <v>868</v>
      </c>
      <c r="Y61" s="85" t="s">
        <v>868</v>
      </c>
      <c r="Z61" s="85" t="s">
        <v>868</v>
      </c>
      <c r="AA61" s="85" t="s">
        <v>868</v>
      </c>
      <c r="AB61" s="85" t="s">
        <v>868</v>
      </c>
      <c r="AC61" s="85" t="s">
        <v>868</v>
      </c>
      <c r="AD61" s="85" t="s">
        <v>868</v>
      </c>
      <c r="AE61" s="85" t="s">
        <v>868</v>
      </c>
      <c r="AF61" s="85" t="s">
        <v>868</v>
      </c>
      <c r="AG61" s="85" t="s">
        <v>868</v>
      </c>
      <c r="AH61" s="85" t="s">
        <v>868</v>
      </c>
    </row>
    <row r="62" spans="1:34" ht="24" x14ac:dyDescent="0.25">
      <c r="A62" s="58" t="s">
        <v>440</v>
      </c>
      <c r="B62" s="263" t="s">
        <v>861</v>
      </c>
      <c r="C62" s="17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5" t="s">
        <v>868</v>
      </c>
      <c r="U62" s="85" t="s">
        <v>868</v>
      </c>
      <c r="V62" s="85" t="s">
        <v>868</v>
      </c>
      <c r="W62" s="85" t="s">
        <v>868</v>
      </c>
      <c r="X62" s="85" t="s">
        <v>868</v>
      </c>
      <c r="Y62" s="85" t="s">
        <v>868</v>
      </c>
      <c r="Z62" s="85" t="s">
        <v>868</v>
      </c>
      <c r="AA62" s="85" t="s">
        <v>868</v>
      </c>
      <c r="AB62" s="85" t="s">
        <v>868</v>
      </c>
      <c r="AC62" s="85" t="s">
        <v>868</v>
      </c>
      <c r="AD62" s="85" t="s">
        <v>868</v>
      </c>
      <c r="AE62" s="85" t="s">
        <v>868</v>
      </c>
      <c r="AF62" s="85" t="s">
        <v>868</v>
      </c>
      <c r="AG62" s="85" t="s">
        <v>868</v>
      </c>
      <c r="AH62" s="85" t="s">
        <v>868</v>
      </c>
    </row>
    <row r="63" spans="1:34" ht="48" x14ac:dyDescent="0.25">
      <c r="A63" s="58" t="s">
        <v>436</v>
      </c>
      <c r="B63" s="263" t="s">
        <v>862</v>
      </c>
      <c r="C63" s="17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5" t="s">
        <v>868</v>
      </c>
      <c r="W63" s="85" t="s">
        <v>868</v>
      </c>
      <c r="X63" s="85" t="s">
        <v>868</v>
      </c>
      <c r="Y63" s="85" t="s">
        <v>868</v>
      </c>
      <c r="Z63" s="85" t="s">
        <v>868</v>
      </c>
      <c r="AA63" s="85" t="s">
        <v>868</v>
      </c>
      <c r="AB63" s="85" t="s">
        <v>868</v>
      </c>
      <c r="AC63" s="85" t="s">
        <v>868</v>
      </c>
      <c r="AD63" s="85" t="s">
        <v>868</v>
      </c>
      <c r="AE63" s="85" t="s">
        <v>868</v>
      </c>
      <c r="AF63" s="85" t="s">
        <v>868</v>
      </c>
      <c r="AG63" s="85" t="s">
        <v>868</v>
      </c>
      <c r="AH63" s="85" t="s">
        <v>868</v>
      </c>
    </row>
    <row r="64" spans="1:34" ht="36" x14ac:dyDescent="0.25">
      <c r="A64" s="58" t="s">
        <v>428</v>
      </c>
      <c r="B64" s="263" t="s">
        <v>863</v>
      </c>
      <c r="C64" s="17"/>
      <c r="D64" s="85" t="s">
        <v>868</v>
      </c>
      <c r="E64" s="271">
        <f>SUM(E65)</f>
        <v>0</v>
      </c>
      <c r="F64" s="270">
        <f t="shared" ref="F64:AH64" si="16">SUM(F65)</f>
        <v>0</v>
      </c>
      <c r="G64" s="295">
        <f t="shared" si="16"/>
        <v>10.48</v>
      </c>
      <c r="H64" s="271">
        <f t="shared" si="16"/>
        <v>0</v>
      </c>
      <c r="I64" s="271">
        <f t="shared" si="16"/>
        <v>0</v>
      </c>
      <c r="J64" s="271">
        <f t="shared" si="16"/>
        <v>0</v>
      </c>
      <c r="K64" s="271">
        <f t="shared" si="16"/>
        <v>0</v>
      </c>
      <c r="L64" s="271">
        <f t="shared" si="16"/>
        <v>2.4299999999999997</v>
      </c>
      <c r="M64" s="271">
        <f t="shared" si="16"/>
        <v>0</v>
      </c>
      <c r="N64" s="271">
        <f t="shared" si="16"/>
        <v>0</v>
      </c>
      <c r="O64" s="271">
        <f t="shared" si="16"/>
        <v>0</v>
      </c>
      <c r="P64" s="271">
        <f t="shared" si="16"/>
        <v>0</v>
      </c>
      <c r="Q64" s="271">
        <f t="shared" si="16"/>
        <v>0.8</v>
      </c>
      <c r="R64" s="271">
        <f t="shared" si="16"/>
        <v>0</v>
      </c>
      <c r="S64" s="271">
        <f t="shared" si="16"/>
        <v>0</v>
      </c>
      <c r="T64" s="271">
        <f t="shared" si="16"/>
        <v>0</v>
      </c>
      <c r="U64" s="271">
        <f t="shared" si="16"/>
        <v>0</v>
      </c>
      <c r="V64" s="295">
        <f t="shared" si="16"/>
        <v>1.63</v>
      </c>
      <c r="W64" s="271">
        <f t="shared" si="16"/>
        <v>0</v>
      </c>
      <c r="X64" s="271">
        <f t="shared" si="16"/>
        <v>0</v>
      </c>
      <c r="Y64" s="271">
        <f t="shared" si="16"/>
        <v>0</v>
      </c>
      <c r="Z64" s="271">
        <f t="shared" si="16"/>
        <v>0</v>
      </c>
      <c r="AA64" s="271">
        <f t="shared" si="16"/>
        <v>0</v>
      </c>
      <c r="AB64" s="271">
        <f t="shared" si="16"/>
        <v>0</v>
      </c>
      <c r="AC64" s="271">
        <f t="shared" si="16"/>
        <v>0</v>
      </c>
      <c r="AD64" s="271">
        <f t="shared" si="16"/>
        <v>0</v>
      </c>
      <c r="AE64" s="271">
        <f t="shared" si="16"/>
        <v>0</v>
      </c>
      <c r="AF64" s="271">
        <f t="shared" si="16"/>
        <v>0</v>
      </c>
      <c r="AG64" s="271">
        <f t="shared" si="16"/>
        <v>0</v>
      </c>
      <c r="AH64" s="271">
        <f t="shared" si="16"/>
        <v>0</v>
      </c>
    </row>
    <row r="65" spans="1:34" ht="24" x14ac:dyDescent="0.25">
      <c r="A65" s="58" t="s">
        <v>817</v>
      </c>
      <c r="B65" s="263" t="s">
        <v>818</v>
      </c>
      <c r="C65" s="86"/>
      <c r="D65" s="85" t="s">
        <v>868</v>
      </c>
      <c r="E65" s="271">
        <f>SUM(E66:E81)</f>
        <v>0</v>
      </c>
      <c r="F65" s="271">
        <f t="shared" ref="F65:AH65" si="17">SUM(F66:F81)</f>
        <v>0</v>
      </c>
      <c r="G65" s="295">
        <f t="shared" si="17"/>
        <v>10.48</v>
      </c>
      <c r="H65" s="271">
        <f t="shared" si="17"/>
        <v>0</v>
      </c>
      <c r="I65" s="271">
        <f t="shared" si="17"/>
        <v>0</v>
      </c>
      <c r="J65" s="271">
        <f t="shared" si="17"/>
        <v>0</v>
      </c>
      <c r="K65" s="271">
        <f t="shared" si="17"/>
        <v>0</v>
      </c>
      <c r="L65" s="271">
        <f t="shared" si="17"/>
        <v>2.4299999999999997</v>
      </c>
      <c r="M65" s="271">
        <f t="shared" si="17"/>
        <v>0</v>
      </c>
      <c r="N65" s="271">
        <f t="shared" si="17"/>
        <v>0</v>
      </c>
      <c r="O65" s="271">
        <f t="shared" si="17"/>
        <v>0</v>
      </c>
      <c r="P65" s="271">
        <f t="shared" si="17"/>
        <v>0</v>
      </c>
      <c r="Q65" s="271">
        <f t="shared" si="17"/>
        <v>0.8</v>
      </c>
      <c r="R65" s="271">
        <f t="shared" si="17"/>
        <v>0</v>
      </c>
      <c r="S65" s="271">
        <f t="shared" si="17"/>
        <v>0</v>
      </c>
      <c r="T65" s="271">
        <f t="shared" si="17"/>
        <v>0</v>
      </c>
      <c r="U65" s="271">
        <f t="shared" si="17"/>
        <v>0</v>
      </c>
      <c r="V65" s="295">
        <f t="shared" si="17"/>
        <v>1.63</v>
      </c>
      <c r="W65" s="271">
        <f t="shared" si="17"/>
        <v>0</v>
      </c>
      <c r="X65" s="271">
        <f t="shared" si="17"/>
        <v>0</v>
      </c>
      <c r="Y65" s="271">
        <f t="shared" si="17"/>
        <v>0</v>
      </c>
      <c r="Z65" s="271">
        <f t="shared" si="17"/>
        <v>0</v>
      </c>
      <c r="AA65" s="271">
        <f t="shared" si="17"/>
        <v>0</v>
      </c>
      <c r="AB65" s="271">
        <f t="shared" si="17"/>
        <v>0</v>
      </c>
      <c r="AC65" s="271">
        <f t="shared" si="17"/>
        <v>0</v>
      </c>
      <c r="AD65" s="271">
        <f t="shared" si="17"/>
        <v>0</v>
      </c>
      <c r="AE65" s="271">
        <f t="shared" si="17"/>
        <v>0</v>
      </c>
      <c r="AF65" s="271">
        <f t="shared" si="17"/>
        <v>0</v>
      </c>
      <c r="AG65" s="271">
        <f t="shared" si="17"/>
        <v>0</v>
      </c>
      <c r="AH65" s="271">
        <f t="shared" si="17"/>
        <v>0</v>
      </c>
    </row>
    <row r="66" spans="1:34" x14ac:dyDescent="0.25">
      <c r="A66" s="261" t="s">
        <v>817</v>
      </c>
      <c r="B66" s="95" t="s">
        <v>970</v>
      </c>
      <c r="C66" s="72" t="s">
        <v>971</v>
      </c>
      <c r="D66" s="85"/>
      <c r="E66" s="109"/>
      <c r="F66" s="109"/>
      <c r="G66" s="109">
        <v>0.54</v>
      </c>
      <c r="H66" s="109"/>
      <c r="I66" s="109"/>
      <c r="J66" s="269">
        <f>O66+T66+Y66+AD66</f>
        <v>0</v>
      </c>
      <c r="K66" s="269">
        <f t="shared" ref="K66:N66" si="18">P66+U66+Z66+AE66</f>
        <v>0</v>
      </c>
      <c r="L66" s="123">
        <f t="shared" si="18"/>
        <v>0</v>
      </c>
      <c r="M66" s="269">
        <f t="shared" si="18"/>
        <v>0</v>
      </c>
      <c r="N66" s="269">
        <f t="shared" si="18"/>
        <v>0</v>
      </c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</row>
    <row r="67" spans="1:34" x14ac:dyDescent="0.25">
      <c r="A67" s="261" t="s">
        <v>817</v>
      </c>
      <c r="B67" s="95" t="s">
        <v>972</v>
      </c>
      <c r="C67" s="72" t="s">
        <v>973</v>
      </c>
      <c r="D67" s="85"/>
      <c r="E67" s="109"/>
      <c r="F67" s="109"/>
      <c r="G67" s="109">
        <v>0.54</v>
      </c>
      <c r="H67" s="109"/>
      <c r="I67" s="109"/>
      <c r="J67" s="269">
        <f t="shared" ref="J67:J81" si="19">O67+T67+Y67+AD67</f>
        <v>0</v>
      </c>
      <c r="K67" s="269">
        <f t="shared" ref="K67:K81" si="20">P67+U67+Z67+AE67</f>
        <v>0</v>
      </c>
      <c r="L67" s="123">
        <f t="shared" ref="L67:L81" si="21">Q67+V67+AA67+AF67</f>
        <v>0</v>
      </c>
      <c r="M67" s="269">
        <f t="shared" ref="M67:M81" si="22">R67+W67+AB67+AG67</f>
        <v>0</v>
      </c>
      <c r="N67" s="269">
        <f t="shared" ref="N67:N81" si="23">S67+X67+AC67+AH67</f>
        <v>0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</row>
    <row r="68" spans="1:34" x14ac:dyDescent="0.25">
      <c r="A68" s="261" t="s">
        <v>817</v>
      </c>
      <c r="B68" s="95" t="s">
        <v>974</v>
      </c>
      <c r="C68" s="72" t="s">
        <v>975</v>
      </c>
      <c r="D68" s="85"/>
      <c r="E68" s="109"/>
      <c r="F68" s="109"/>
      <c r="G68" s="109">
        <v>0.69</v>
      </c>
      <c r="H68" s="109"/>
      <c r="I68" s="109"/>
      <c r="J68" s="269">
        <f t="shared" si="19"/>
        <v>0</v>
      </c>
      <c r="K68" s="269">
        <f t="shared" si="20"/>
        <v>0</v>
      </c>
      <c r="L68" s="123">
        <f t="shared" si="21"/>
        <v>0</v>
      </c>
      <c r="M68" s="269">
        <f t="shared" si="22"/>
        <v>0</v>
      </c>
      <c r="N68" s="269">
        <f t="shared" si="23"/>
        <v>0</v>
      </c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</row>
    <row r="69" spans="1:34" x14ac:dyDescent="0.25">
      <c r="A69" s="261" t="s">
        <v>817</v>
      </c>
      <c r="B69" s="95" t="s">
        <v>976</v>
      </c>
      <c r="C69" s="72" t="s">
        <v>977</v>
      </c>
      <c r="D69" s="85"/>
      <c r="E69" s="109"/>
      <c r="F69" s="109"/>
      <c r="G69" s="109">
        <v>0.6</v>
      </c>
      <c r="H69" s="109"/>
      <c r="I69" s="109"/>
      <c r="J69" s="269">
        <f t="shared" si="19"/>
        <v>0</v>
      </c>
      <c r="K69" s="269">
        <f t="shared" si="20"/>
        <v>0</v>
      </c>
      <c r="L69" s="123">
        <f t="shared" si="21"/>
        <v>0</v>
      </c>
      <c r="M69" s="269">
        <f t="shared" si="22"/>
        <v>0</v>
      </c>
      <c r="N69" s="269">
        <f t="shared" si="23"/>
        <v>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</row>
    <row r="70" spans="1:34" x14ac:dyDescent="0.25">
      <c r="A70" s="261" t="s">
        <v>817</v>
      </c>
      <c r="B70" s="95" t="s">
        <v>978</v>
      </c>
      <c r="C70" s="72" t="s">
        <v>979</v>
      </c>
      <c r="D70" s="85"/>
      <c r="E70" s="109"/>
      <c r="F70" s="109"/>
      <c r="G70" s="109">
        <v>0.63</v>
      </c>
      <c r="H70" s="109"/>
      <c r="I70" s="109"/>
      <c r="J70" s="269">
        <f t="shared" si="19"/>
        <v>0</v>
      </c>
      <c r="K70" s="269">
        <f t="shared" si="20"/>
        <v>0</v>
      </c>
      <c r="L70" s="123">
        <f t="shared" si="21"/>
        <v>0</v>
      </c>
      <c r="M70" s="269">
        <f t="shared" si="22"/>
        <v>0</v>
      </c>
      <c r="N70" s="269">
        <f t="shared" si="23"/>
        <v>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</row>
    <row r="71" spans="1:34" x14ac:dyDescent="0.25">
      <c r="A71" s="261" t="s">
        <v>817</v>
      </c>
      <c r="B71" s="95" t="s">
        <v>980</v>
      </c>
      <c r="C71" s="72" t="s">
        <v>981</v>
      </c>
      <c r="D71" s="85"/>
      <c r="E71" s="109"/>
      <c r="F71" s="109"/>
      <c r="G71" s="109">
        <v>1.1100000000000001</v>
      </c>
      <c r="H71" s="109"/>
      <c r="I71" s="109"/>
      <c r="J71" s="269">
        <f t="shared" si="19"/>
        <v>0</v>
      </c>
      <c r="K71" s="269">
        <f t="shared" si="20"/>
        <v>0</v>
      </c>
      <c r="L71" s="123">
        <f t="shared" si="21"/>
        <v>0</v>
      </c>
      <c r="M71" s="269">
        <f t="shared" si="22"/>
        <v>0</v>
      </c>
      <c r="N71" s="269">
        <f t="shared" si="23"/>
        <v>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</row>
    <row r="72" spans="1:34" x14ac:dyDescent="0.25">
      <c r="A72" s="261" t="s">
        <v>817</v>
      </c>
      <c r="B72" s="95" t="s">
        <v>982</v>
      </c>
      <c r="C72" s="72" t="s">
        <v>983</v>
      </c>
      <c r="D72" s="85"/>
      <c r="E72" s="109"/>
      <c r="F72" s="109"/>
      <c r="G72" s="109">
        <v>0.78</v>
      </c>
      <c r="H72" s="109"/>
      <c r="I72" s="109"/>
      <c r="J72" s="269">
        <f t="shared" si="19"/>
        <v>0</v>
      </c>
      <c r="K72" s="269">
        <f t="shared" si="20"/>
        <v>0</v>
      </c>
      <c r="L72" s="123">
        <f t="shared" si="21"/>
        <v>0.8</v>
      </c>
      <c r="M72" s="269">
        <f t="shared" si="22"/>
        <v>0</v>
      </c>
      <c r="N72" s="269">
        <f t="shared" si="23"/>
        <v>0</v>
      </c>
      <c r="O72" s="109"/>
      <c r="P72" s="109"/>
      <c r="Q72" s="109">
        <v>0.8</v>
      </c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</row>
    <row r="73" spans="1:34" x14ac:dyDescent="0.25">
      <c r="A73" s="261" t="s">
        <v>817</v>
      </c>
      <c r="B73" s="95" t="s">
        <v>984</v>
      </c>
      <c r="C73" s="72" t="s">
        <v>985</v>
      </c>
      <c r="D73" s="85"/>
      <c r="E73" s="109"/>
      <c r="F73" s="109"/>
      <c r="G73" s="109">
        <v>1.35</v>
      </c>
      <c r="H73" s="109"/>
      <c r="I73" s="109"/>
      <c r="J73" s="269">
        <f t="shared" si="19"/>
        <v>0</v>
      </c>
      <c r="K73" s="269">
        <f t="shared" si="20"/>
        <v>0</v>
      </c>
      <c r="L73" s="123">
        <f t="shared" si="21"/>
        <v>1.63</v>
      </c>
      <c r="M73" s="269">
        <f t="shared" si="22"/>
        <v>0</v>
      </c>
      <c r="N73" s="269">
        <f t="shared" si="23"/>
        <v>0</v>
      </c>
      <c r="O73" s="109"/>
      <c r="P73" s="109"/>
      <c r="Q73" s="109"/>
      <c r="R73" s="109"/>
      <c r="S73" s="109"/>
      <c r="T73" s="109"/>
      <c r="U73" s="109"/>
      <c r="V73" s="109">
        <v>1.63</v>
      </c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</row>
    <row r="74" spans="1:34" x14ac:dyDescent="0.25">
      <c r="A74" s="261" t="s">
        <v>817</v>
      </c>
      <c r="B74" s="95" t="s">
        <v>986</v>
      </c>
      <c r="C74" s="72" t="s">
        <v>987</v>
      </c>
      <c r="D74" s="85"/>
      <c r="E74" s="109"/>
      <c r="F74" s="109"/>
      <c r="G74" s="109">
        <v>0.48</v>
      </c>
      <c r="H74" s="109"/>
      <c r="I74" s="109"/>
      <c r="J74" s="269">
        <f t="shared" si="19"/>
        <v>0</v>
      </c>
      <c r="K74" s="269">
        <f t="shared" si="20"/>
        <v>0</v>
      </c>
      <c r="L74" s="123">
        <f t="shared" si="21"/>
        <v>0</v>
      </c>
      <c r="M74" s="269">
        <f t="shared" si="22"/>
        <v>0</v>
      </c>
      <c r="N74" s="269">
        <f t="shared" si="23"/>
        <v>0</v>
      </c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</row>
    <row r="75" spans="1:34" x14ac:dyDescent="0.25">
      <c r="A75" s="261" t="s">
        <v>817</v>
      </c>
      <c r="B75" s="95" t="s">
        <v>988</v>
      </c>
      <c r="C75" s="72" t="s">
        <v>989</v>
      </c>
      <c r="D75" s="85"/>
      <c r="E75" s="109"/>
      <c r="F75" s="109"/>
      <c r="G75" s="109">
        <v>0.96</v>
      </c>
      <c r="H75" s="109"/>
      <c r="I75" s="109"/>
      <c r="J75" s="269">
        <f t="shared" si="19"/>
        <v>0</v>
      </c>
      <c r="K75" s="269">
        <f t="shared" si="20"/>
        <v>0</v>
      </c>
      <c r="L75" s="123">
        <f t="shared" si="21"/>
        <v>0</v>
      </c>
      <c r="M75" s="269">
        <f t="shared" si="22"/>
        <v>0</v>
      </c>
      <c r="N75" s="269">
        <f t="shared" si="23"/>
        <v>0</v>
      </c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</row>
    <row r="76" spans="1:34" x14ac:dyDescent="0.25">
      <c r="A76" s="261" t="s">
        <v>817</v>
      </c>
      <c r="B76" s="95" t="s">
        <v>990</v>
      </c>
      <c r="C76" s="72" t="s">
        <v>991</v>
      </c>
      <c r="D76" s="85"/>
      <c r="E76" s="109"/>
      <c r="F76" s="109"/>
      <c r="G76" s="109">
        <v>0.28000000000000003</v>
      </c>
      <c r="H76" s="109"/>
      <c r="I76" s="109"/>
      <c r="J76" s="269">
        <f t="shared" si="19"/>
        <v>0</v>
      </c>
      <c r="K76" s="269">
        <f t="shared" si="20"/>
        <v>0</v>
      </c>
      <c r="L76" s="123">
        <f t="shared" si="21"/>
        <v>0</v>
      </c>
      <c r="M76" s="269">
        <f t="shared" si="22"/>
        <v>0</v>
      </c>
      <c r="N76" s="269">
        <f t="shared" si="23"/>
        <v>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</row>
    <row r="77" spans="1:34" x14ac:dyDescent="0.25">
      <c r="A77" s="261" t="s">
        <v>817</v>
      </c>
      <c r="B77" s="95" t="s">
        <v>992</v>
      </c>
      <c r="C77" s="72" t="s">
        <v>993</v>
      </c>
      <c r="D77" s="85"/>
      <c r="E77" s="109"/>
      <c r="F77" s="109"/>
      <c r="G77" s="109">
        <v>0.73499999999999999</v>
      </c>
      <c r="H77" s="109"/>
      <c r="I77" s="109"/>
      <c r="J77" s="269">
        <f t="shared" si="19"/>
        <v>0</v>
      </c>
      <c r="K77" s="269">
        <f t="shared" si="20"/>
        <v>0</v>
      </c>
      <c r="L77" s="123">
        <f t="shared" si="21"/>
        <v>0</v>
      </c>
      <c r="M77" s="269">
        <f t="shared" si="22"/>
        <v>0</v>
      </c>
      <c r="N77" s="269">
        <f t="shared" si="23"/>
        <v>0</v>
      </c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</row>
    <row r="78" spans="1:34" x14ac:dyDescent="0.25">
      <c r="A78" s="261" t="s">
        <v>817</v>
      </c>
      <c r="B78" s="95" t="s">
        <v>994</v>
      </c>
      <c r="C78" s="72" t="s">
        <v>995</v>
      </c>
      <c r="D78" s="85"/>
      <c r="E78" s="109"/>
      <c r="F78" s="109"/>
      <c r="G78" s="109">
        <v>0.84</v>
      </c>
      <c r="H78" s="109"/>
      <c r="I78" s="109"/>
      <c r="J78" s="269">
        <f t="shared" si="19"/>
        <v>0</v>
      </c>
      <c r="K78" s="269">
        <f t="shared" si="20"/>
        <v>0</v>
      </c>
      <c r="L78" s="123">
        <f t="shared" si="21"/>
        <v>0</v>
      </c>
      <c r="M78" s="269">
        <f t="shared" si="22"/>
        <v>0</v>
      </c>
      <c r="N78" s="269">
        <f t="shared" si="23"/>
        <v>0</v>
      </c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</row>
    <row r="79" spans="1:34" x14ac:dyDescent="0.25">
      <c r="A79" s="289" t="s">
        <v>817</v>
      </c>
      <c r="B79" s="95" t="s">
        <v>996</v>
      </c>
      <c r="C79" s="72" t="s">
        <v>997</v>
      </c>
      <c r="D79" s="84"/>
      <c r="E79" s="123"/>
      <c r="F79" s="123"/>
      <c r="G79" s="123">
        <v>0.94499999999999995</v>
      </c>
      <c r="H79" s="123"/>
      <c r="I79" s="123"/>
      <c r="J79" s="269">
        <f t="shared" si="19"/>
        <v>0</v>
      </c>
      <c r="K79" s="269">
        <f t="shared" si="20"/>
        <v>0</v>
      </c>
      <c r="L79" s="123">
        <f t="shared" si="21"/>
        <v>0</v>
      </c>
      <c r="M79" s="269">
        <f t="shared" si="22"/>
        <v>0</v>
      </c>
      <c r="N79" s="269">
        <f t="shared" si="23"/>
        <v>0</v>
      </c>
      <c r="O79" s="123"/>
      <c r="P79" s="123"/>
      <c r="Q79" s="123"/>
      <c r="R79" s="123"/>
      <c r="S79" s="123"/>
      <c r="T79" s="123"/>
      <c r="U79" s="123"/>
      <c r="V79" s="31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</row>
    <row r="80" spans="1:34" hidden="1" x14ac:dyDescent="0.25">
      <c r="A80" s="289"/>
      <c r="B80" s="95"/>
      <c r="C80" s="72"/>
      <c r="D80" s="84"/>
      <c r="E80" s="123"/>
      <c r="F80" s="123"/>
      <c r="G80" s="123"/>
      <c r="H80" s="123"/>
      <c r="I80" s="123"/>
      <c r="J80" s="269">
        <f t="shared" si="19"/>
        <v>0</v>
      </c>
      <c r="K80" s="269">
        <f t="shared" si="20"/>
        <v>0</v>
      </c>
      <c r="L80" s="123">
        <f t="shared" si="21"/>
        <v>0</v>
      </c>
      <c r="M80" s="269">
        <f t="shared" si="22"/>
        <v>0</v>
      </c>
      <c r="N80" s="269">
        <f t="shared" si="23"/>
        <v>0</v>
      </c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313"/>
      <c r="AB80" s="123"/>
      <c r="AC80" s="123"/>
      <c r="AD80" s="123"/>
      <c r="AE80" s="123"/>
      <c r="AF80" s="123"/>
      <c r="AG80" s="123"/>
      <c r="AH80" s="123"/>
    </row>
    <row r="81" spans="1:34" hidden="1" x14ac:dyDescent="0.25">
      <c r="A81" s="289"/>
      <c r="B81" s="95"/>
      <c r="C81" s="72"/>
      <c r="D81" s="84"/>
      <c r="E81" s="123"/>
      <c r="F81" s="123"/>
      <c r="G81" s="123"/>
      <c r="H81" s="123"/>
      <c r="I81" s="123"/>
      <c r="J81" s="269">
        <f t="shared" si="19"/>
        <v>0</v>
      </c>
      <c r="K81" s="269">
        <f t="shared" si="20"/>
        <v>0</v>
      </c>
      <c r="L81" s="123">
        <f t="shared" si="21"/>
        <v>0</v>
      </c>
      <c r="M81" s="269">
        <f t="shared" si="22"/>
        <v>0</v>
      </c>
      <c r="N81" s="269">
        <f t="shared" si="23"/>
        <v>0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</row>
    <row r="82" spans="1:34" ht="36" x14ac:dyDescent="0.25">
      <c r="A82" s="58" t="s">
        <v>864</v>
      </c>
      <c r="B82" s="263" t="s">
        <v>865</v>
      </c>
      <c r="C82" s="58"/>
      <c r="D82" s="85" t="s">
        <v>868</v>
      </c>
      <c r="E82" s="85" t="s">
        <v>868</v>
      </c>
      <c r="F82" s="85" t="s">
        <v>868</v>
      </c>
      <c r="G82" s="85" t="s">
        <v>868</v>
      </c>
      <c r="H82" s="85" t="s">
        <v>868</v>
      </c>
      <c r="I82" s="85" t="s">
        <v>868</v>
      </c>
      <c r="J82" s="85" t="s">
        <v>868</v>
      </c>
      <c r="K82" s="85" t="s">
        <v>868</v>
      </c>
      <c r="L82" s="85" t="s">
        <v>868</v>
      </c>
      <c r="M82" s="85" t="s">
        <v>868</v>
      </c>
      <c r="N82" s="85" t="s">
        <v>868</v>
      </c>
      <c r="O82" s="85" t="s">
        <v>868</v>
      </c>
      <c r="P82" s="85" t="s">
        <v>868</v>
      </c>
      <c r="Q82" s="85" t="s">
        <v>868</v>
      </c>
      <c r="R82" s="85" t="s">
        <v>868</v>
      </c>
      <c r="S82" s="85" t="s">
        <v>868</v>
      </c>
      <c r="T82" s="85" t="s">
        <v>868</v>
      </c>
      <c r="U82" s="85" t="s">
        <v>868</v>
      </c>
      <c r="V82" s="85" t="s">
        <v>868</v>
      </c>
      <c r="W82" s="85" t="s">
        <v>868</v>
      </c>
      <c r="X82" s="85" t="s">
        <v>868</v>
      </c>
      <c r="Y82" s="85" t="s">
        <v>868</v>
      </c>
      <c r="Z82" s="85" t="s">
        <v>868</v>
      </c>
      <c r="AA82" s="85" t="s">
        <v>868</v>
      </c>
      <c r="AB82" s="85" t="s">
        <v>868</v>
      </c>
      <c r="AC82" s="85" t="s">
        <v>868</v>
      </c>
      <c r="AD82" s="85" t="s">
        <v>868</v>
      </c>
      <c r="AE82" s="85" t="s">
        <v>868</v>
      </c>
      <c r="AF82" s="85" t="s">
        <v>868</v>
      </c>
      <c r="AG82" s="85" t="s">
        <v>868</v>
      </c>
      <c r="AH82" s="85" t="s">
        <v>868</v>
      </c>
    </row>
    <row r="83" spans="1:34" ht="36" x14ac:dyDescent="0.25">
      <c r="A83" s="58" t="s">
        <v>426</v>
      </c>
      <c r="B83" s="263" t="s">
        <v>866</v>
      </c>
      <c r="C83" s="58"/>
      <c r="D83" s="85" t="s">
        <v>868</v>
      </c>
      <c r="E83" s="270">
        <f>SUM(E84)</f>
        <v>0</v>
      </c>
      <c r="F83" s="270">
        <f t="shared" ref="F83:AH83" si="24">SUM(F84)</f>
        <v>0</v>
      </c>
      <c r="G83" s="270">
        <f t="shared" si="24"/>
        <v>0</v>
      </c>
      <c r="H83" s="270">
        <f t="shared" si="24"/>
        <v>0</v>
      </c>
      <c r="I83" s="270">
        <f t="shared" si="24"/>
        <v>0</v>
      </c>
      <c r="J83" s="270">
        <f t="shared" si="24"/>
        <v>0</v>
      </c>
      <c r="K83" s="270">
        <f t="shared" si="24"/>
        <v>0</v>
      </c>
      <c r="L83" s="270">
        <f t="shared" si="24"/>
        <v>0</v>
      </c>
      <c r="M83" s="270">
        <f t="shared" si="24"/>
        <v>0</v>
      </c>
      <c r="N83" s="270">
        <f t="shared" si="24"/>
        <v>0</v>
      </c>
      <c r="O83" s="270">
        <f t="shared" si="24"/>
        <v>0</v>
      </c>
      <c r="P83" s="270">
        <f t="shared" si="24"/>
        <v>0</v>
      </c>
      <c r="Q83" s="270">
        <f t="shared" si="24"/>
        <v>0</v>
      </c>
      <c r="R83" s="270">
        <f t="shared" si="24"/>
        <v>0</v>
      </c>
      <c r="S83" s="270">
        <f t="shared" si="24"/>
        <v>0</v>
      </c>
      <c r="T83" s="270">
        <f t="shared" si="24"/>
        <v>0</v>
      </c>
      <c r="U83" s="270">
        <f t="shared" si="24"/>
        <v>0</v>
      </c>
      <c r="V83" s="270">
        <f t="shared" si="24"/>
        <v>0</v>
      </c>
      <c r="W83" s="270">
        <f t="shared" si="24"/>
        <v>0</v>
      </c>
      <c r="X83" s="270">
        <f t="shared" si="24"/>
        <v>0</v>
      </c>
      <c r="Y83" s="270">
        <f t="shared" si="24"/>
        <v>0</v>
      </c>
      <c r="Z83" s="270">
        <f t="shared" si="24"/>
        <v>0</v>
      </c>
      <c r="AA83" s="270">
        <f t="shared" si="24"/>
        <v>0</v>
      </c>
      <c r="AB83" s="270">
        <f t="shared" si="24"/>
        <v>0</v>
      </c>
      <c r="AC83" s="270">
        <f t="shared" si="24"/>
        <v>0</v>
      </c>
      <c r="AD83" s="270">
        <f t="shared" si="24"/>
        <v>0</v>
      </c>
      <c r="AE83" s="270">
        <f t="shared" si="24"/>
        <v>0</v>
      </c>
      <c r="AF83" s="270">
        <f t="shared" si="24"/>
        <v>0</v>
      </c>
      <c r="AG83" s="270">
        <f t="shared" si="24"/>
        <v>0</v>
      </c>
      <c r="AH83" s="270">
        <f t="shared" si="24"/>
        <v>0</v>
      </c>
    </row>
    <row r="84" spans="1:34" ht="36" x14ac:dyDescent="0.25">
      <c r="A84" s="58" t="s">
        <v>424</v>
      </c>
      <c r="B84" s="263" t="s">
        <v>819</v>
      </c>
      <c r="C84" s="86"/>
      <c r="D84" s="85" t="s">
        <v>868</v>
      </c>
      <c r="E84" s="270">
        <f t="shared" ref="E84:AH84" si="25">SUM(E85:E85)</f>
        <v>0</v>
      </c>
      <c r="F84" s="270">
        <f t="shared" si="25"/>
        <v>0</v>
      </c>
      <c r="G84" s="270">
        <f t="shared" si="25"/>
        <v>0</v>
      </c>
      <c r="H84" s="270">
        <f t="shared" si="25"/>
        <v>0</v>
      </c>
      <c r="I84" s="270">
        <f t="shared" si="25"/>
        <v>0</v>
      </c>
      <c r="J84" s="270">
        <f t="shared" si="25"/>
        <v>0</v>
      </c>
      <c r="K84" s="270">
        <f t="shared" si="25"/>
        <v>0</v>
      </c>
      <c r="L84" s="270">
        <f t="shared" si="25"/>
        <v>0</v>
      </c>
      <c r="M84" s="270">
        <f t="shared" si="25"/>
        <v>0</v>
      </c>
      <c r="N84" s="270">
        <f t="shared" si="25"/>
        <v>0</v>
      </c>
      <c r="O84" s="270">
        <f t="shared" si="25"/>
        <v>0</v>
      </c>
      <c r="P84" s="270">
        <f t="shared" si="25"/>
        <v>0</v>
      </c>
      <c r="Q84" s="270">
        <f t="shared" si="25"/>
        <v>0</v>
      </c>
      <c r="R84" s="270">
        <f t="shared" si="25"/>
        <v>0</v>
      </c>
      <c r="S84" s="270">
        <f t="shared" si="25"/>
        <v>0</v>
      </c>
      <c r="T84" s="270">
        <f t="shared" si="25"/>
        <v>0</v>
      </c>
      <c r="U84" s="270">
        <f t="shared" si="25"/>
        <v>0</v>
      </c>
      <c r="V84" s="270">
        <f t="shared" si="25"/>
        <v>0</v>
      </c>
      <c r="W84" s="270">
        <f t="shared" si="25"/>
        <v>0</v>
      </c>
      <c r="X84" s="270">
        <f t="shared" si="25"/>
        <v>0</v>
      </c>
      <c r="Y84" s="270">
        <f t="shared" si="25"/>
        <v>0</v>
      </c>
      <c r="Z84" s="270">
        <f t="shared" si="25"/>
        <v>0</v>
      </c>
      <c r="AA84" s="270">
        <f t="shared" si="25"/>
        <v>0</v>
      </c>
      <c r="AB84" s="270">
        <f t="shared" si="25"/>
        <v>0</v>
      </c>
      <c r="AC84" s="270">
        <f t="shared" si="25"/>
        <v>0</v>
      </c>
      <c r="AD84" s="270">
        <f t="shared" si="25"/>
        <v>0</v>
      </c>
      <c r="AE84" s="270">
        <f t="shared" si="25"/>
        <v>0</v>
      </c>
      <c r="AF84" s="270">
        <f t="shared" si="25"/>
        <v>0</v>
      </c>
      <c r="AG84" s="270">
        <f t="shared" si="25"/>
        <v>0</v>
      </c>
      <c r="AH84" s="270">
        <f t="shared" si="25"/>
        <v>0</v>
      </c>
    </row>
    <row r="85" spans="1:34" x14ac:dyDescent="0.25">
      <c r="A85" s="289" t="s">
        <v>424</v>
      </c>
      <c r="B85" s="95" t="s">
        <v>1018</v>
      </c>
      <c r="C85" s="72" t="s">
        <v>1019</v>
      </c>
      <c r="D85" s="123"/>
      <c r="E85" s="123"/>
      <c r="F85" s="123"/>
      <c r="G85" s="123"/>
      <c r="H85" s="123"/>
      <c r="I85" s="123"/>
      <c r="J85" s="269">
        <f>O85+T85+Y85+AD85</f>
        <v>0</v>
      </c>
      <c r="K85" s="269">
        <f t="shared" ref="K85" si="26">P85+U85+Z85+AE85</f>
        <v>0</v>
      </c>
      <c r="L85" s="269">
        <f t="shared" ref="L85" si="27">Q85+V85+AA85+AF85</f>
        <v>0</v>
      </c>
      <c r="M85" s="269">
        <f t="shared" ref="M85" si="28">R85+W85+AB85+AG85</f>
        <v>0</v>
      </c>
      <c r="N85" s="269">
        <f t="shared" ref="N85" si="29">S85+X85+AC85+AH85</f>
        <v>0</v>
      </c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</row>
    <row r="86" spans="1:34" ht="24" x14ac:dyDescent="0.25">
      <c r="A86" s="58" t="s">
        <v>420</v>
      </c>
      <c r="B86" s="263" t="s">
        <v>867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5" t="s">
        <v>868</v>
      </c>
      <c r="W86" s="85" t="s">
        <v>868</v>
      </c>
      <c r="X86" s="85" t="s">
        <v>868</v>
      </c>
      <c r="Y86" s="85" t="s">
        <v>868</v>
      </c>
      <c r="Z86" s="85" t="s">
        <v>868</v>
      </c>
      <c r="AA86" s="85" t="s">
        <v>868</v>
      </c>
      <c r="AB86" s="85" t="s">
        <v>868</v>
      </c>
      <c r="AC86" s="85" t="s">
        <v>868</v>
      </c>
      <c r="AD86" s="85" t="s">
        <v>868</v>
      </c>
      <c r="AE86" s="85" t="s">
        <v>868</v>
      </c>
      <c r="AF86" s="85" t="s">
        <v>868</v>
      </c>
      <c r="AG86" s="85" t="s">
        <v>868</v>
      </c>
      <c r="AH86" s="85" t="s">
        <v>868</v>
      </c>
    </row>
    <row r="87" spans="1:34" ht="24" x14ac:dyDescent="0.25">
      <c r="A87" s="58" t="s">
        <v>418</v>
      </c>
      <c r="B87" s="263" t="s">
        <v>869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36" x14ac:dyDescent="0.25">
      <c r="A88" s="58" t="s">
        <v>416</v>
      </c>
      <c r="B88" s="263" t="s">
        <v>870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5" t="s">
        <v>868</v>
      </c>
      <c r="Y88" s="85" t="s">
        <v>868</v>
      </c>
      <c r="Z88" s="85" t="s">
        <v>868</v>
      </c>
      <c r="AA88" s="85" t="s">
        <v>868</v>
      </c>
      <c r="AB88" s="85" t="s">
        <v>868</v>
      </c>
      <c r="AC88" s="85" t="s">
        <v>868</v>
      </c>
      <c r="AD88" s="85" t="s">
        <v>868</v>
      </c>
      <c r="AE88" s="85" t="s">
        <v>868</v>
      </c>
      <c r="AF88" s="85" t="s">
        <v>868</v>
      </c>
      <c r="AG88" s="85" t="s">
        <v>868</v>
      </c>
      <c r="AH88" s="85" t="s">
        <v>868</v>
      </c>
    </row>
    <row r="89" spans="1:34" ht="48" x14ac:dyDescent="0.25">
      <c r="A89" s="58" t="s">
        <v>414</v>
      </c>
      <c r="B89" s="263" t="s">
        <v>871</v>
      </c>
      <c r="C89" s="85"/>
      <c r="D89" s="85" t="s">
        <v>868</v>
      </c>
      <c r="E89" s="85" t="s">
        <v>868</v>
      </c>
      <c r="F89" s="85" t="s">
        <v>868</v>
      </c>
      <c r="G89" s="85" t="s">
        <v>868</v>
      </c>
      <c r="H89" s="85" t="s">
        <v>868</v>
      </c>
      <c r="I89" s="85" t="s">
        <v>868</v>
      </c>
      <c r="J89" s="85" t="s">
        <v>868</v>
      </c>
      <c r="K89" s="85" t="s">
        <v>868</v>
      </c>
      <c r="L89" s="85" t="s">
        <v>868</v>
      </c>
      <c r="M89" s="85" t="s">
        <v>868</v>
      </c>
      <c r="N89" s="85" t="s">
        <v>868</v>
      </c>
      <c r="O89" s="85" t="s">
        <v>868</v>
      </c>
      <c r="P89" s="85" t="s">
        <v>868</v>
      </c>
      <c r="Q89" s="85" t="s">
        <v>868</v>
      </c>
      <c r="R89" s="85" t="s">
        <v>868</v>
      </c>
      <c r="S89" s="85" t="s">
        <v>868</v>
      </c>
      <c r="T89" s="85" t="s">
        <v>868</v>
      </c>
      <c r="U89" s="85" t="s">
        <v>868</v>
      </c>
      <c r="V89" s="85" t="s">
        <v>868</v>
      </c>
      <c r="W89" s="85" t="s">
        <v>868</v>
      </c>
      <c r="X89" s="85" t="s">
        <v>868</v>
      </c>
      <c r="Y89" s="85" t="s">
        <v>868</v>
      </c>
      <c r="Z89" s="85" t="s">
        <v>868</v>
      </c>
      <c r="AA89" s="85" t="s">
        <v>868</v>
      </c>
      <c r="AB89" s="85" t="s">
        <v>868</v>
      </c>
      <c r="AC89" s="85" t="s">
        <v>868</v>
      </c>
      <c r="AD89" s="85" t="s">
        <v>868</v>
      </c>
      <c r="AE89" s="85" t="s">
        <v>868</v>
      </c>
      <c r="AF89" s="85" t="s">
        <v>868</v>
      </c>
      <c r="AG89" s="85" t="s">
        <v>868</v>
      </c>
      <c r="AH89" s="85" t="s">
        <v>868</v>
      </c>
    </row>
    <row r="90" spans="1:34" ht="36" x14ac:dyDescent="0.25">
      <c r="A90" s="58" t="s">
        <v>412</v>
      </c>
      <c r="B90" s="263" t="s">
        <v>872</v>
      </c>
      <c r="C90" s="85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5" t="s">
        <v>868</v>
      </c>
      <c r="U90" s="85" t="s">
        <v>868</v>
      </c>
      <c r="V90" s="85" t="s">
        <v>868</v>
      </c>
      <c r="W90" s="85" t="s">
        <v>868</v>
      </c>
      <c r="X90" s="85" t="s">
        <v>868</v>
      </c>
      <c r="Y90" s="85" t="s">
        <v>868</v>
      </c>
      <c r="Z90" s="85" t="s">
        <v>868</v>
      </c>
      <c r="AA90" s="85" t="s">
        <v>868</v>
      </c>
      <c r="AB90" s="85" t="s">
        <v>868</v>
      </c>
      <c r="AC90" s="85" t="s">
        <v>868</v>
      </c>
      <c r="AD90" s="85" t="s">
        <v>868</v>
      </c>
      <c r="AE90" s="85" t="s">
        <v>868</v>
      </c>
      <c r="AF90" s="85" t="s">
        <v>868</v>
      </c>
      <c r="AG90" s="85" t="s">
        <v>868</v>
      </c>
      <c r="AH90" s="85" t="s">
        <v>868</v>
      </c>
    </row>
    <row r="91" spans="1:34" ht="36" x14ac:dyDescent="0.25">
      <c r="A91" s="58" t="s">
        <v>410</v>
      </c>
      <c r="B91" s="263" t="s">
        <v>873</v>
      </c>
      <c r="C91" s="85"/>
      <c r="D91" s="85" t="s">
        <v>868</v>
      </c>
      <c r="E91" s="85" t="s">
        <v>868</v>
      </c>
      <c r="F91" s="85" t="s">
        <v>868</v>
      </c>
      <c r="G91" s="85" t="s">
        <v>868</v>
      </c>
      <c r="H91" s="85" t="s">
        <v>868</v>
      </c>
      <c r="I91" s="85" t="s">
        <v>868</v>
      </c>
      <c r="J91" s="85" t="s">
        <v>868</v>
      </c>
      <c r="K91" s="85" t="s">
        <v>868</v>
      </c>
      <c r="L91" s="85" t="s">
        <v>868</v>
      </c>
      <c r="M91" s="85" t="s">
        <v>868</v>
      </c>
      <c r="N91" s="85" t="s">
        <v>868</v>
      </c>
      <c r="O91" s="85" t="s">
        <v>868</v>
      </c>
      <c r="P91" s="85" t="s">
        <v>868</v>
      </c>
      <c r="Q91" s="85" t="s">
        <v>868</v>
      </c>
      <c r="R91" s="85" t="s">
        <v>868</v>
      </c>
      <c r="S91" s="85" t="s">
        <v>868</v>
      </c>
      <c r="T91" s="85" t="s">
        <v>868</v>
      </c>
      <c r="U91" s="85" t="s">
        <v>868</v>
      </c>
      <c r="V91" s="85" t="s">
        <v>868</v>
      </c>
      <c r="W91" s="85" t="s">
        <v>868</v>
      </c>
      <c r="X91" s="85" t="s">
        <v>868</v>
      </c>
      <c r="Y91" s="85" t="s">
        <v>868</v>
      </c>
      <c r="Z91" s="85" t="s">
        <v>868</v>
      </c>
      <c r="AA91" s="85" t="s">
        <v>868</v>
      </c>
      <c r="AB91" s="85" t="s">
        <v>868</v>
      </c>
      <c r="AC91" s="85" t="s">
        <v>868</v>
      </c>
      <c r="AD91" s="85" t="s">
        <v>868</v>
      </c>
      <c r="AE91" s="85" t="s">
        <v>868</v>
      </c>
      <c r="AF91" s="85" t="s">
        <v>868</v>
      </c>
      <c r="AG91" s="85" t="s">
        <v>868</v>
      </c>
      <c r="AH91" s="85" t="s">
        <v>868</v>
      </c>
    </row>
    <row r="92" spans="1:34" ht="48" x14ac:dyDescent="0.25">
      <c r="A92" s="58" t="s">
        <v>874</v>
      </c>
      <c r="B92" s="263" t="s">
        <v>875</v>
      </c>
      <c r="C92" s="85"/>
      <c r="D92" s="85" t="s">
        <v>868</v>
      </c>
      <c r="E92" s="85" t="s">
        <v>868</v>
      </c>
      <c r="F92" s="85" t="s">
        <v>868</v>
      </c>
      <c r="G92" s="85" t="s">
        <v>868</v>
      </c>
      <c r="H92" s="85" t="s">
        <v>868</v>
      </c>
      <c r="I92" s="85" t="s">
        <v>868</v>
      </c>
      <c r="J92" s="85" t="s">
        <v>868</v>
      </c>
      <c r="K92" s="85" t="s">
        <v>868</v>
      </c>
      <c r="L92" s="85" t="s">
        <v>868</v>
      </c>
      <c r="M92" s="85" t="s">
        <v>868</v>
      </c>
      <c r="N92" s="85" t="s">
        <v>868</v>
      </c>
      <c r="O92" s="85" t="s">
        <v>868</v>
      </c>
      <c r="P92" s="85" t="s">
        <v>868</v>
      </c>
      <c r="Q92" s="85" t="s">
        <v>868</v>
      </c>
      <c r="R92" s="85" t="s">
        <v>868</v>
      </c>
      <c r="S92" s="85" t="s">
        <v>868</v>
      </c>
      <c r="T92" s="85" t="s">
        <v>868</v>
      </c>
      <c r="U92" s="85" t="s">
        <v>868</v>
      </c>
      <c r="V92" s="85" t="s">
        <v>868</v>
      </c>
      <c r="W92" s="85" t="s">
        <v>868</v>
      </c>
      <c r="X92" s="85" t="s">
        <v>868</v>
      </c>
      <c r="Y92" s="85" t="s">
        <v>868</v>
      </c>
      <c r="Z92" s="85" t="s">
        <v>868</v>
      </c>
      <c r="AA92" s="85" t="s">
        <v>868</v>
      </c>
      <c r="AB92" s="85" t="s">
        <v>868</v>
      </c>
      <c r="AC92" s="85" t="s">
        <v>868</v>
      </c>
      <c r="AD92" s="85" t="s">
        <v>868</v>
      </c>
      <c r="AE92" s="85" t="s">
        <v>868</v>
      </c>
      <c r="AF92" s="85" t="s">
        <v>868</v>
      </c>
      <c r="AG92" s="85" t="s">
        <v>868</v>
      </c>
      <c r="AH92" s="85" t="s">
        <v>868</v>
      </c>
    </row>
    <row r="93" spans="1:34" ht="48" x14ac:dyDescent="0.25">
      <c r="A93" s="58" t="s">
        <v>876</v>
      </c>
      <c r="B93" s="263" t="s">
        <v>877</v>
      </c>
      <c r="C93" s="85"/>
      <c r="D93" s="85" t="s">
        <v>868</v>
      </c>
      <c r="E93" s="85" t="s">
        <v>868</v>
      </c>
      <c r="F93" s="85" t="s">
        <v>868</v>
      </c>
      <c r="G93" s="85" t="s">
        <v>868</v>
      </c>
      <c r="H93" s="85" t="s">
        <v>868</v>
      </c>
      <c r="I93" s="85" t="s">
        <v>868</v>
      </c>
      <c r="J93" s="85" t="s">
        <v>868</v>
      </c>
      <c r="K93" s="85" t="s">
        <v>868</v>
      </c>
      <c r="L93" s="85" t="s">
        <v>868</v>
      </c>
      <c r="M93" s="85" t="s">
        <v>868</v>
      </c>
      <c r="N93" s="85" t="s">
        <v>868</v>
      </c>
      <c r="O93" s="85" t="s">
        <v>868</v>
      </c>
      <c r="P93" s="85" t="s">
        <v>868</v>
      </c>
      <c r="Q93" s="85" t="s">
        <v>868</v>
      </c>
      <c r="R93" s="85" t="s">
        <v>868</v>
      </c>
      <c r="S93" s="85" t="s">
        <v>868</v>
      </c>
      <c r="T93" s="85" t="s">
        <v>868</v>
      </c>
      <c r="U93" s="85" t="s">
        <v>868</v>
      </c>
      <c r="V93" s="85" t="s">
        <v>868</v>
      </c>
      <c r="W93" s="85" t="s">
        <v>868</v>
      </c>
      <c r="X93" s="85" t="s">
        <v>868</v>
      </c>
      <c r="Y93" s="85" t="s">
        <v>868</v>
      </c>
      <c r="Z93" s="85" t="s">
        <v>868</v>
      </c>
      <c r="AA93" s="85" t="s">
        <v>868</v>
      </c>
      <c r="AB93" s="85" t="s">
        <v>868</v>
      </c>
      <c r="AC93" s="85" t="s">
        <v>868</v>
      </c>
      <c r="AD93" s="85" t="s">
        <v>868</v>
      </c>
      <c r="AE93" s="85" t="s">
        <v>868</v>
      </c>
      <c r="AF93" s="85" t="s">
        <v>868</v>
      </c>
      <c r="AG93" s="85" t="s">
        <v>868</v>
      </c>
      <c r="AH93" s="85" t="s">
        <v>868</v>
      </c>
    </row>
    <row r="94" spans="1:34" ht="24" x14ac:dyDescent="0.25">
      <c r="A94" s="58" t="s">
        <v>878</v>
      </c>
      <c r="B94" s="263" t="s">
        <v>879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5" t="s">
        <v>868</v>
      </c>
      <c r="U94" s="85" t="s">
        <v>868</v>
      </c>
      <c r="V94" s="85" t="s">
        <v>868</v>
      </c>
      <c r="W94" s="85" t="s">
        <v>868</v>
      </c>
      <c r="X94" s="85" t="s">
        <v>868</v>
      </c>
      <c r="Y94" s="85" t="s">
        <v>868</v>
      </c>
      <c r="Z94" s="85" t="s">
        <v>868</v>
      </c>
      <c r="AA94" s="85" t="s">
        <v>868</v>
      </c>
      <c r="AB94" s="85" t="s">
        <v>868</v>
      </c>
      <c r="AC94" s="85" t="s">
        <v>868</v>
      </c>
      <c r="AD94" s="85" t="s">
        <v>868</v>
      </c>
      <c r="AE94" s="85" t="s">
        <v>868</v>
      </c>
      <c r="AF94" s="85" t="s">
        <v>868</v>
      </c>
      <c r="AG94" s="85" t="s">
        <v>868</v>
      </c>
      <c r="AH94" s="85" t="s">
        <v>868</v>
      </c>
    </row>
    <row r="95" spans="1:34" ht="36" x14ac:dyDescent="0.25">
      <c r="A95" s="58" t="s">
        <v>880</v>
      </c>
      <c r="B95" s="263" t="s">
        <v>881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5" t="s">
        <v>868</v>
      </c>
      <c r="U95" s="85" t="s">
        <v>868</v>
      </c>
      <c r="V95" s="85" t="s">
        <v>868</v>
      </c>
      <c r="W95" s="85" t="s">
        <v>868</v>
      </c>
      <c r="X95" s="85" t="s">
        <v>868</v>
      </c>
      <c r="Y95" s="85" t="s">
        <v>868</v>
      </c>
      <c r="Z95" s="85" t="s">
        <v>868</v>
      </c>
      <c r="AA95" s="85" t="s">
        <v>868</v>
      </c>
      <c r="AB95" s="85" t="s">
        <v>868</v>
      </c>
      <c r="AC95" s="85" t="s">
        <v>868</v>
      </c>
      <c r="AD95" s="85" t="s">
        <v>868</v>
      </c>
      <c r="AE95" s="85" t="s">
        <v>868</v>
      </c>
      <c r="AF95" s="85" t="s">
        <v>868</v>
      </c>
      <c r="AG95" s="85" t="s">
        <v>868</v>
      </c>
      <c r="AH95" s="85" t="s">
        <v>868</v>
      </c>
    </row>
    <row r="96" spans="1:34" ht="48" x14ac:dyDescent="0.25">
      <c r="A96" s="58" t="s">
        <v>406</v>
      </c>
      <c r="B96" s="263" t="s">
        <v>882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5" t="s">
        <v>868</v>
      </c>
      <c r="U96" s="85" t="s">
        <v>868</v>
      </c>
      <c r="V96" s="85" t="s">
        <v>868</v>
      </c>
      <c r="W96" s="85" t="s">
        <v>868</v>
      </c>
      <c r="X96" s="85" t="s">
        <v>868</v>
      </c>
      <c r="Y96" s="85" t="s">
        <v>868</v>
      </c>
      <c r="Z96" s="85" t="s">
        <v>868</v>
      </c>
      <c r="AA96" s="85" t="s">
        <v>868</v>
      </c>
      <c r="AB96" s="85" t="s">
        <v>868</v>
      </c>
      <c r="AC96" s="85" t="s">
        <v>868</v>
      </c>
      <c r="AD96" s="85" t="s">
        <v>868</v>
      </c>
      <c r="AE96" s="85" t="s">
        <v>868</v>
      </c>
      <c r="AF96" s="85" t="s">
        <v>868</v>
      </c>
      <c r="AG96" s="85" t="s">
        <v>868</v>
      </c>
      <c r="AH96" s="85" t="s">
        <v>868</v>
      </c>
    </row>
    <row r="97" spans="1:34" ht="48" x14ac:dyDescent="0.25">
      <c r="A97" s="58" t="s">
        <v>883</v>
      </c>
      <c r="B97" s="263" t="s">
        <v>884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5" t="s">
        <v>868</v>
      </c>
      <c r="U97" s="85" t="s">
        <v>868</v>
      </c>
      <c r="V97" s="85" t="s">
        <v>868</v>
      </c>
      <c r="W97" s="85" t="s">
        <v>868</v>
      </c>
      <c r="X97" s="85" t="s">
        <v>868</v>
      </c>
      <c r="Y97" s="85" t="s">
        <v>868</v>
      </c>
      <c r="Z97" s="85" t="s">
        <v>868</v>
      </c>
      <c r="AA97" s="85" t="s">
        <v>868</v>
      </c>
      <c r="AB97" s="85" t="s">
        <v>868</v>
      </c>
      <c r="AC97" s="85" t="s">
        <v>868</v>
      </c>
      <c r="AD97" s="85" t="s">
        <v>868</v>
      </c>
      <c r="AE97" s="85" t="s">
        <v>868</v>
      </c>
      <c r="AF97" s="85" t="s">
        <v>868</v>
      </c>
      <c r="AG97" s="85" t="s">
        <v>868</v>
      </c>
      <c r="AH97" s="85" t="s">
        <v>868</v>
      </c>
    </row>
    <row r="98" spans="1:34" ht="48" x14ac:dyDescent="0.25">
      <c r="A98" s="58" t="s">
        <v>885</v>
      </c>
      <c r="B98" s="263" t="s">
        <v>886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5" t="s">
        <v>868</v>
      </c>
      <c r="U98" s="85" t="s">
        <v>868</v>
      </c>
      <c r="V98" s="85" t="s">
        <v>868</v>
      </c>
      <c r="W98" s="85" t="s">
        <v>868</v>
      </c>
      <c r="X98" s="85" t="s">
        <v>868</v>
      </c>
      <c r="Y98" s="85" t="s">
        <v>868</v>
      </c>
      <c r="Z98" s="85" t="s">
        <v>868</v>
      </c>
      <c r="AA98" s="85" t="s">
        <v>868</v>
      </c>
      <c r="AB98" s="85" t="s">
        <v>868</v>
      </c>
      <c r="AC98" s="85" t="s">
        <v>868</v>
      </c>
      <c r="AD98" s="85" t="s">
        <v>868</v>
      </c>
      <c r="AE98" s="85" t="s">
        <v>868</v>
      </c>
      <c r="AF98" s="85" t="s">
        <v>868</v>
      </c>
      <c r="AG98" s="85" t="s">
        <v>868</v>
      </c>
      <c r="AH98" s="85" t="s">
        <v>868</v>
      </c>
    </row>
    <row r="99" spans="1:34" ht="36" x14ac:dyDescent="0.25">
      <c r="A99" s="58" t="s">
        <v>405</v>
      </c>
      <c r="B99" s="263" t="s">
        <v>887</v>
      </c>
      <c r="C99" s="85"/>
      <c r="D99" s="85" t="s">
        <v>868</v>
      </c>
      <c r="E99" s="271">
        <f>SUM(E100:E104)</f>
        <v>0</v>
      </c>
      <c r="F99" s="271">
        <f t="shared" ref="F99:AH99" si="30">SUM(F100:F104)</f>
        <v>0</v>
      </c>
      <c r="G99" s="271">
        <f t="shared" si="30"/>
        <v>0</v>
      </c>
      <c r="H99" s="271">
        <f t="shared" si="30"/>
        <v>0</v>
      </c>
      <c r="I99" s="271">
        <f t="shared" si="30"/>
        <v>0</v>
      </c>
      <c r="J99" s="271">
        <f t="shared" si="30"/>
        <v>0</v>
      </c>
      <c r="K99" s="271">
        <f t="shared" si="30"/>
        <v>0</v>
      </c>
      <c r="L99" s="271">
        <f t="shared" si="30"/>
        <v>0</v>
      </c>
      <c r="M99" s="271">
        <f t="shared" si="30"/>
        <v>0</v>
      </c>
      <c r="N99" s="271">
        <f t="shared" si="30"/>
        <v>0</v>
      </c>
      <c r="O99" s="271">
        <f t="shared" si="30"/>
        <v>0</v>
      </c>
      <c r="P99" s="271">
        <f t="shared" si="30"/>
        <v>0</v>
      </c>
      <c r="Q99" s="271">
        <f t="shared" si="30"/>
        <v>0</v>
      </c>
      <c r="R99" s="271">
        <f t="shared" si="30"/>
        <v>0</v>
      </c>
      <c r="S99" s="271">
        <f t="shared" si="30"/>
        <v>0</v>
      </c>
      <c r="T99" s="271">
        <f t="shared" si="30"/>
        <v>0</v>
      </c>
      <c r="U99" s="271">
        <f t="shared" si="30"/>
        <v>0</v>
      </c>
      <c r="V99" s="271">
        <f t="shared" si="30"/>
        <v>0</v>
      </c>
      <c r="W99" s="271">
        <f t="shared" si="30"/>
        <v>0</v>
      </c>
      <c r="X99" s="271">
        <f t="shared" si="30"/>
        <v>0</v>
      </c>
      <c r="Y99" s="271">
        <f t="shared" si="30"/>
        <v>0</v>
      </c>
      <c r="Z99" s="271">
        <f t="shared" si="30"/>
        <v>0</v>
      </c>
      <c r="AA99" s="271">
        <f t="shared" si="30"/>
        <v>0</v>
      </c>
      <c r="AB99" s="271">
        <f t="shared" si="30"/>
        <v>0</v>
      </c>
      <c r="AC99" s="271">
        <f t="shared" si="30"/>
        <v>0</v>
      </c>
      <c r="AD99" s="295">
        <f t="shared" si="30"/>
        <v>0</v>
      </c>
      <c r="AE99" s="271">
        <f t="shared" si="30"/>
        <v>0</v>
      </c>
      <c r="AF99" s="271">
        <f t="shared" si="30"/>
        <v>0</v>
      </c>
      <c r="AG99" s="271">
        <f t="shared" si="30"/>
        <v>0</v>
      </c>
      <c r="AH99" s="271">
        <f t="shared" si="30"/>
        <v>0</v>
      </c>
    </row>
    <row r="100" spans="1:34" hidden="1" x14ac:dyDescent="0.25">
      <c r="A100" s="261"/>
      <c r="B100" s="262"/>
      <c r="C100" s="85"/>
      <c r="D100" s="85"/>
      <c r="E100" s="273"/>
      <c r="F100" s="85"/>
      <c r="G100" s="273"/>
      <c r="H100" s="85"/>
      <c r="I100" s="85"/>
      <c r="J100" s="269">
        <f t="shared" ref="J100:J104" si="31">O100+T100+Y100+AD100</f>
        <v>0</v>
      </c>
      <c r="K100" s="269">
        <f t="shared" ref="K100:K104" si="32">P100+U100+Z100+AE100</f>
        <v>0</v>
      </c>
      <c r="L100" s="269">
        <f t="shared" ref="L100:L104" si="33">Q100+V100+AA100+AF100</f>
        <v>0</v>
      </c>
      <c r="M100" s="269">
        <f t="shared" ref="M100:M104" si="34">R100+W100+AB100+AG100</f>
        <v>0</v>
      </c>
      <c r="N100" s="269">
        <f t="shared" ref="N100:N104" si="35">S100+X100+AC100+AH100</f>
        <v>0</v>
      </c>
      <c r="O100" s="85"/>
      <c r="P100" s="85"/>
      <c r="Q100" s="109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09"/>
      <c r="AE100" s="85"/>
      <c r="AF100" s="85"/>
      <c r="AG100" s="85"/>
      <c r="AH100" s="85"/>
    </row>
    <row r="101" spans="1:34" hidden="1" x14ac:dyDescent="0.25">
      <c r="A101" s="261" t="s">
        <v>403</v>
      </c>
      <c r="B101" s="262"/>
      <c r="C101" s="85"/>
      <c r="D101" s="85"/>
      <c r="E101" s="85"/>
      <c r="F101" s="85"/>
      <c r="G101" s="273"/>
      <c r="H101" s="85"/>
      <c r="I101" s="85"/>
      <c r="J101" s="269">
        <f t="shared" si="31"/>
        <v>0</v>
      </c>
      <c r="K101" s="269">
        <f t="shared" si="32"/>
        <v>0</v>
      </c>
      <c r="L101" s="269">
        <f t="shared" si="33"/>
        <v>0</v>
      </c>
      <c r="M101" s="269">
        <f t="shared" si="34"/>
        <v>0</v>
      </c>
      <c r="N101" s="269">
        <f t="shared" si="35"/>
        <v>0</v>
      </c>
      <c r="O101" s="85"/>
      <c r="P101" s="85"/>
      <c r="Q101" s="109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hidden="1" x14ac:dyDescent="0.25">
      <c r="A102" s="261" t="s">
        <v>403</v>
      </c>
      <c r="B102" s="262"/>
      <c r="C102" s="85"/>
      <c r="D102" s="85"/>
      <c r="E102" s="85"/>
      <c r="F102" s="85"/>
      <c r="G102" s="273"/>
      <c r="H102" s="85"/>
      <c r="I102" s="85"/>
      <c r="J102" s="269">
        <f t="shared" si="31"/>
        <v>0</v>
      </c>
      <c r="K102" s="269">
        <f t="shared" si="32"/>
        <v>0</v>
      </c>
      <c r="L102" s="269">
        <f t="shared" si="33"/>
        <v>0</v>
      </c>
      <c r="M102" s="269">
        <f t="shared" si="34"/>
        <v>0</v>
      </c>
      <c r="N102" s="269">
        <f t="shared" si="35"/>
        <v>0</v>
      </c>
      <c r="O102" s="85"/>
      <c r="P102" s="85"/>
      <c r="Q102" s="109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idden="1" x14ac:dyDescent="0.25">
      <c r="A103" s="261" t="s">
        <v>403</v>
      </c>
      <c r="B103" s="262"/>
      <c r="C103" s="85"/>
      <c r="D103" s="85"/>
      <c r="E103" s="85"/>
      <c r="F103" s="85"/>
      <c r="G103" s="273"/>
      <c r="H103" s="85"/>
      <c r="I103" s="85"/>
      <c r="J103" s="269">
        <f t="shared" si="31"/>
        <v>0</v>
      </c>
      <c r="K103" s="269">
        <f t="shared" si="32"/>
        <v>0</v>
      </c>
      <c r="L103" s="269">
        <f t="shared" si="33"/>
        <v>0</v>
      </c>
      <c r="M103" s="269">
        <f t="shared" si="34"/>
        <v>0</v>
      </c>
      <c r="N103" s="269">
        <f t="shared" si="35"/>
        <v>0</v>
      </c>
      <c r="O103" s="85"/>
      <c r="P103" s="85"/>
      <c r="Q103" s="109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</row>
    <row r="104" spans="1:34" hidden="1" x14ac:dyDescent="0.25">
      <c r="A104" s="261" t="s">
        <v>403</v>
      </c>
      <c r="B104" s="262"/>
      <c r="C104" s="85"/>
      <c r="D104" s="123"/>
      <c r="E104" s="123"/>
      <c r="F104" s="123"/>
      <c r="G104" s="273"/>
      <c r="H104" s="123"/>
      <c r="I104" s="123"/>
      <c r="J104" s="269">
        <f t="shared" si="31"/>
        <v>0</v>
      </c>
      <c r="K104" s="269">
        <f t="shared" si="32"/>
        <v>0</v>
      </c>
      <c r="L104" s="269">
        <f t="shared" si="33"/>
        <v>0</v>
      </c>
      <c r="M104" s="269">
        <f t="shared" si="34"/>
        <v>0</v>
      </c>
      <c r="N104" s="269">
        <f t="shared" si="35"/>
        <v>0</v>
      </c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</row>
    <row r="105" spans="1:34" ht="36" x14ac:dyDescent="0.25">
      <c r="A105" s="58" t="s">
        <v>807</v>
      </c>
      <c r="B105" s="263" t="s">
        <v>888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5" t="s">
        <v>868</v>
      </c>
      <c r="U105" s="85" t="s">
        <v>868</v>
      </c>
      <c r="V105" s="85" t="s">
        <v>868</v>
      </c>
      <c r="W105" s="85" t="s">
        <v>868</v>
      </c>
      <c r="X105" s="85" t="s">
        <v>868</v>
      </c>
      <c r="Y105" s="85" t="s">
        <v>868</v>
      </c>
      <c r="Z105" s="85" t="s">
        <v>868</v>
      </c>
      <c r="AA105" s="85" t="s">
        <v>868</v>
      </c>
      <c r="AB105" s="85" t="s">
        <v>868</v>
      </c>
      <c r="AC105" s="85" t="s">
        <v>868</v>
      </c>
      <c r="AD105" s="85" t="s">
        <v>868</v>
      </c>
      <c r="AE105" s="85" t="s">
        <v>868</v>
      </c>
      <c r="AF105" s="85" t="s">
        <v>868</v>
      </c>
      <c r="AG105" s="85" t="s">
        <v>868</v>
      </c>
      <c r="AH105" s="85" t="s">
        <v>868</v>
      </c>
    </row>
    <row r="106" spans="1:34" ht="24" x14ac:dyDescent="0.25">
      <c r="A106" s="58" t="s">
        <v>806</v>
      </c>
      <c r="B106" s="263" t="s">
        <v>889</v>
      </c>
      <c r="C106" s="85"/>
      <c r="D106" s="85" t="s">
        <v>868</v>
      </c>
      <c r="E106" s="271">
        <f>SUM(E107:E111)</f>
        <v>0</v>
      </c>
      <c r="F106" s="271">
        <f t="shared" ref="F106:AH106" si="36">SUM(F107:F111)</f>
        <v>0</v>
      </c>
      <c r="G106" s="271">
        <f t="shared" si="36"/>
        <v>0</v>
      </c>
      <c r="H106" s="271">
        <f t="shared" si="36"/>
        <v>0</v>
      </c>
      <c r="I106" s="271">
        <f t="shared" si="36"/>
        <v>0</v>
      </c>
      <c r="J106" s="271">
        <f t="shared" si="36"/>
        <v>0</v>
      </c>
      <c r="K106" s="271">
        <f t="shared" si="36"/>
        <v>0</v>
      </c>
      <c r="L106" s="271">
        <f t="shared" si="36"/>
        <v>0</v>
      </c>
      <c r="M106" s="271">
        <f t="shared" si="36"/>
        <v>0</v>
      </c>
      <c r="N106" s="271">
        <f t="shared" si="36"/>
        <v>0</v>
      </c>
      <c r="O106" s="271">
        <f t="shared" si="36"/>
        <v>0</v>
      </c>
      <c r="P106" s="271">
        <f t="shared" si="36"/>
        <v>0</v>
      </c>
      <c r="Q106" s="271">
        <f t="shared" si="36"/>
        <v>0</v>
      </c>
      <c r="R106" s="271">
        <f t="shared" si="36"/>
        <v>0</v>
      </c>
      <c r="S106" s="271">
        <f t="shared" si="36"/>
        <v>0</v>
      </c>
      <c r="T106" s="271">
        <f t="shared" si="36"/>
        <v>0</v>
      </c>
      <c r="U106" s="271">
        <f t="shared" si="36"/>
        <v>0</v>
      </c>
      <c r="V106" s="271">
        <f t="shared" si="36"/>
        <v>0</v>
      </c>
      <c r="W106" s="271">
        <f t="shared" si="36"/>
        <v>0</v>
      </c>
      <c r="X106" s="271">
        <f t="shared" si="36"/>
        <v>0</v>
      </c>
      <c r="Y106" s="271">
        <f t="shared" si="36"/>
        <v>0</v>
      </c>
      <c r="Z106" s="271">
        <f t="shared" si="36"/>
        <v>0</v>
      </c>
      <c r="AA106" s="271">
        <f t="shared" si="36"/>
        <v>0</v>
      </c>
      <c r="AB106" s="271">
        <f t="shared" si="36"/>
        <v>0</v>
      </c>
      <c r="AC106" s="271">
        <f t="shared" si="36"/>
        <v>0</v>
      </c>
      <c r="AD106" s="271">
        <f t="shared" si="36"/>
        <v>0</v>
      </c>
      <c r="AE106" s="271">
        <f t="shared" si="36"/>
        <v>0</v>
      </c>
      <c r="AF106" s="271">
        <f t="shared" si="36"/>
        <v>0</v>
      </c>
      <c r="AG106" s="271">
        <f t="shared" si="36"/>
        <v>0</v>
      </c>
      <c r="AH106" s="271">
        <f t="shared" si="36"/>
        <v>0</v>
      </c>
    </row>
    <row r="107" spans="1:34" x14ac:dyDescent="0.25">
      <c r="A107" s="58" t="s">
        <v>950</v>
      </c>
      <c r="B107" s="262" t="s">
        <v>998</v>
      </c>
      <c r="C107" s="85" t="s">
        <v>999</v>
      </c>
      <c r="D107" s="123"/>
      <c r="E107" s="123"/>
      <c r="F107" s="123"/>
      <c r="G107" s="123"/>
      <c r="H107" s="123"/>
      <c r="I107" s="123"/>
      <c r="J107" s="269">
        <f t="shared" ref="J107:J111" si="37">O107+T107+Y107+AD107</f>
        <v>0</v>
      </c>
      <c r="K107" s="269">
        <f t="shared" ref="K107:K111" si="38">P107+U107+Z107+AE107</f>
        <v>0</v>
      </c>
      <c r="L107" s="269">
        <f t="shared" ref="L107:L111" si="39">Q107+V107+AA107+AF107</f>
        <v>0</v>
      </c>
      <c r="M107" s="269">
        <f t="shared" ref="M107:M111" si="40">R107+W107+AB107+AG107</f>
        <v>0</v>
      </c>
      <c r="N107" s="269">
        <f t="shared" ref="N107:N111" si="41">S107+X107+AC107+AH107</f>
        <v>0</v>
      </c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</row>
    <row r="108" spans="1:34" hidden="1" x14ac:dyDescent="0.25">
      <c r="A108" s="58"/>
      <c r="B108" s="262"/>
      <c r="C108" s="85"/>
      <c r="D108" s="123"/>
      <c r="E108" s="123"/>
      <c r="F108" s="123"/>
      <c r="G108" s="123"/>
      <c r="H108" s="123"/>
      <c r="I108" s="123"/>
      <c r="J108" s="269">
        <f t="shared" si="37"/>
        <v>0</v>
      </c>
      <c r="K108" s="269">
        <f t="shared" si="38"/>
        <v>0</v>
      </c>
      <c r="L108" s="269">
        <f t="shared" si="39"/>
        <v>0</v>
      </c>
      <c r="M108" s="269">
        <f t="shared" si="40"/>
        <v>0</v>
      </c>
      <c r="N108" s="269">
        <f t="shared" si="41"/>
        <v>0</v>
      </c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</row>
    <row r="109" spans="1:34" hidden="1" x14ac:dyDescent="0.25">
      <c r="A109" s="58"/>
      <c r="B109" s="262"/>
      <c r="C109" s="85"/>
      <c r="D109" s="123"/>
      <c r="E109" s="123"/>
      <c r="F109" s="123"/>
      <c r="G109" s="123"/>
      <c r="H109" s="123"/>
      <c r="I109" s="123"/>
      <c r="J109" s="269">
        <f t="shared" si="37"/>
        <v>0</v>
      </c>
      <c r="K109" s="269">
        <f t="shared" si="38"/>
        <v>0</v>
      </c>
      <c r="L109" s="269">
        <f t="shared" si="39"/>
        <v>0</v>
      </c>
      <c r="M109" s="269">
        <f t="shared" si="40"/>
        <v>0</v>
      </c>
      <c r="N109" s="269">
        <f t="shared" si="41"/>
        <v>0</v>
      </c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</row>
    <row r="110" spans="1:34" hidden="1" x14ac:dyDescent="0.25">
      <c r="A110" s="58"/>
      <c r="B110" s="262"/>
      <c r="C110" s="85"/>
      <c r="D110" s="123"/>
      <c r="E110" s="123"/>
      <c r="F110" s="123"/>
      <c r="G110" s="123"/>
      <c r="H110" s="123"/>
      <c r="I110" s="123"/>
      <c r="J110" s="269">
        <f t="shared" si="37"/>
        <v>0</v>
      </c>
      <c r="K110" s="269">
        <f t="shared" si="38"/>
        <v>0</v>
      </c>
      <c r="L110" s="269">
        <f t="shared" si="39"/>
        <v>0</v>
      </c>
      <c r="M110" s="269">
        <f t="shared" si="40"/>
        <v>0</v>
      </c>
      <c r="N110" s="269">
        <f t="shared" si="41"/>
        <v>0</v>
      </c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</row>
    <row r="111" spans="1:34" hidden="1" x14ac:dyDescent="0.25">
      <c r="A111" s="58"/>
      <c r="B111" s="262"/>
      <c r="C111" s="85"/>
      <c r="D111" s="123"/>
      <c r="E111" s="123"/>
      <c r="F111" s="123"/>
      <c r="G111" s="123"/>
      <c r="H111" s="123"/>
      <c r="I111" s="123"/>
      <c r="J111" s="269">
        <f t="shared" si="37"/>
        <v>0</v>
      </c>
      <c r="K111" s="269">
        <f t="shared" si="38"/>
        <v>0</v>
      </c>
      <c r="L111" s="269">
        <f t="shared" si="39"/>
        <v>0</v>
      </c>
      <c r="M111" s="269">
        <f t="shared" si="40"/>
        <v>0</v>
      </c>
      <c r="N111" s="269">
        <f t="shared" si="41"/>
        <v>0</v>
      </c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</row>
    <row r="115" spans="2:6" x14ac:dyDescent="0.25">
      <c r="B115" s="2" t="s">
        <v>821</v>
      </c>
      <c r="D115" s="55"/>
      <c r="E115" s="55"/>
      <c r="F115" s="2" t="s">
        <v>822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12"/>
  <sheetViews>
    <sheetView topLeftCell="A2" zoomScaleNormal="100" zoomScaleSheetLayoutView="100" workbookViewId="0">
      <selection activeCell="BE71" sqref="BE71"/>
    </sheetView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8554687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6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.4257812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51" t="s">
        <v>11</v>
      </c>
      <c r="CB2" s="351"/>
      <c r="CC2" s="351"/>
      <c r="CD2" s="351"/>
    </row>
    <row r="3" spans="1:82" s="3" customFormat="1" ht="12" x14ac:dyDescent="0.2">
      <c r="A3" s="352" t="s">
        <v>139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</row>
    <row r="4" spans="1:82" s="3" customFormat="1" ht="12.75" x14ac:dyDescent="0.2">
      <c r="A4" s="326" t="str">
        <f>'10'!A4</f>
        <v>за 2 квартал 2023 года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</row>
    <row r="5" spans="1:82" ht="11.25" customHeight="1" x14ac:dyDescent="0.25"/>
    <row r="6" spans="1:82" s="3" customFormat="1" ht="12.75" customHeight="1" x14ac:dyDescent="0.2">
      <c r="K6" s="15" t="s">
        <v>12</v>
      </c>
      <c r="L6" s="362" t="str">
        <f>'10'!G6</f>
        <v>АО "Городские электрические сети" (АО "ГЭС")</v>
      </c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82" s="9" customFormat="1" ht="10.5" customHeight="1" x14ac:dyDescent="0.2">
      <c r="L7" s="335" t="s">
        <v>13</v>
      </c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53" t="str">
        <f>'10'!J9</f>
        <v>2023</v>
      </c>
      <c r="Q9" s="354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48" t="s">
        <v>23</v>
      </c>
      <c r="B14" s="348" t="s">
        <v>22</v>
      </c>
      <c r="C14" s="348" t="s">
        <v>18</v>
      </c>
      <c r="D14" s="348" t="s">
        <v>138</v>
      </c>
      <c r="E14" s="402" t="s">
        <v>137</v>
      </c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396" t="s">
        <v>952</v>
      </c>
      <c r="AM14" s="396"/>
      <c r="AN14" s="396"/>
      <c r="AO14" s="396"/>
      <c r="AP14" s="396"/>
      <c r="AQ14" s="396"/>
      <c r="AR14" s="396"/>
      <c r="AS14" s="396"/>
      <c r="AT14" s="396"/>
      <c r="AU14" s="396"/>
      <c r="AV14" s="396"/>
      <c r="AW14" s="396"/>
      <c r="AX14" s="396"/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  <c r="BM14" s="396"/>
      <c r="BN14" s="396"/>
      <c r="BO14" s="396"/>
      <c r="BP14" s="396"/>
      <c r="BQ14" s="396"/>
      <c r="BR14" s="396"/>
      <c r="BS14" s="396"/>
      <c r="BT14" s="396"/>
      <c r="BU14" s="396"/>
      <c r="BV14" s="397"/>
      <c r="BW14" s="355" t="s">
        <v>136</v>
      </c>
      <c r="BX14" s="356"/>
      <c r="BY14" s="356"/>
      <c r="BZ14" s="356"/>
      <c r="CA14" s="356"/>
      <c r="CB14" s="356"/>
      <c r="CC14" s="357"/>
      <c r="CD14" s="348" t="s">
        <v>9</v>
      </c>
    </row>
    <row r="15" spans="1:82" s="9" customFormat="1" ht="15" customHeight="1" x14ac:dyDescent="0.2">
      <c r="A15" s="349"/>
      <c r="B15" s="349"/>
      <c r="C15" s="349"/>
      <c r="D15" s="349"/>
      <c r="E15" s="363" t="s">
        <v>0</v>
      </c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98"/>
      <c r="AM15" s="398"/>
      <c r="AN15" s="363" t="s">
        <v>5</v>
      </c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4"/>
      <c r="BW15" s="399"/>
      <c r="BX15" s="400"/>
      <c r="BY15" s="400"/>
      <c r="BZ15" s="400"/>
      <c r="CA15" s="400"/>
      <c r="CB15" s="400"/>
      <c r="CC15" s="401"/>
      <c r="CD15" s="349"/>
    </row>
    <row r="16" spans="1:82" s="9" customFormat="1" ht="15" customHeight="1" x14ac:dyDescent="0.2">
      <c r="A16" s="349"/>
      <c r="B16" s="349"/>
      <c r="C16" s="349"/>
      <c r="D16" s="349"/>
      <c r="E16" s="363" t="s">
        <v>36</v>
      </c>
      <c r="F16" s="365"/>
      <c r="G16" s="365"/>
      <c r="H16" s="365"/>
      <c r="I16" s="365"/>
      <c r="J16" s="365"/>
      <c r="K16" s="364"/>
      <c r="L16" s="363" t="s">
        <v>35</v>
      </c>
      <c r="M16" s="365"/>
      <c r="N16" s="365"/>
      <c r="O16" s="365"/>
      <c r="P16" s="365"/>
      <c r="Q16" s="365"/>
      <c r="R16" s="364"/>
      <c r="S16" s="363" t="s">
        <v>34</v>
      </c>
      <c r="T16" s="365"/>
      <c r="U16" s="365"/>
      <c r="V16" s="365"/>
      <c r="W16" s="365"/>
      <c r="X16" s="365"/>
      <c r="Y16" s="364"/>
      <c r="Z16" s="363" t="s">
        <v>33</v>
      </c>
      <c r="AA16" s="365"/>
      <c r="AB16" s="365"/>
      <c r="AC16" s="365"/>
      <c r="AD16" s="365"/>
      <c r="AE16" s="365"/>
      <c r="AF16" s="364"/>
      <c r="AG16" s="363" t="s">
        <v>32</v>
      </c>
      <c r="AH16" s="365"/>
      <c r="AI16" s="365"/>
      <c r="AJ16" s="365"/>
      <c r="AK16" s="365"/>
      <c r="AL16" s="365"/>
      <c r="AM16" s="365"/>
      <c r="AN16" s="363" t="s">
        <v>36</v>
      </c>
      <c r="AO16" s="365"/>
      <c r="AP16" s="365"/>
      <c r="AQ16" s="365"/>
      <c r="AR16" s="365"/>
      <c r="AS16" s="365"/>
      <c r="AT16" s="364"/>
      <c r="AU16" s="363" t="s">
        <v>35</v>
      </c>
      <c r="AV16" s="365"/>
      <c r="AW16" s="365"/>
      <c r="AX16" s="365"/>
      <c r="AY16" s="365"/>
      <c r="AZ16" s="365"/>
      <c r="BA16" s="364"/>
      <c r="BB16" s="363" t="s">
        <v>34</v>
      </c>
      <c r="BC16" s="365"/>
      <c r="BD16" s="365"/>
      <c r="BE16" s="365"/>
      <c r="BF16" s="365"/>
      <c r="BG16" s="365"/>
      <c r="BH16" s="364"/>
      <c r="BI16" s="363" t="s">
        <v>33</v>
      </c>
      <c r="BJ16" s="365"/>
      <c r="BK16" s="365"/>
      <c r="BL16" s="365"/>
      <c r="BM16" s="365"/>
      <c r="BN16" s="365"/>
      <c r="BO16" s="364"/>
      <c r="BP16" s="363" t="s">
        <v>32</v>
      </c>
      <c r="BQ16" s="365"/>
      <c r="BR16" s="365"/>
      <c r="BS16" s="365"/>
      <c r="BT16" s="365"/>
      <c r="BU16" s="365"/>
      <c r="BV16" s="364"/>
      <c r="BW16" s="358"/>
      <c r="BX16" s="359"/>
      <c r="BY16" s="359"/>
      <c r="BZ16" s="359"/>
      <c r="CA16" s="359"/>
      <c r="CB16" s="359"/>
      <c r="CC16" s="360"/>
      <c r="CD16" s="349"/>
    </row>
    <row r="17" spans="1:82" s="9" customFormat="1" ht="65.25" customHeight="1" x14ac:dyDescent="0.2">
      <c r="A17" s="349"/>
      <c r="B17" s="349"/>
      <c r="C17" s="349"/>
      <c r="D17" s="349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49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404" t="s">
        <v>10</v>
      </c>
      <c r="B20" s="405"/>
      <c r="C20" s="406"/>
      <c r="D20" s="275" t="s">
        <v>868</v>
      </c>
      <c r="E20" s="275">
        <f>E48+E96+E103</f>
        <v>5.7829999999999995</v>
      </c>
      <c r="F20" s="275">
        <f t="shared" ref="F20:BQ20" si="0">F48+F96+F103</f>
        <v>0</v>
      </c>
      <c r="G20" s="275">
        <f t="shared" si="0"/>
        <v>10.48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0.47299999999999998</v>
      </c>
      <c r="M20" s="275">
        <f t="shared" si="0"/>
        <v>0</v>
      </c>
      <c r="N20" s="275">
        <f t="shared" si="0"/>
        <v>1.92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1</v>
      </c>
      <c r="T20" s="275">
        <f t="shared" si="0"/>
        <v>0</v>
      </c>
      <c r="U20" s="275">
        <f t="shared" si="0"/>
        <v>2.79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2.8</v>
      </c>
      <c r="AA20" s="275">
        <f t="shared" si="0"/>
        <v>0</v>
      </c>
      <c r="AB20" s="275">
        <f t="shared" si="0"/>
        <v>2.9700000000000006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1.51</v>
      </c>
      <c r="AH20" s="275">
        <f t="shared" si="0"/>
        <v>0</v>
      </c>
      <c r="AI20" s="275">
        <f t="shared" si="0"/>
        <v>2.8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2.4299999999999997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0.8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1.63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138">
        <f t="shared" si="0"/>
        <v>0</v>
      </c>
      <c r="BQ20" s="275">
        <f t="shared" si="0"/>
        <v>0</v>
      </c>
      <c r="BR20" s="275">
        <f t="shared" ref="BR20:CC20" si="1">BR48+BR96+BR103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138">
        <f t="shared" si="1"/>
        <v>-1</v>
      </c>
      <c r="BX20" s="275">
        <f t="shared" si="1"/>
        <v>0</v>
      </c>
      <c r="BY20" s="275">
        <f t="shared" si="1"/>
        <v>-1.1600000000000001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5.7829999999999995</v>
      </c>
      <c r="F27" s="271">
        <f t="shared" ref="F27:BQ27" si="2">F20</f>
        <v>0</v>
      </c>
      <c r="G27" s="271">
        <f t="shared" si="2"/>
        <v>10.48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0.47299999999999998</v>
      </c>
      <c r="M27" s="271">
        <f t="shared" si="2"/>
        <v>0</v>
      </c>
      <c r="N27" s="271">
        <f t="shared" si="2"/>
        <v>1.92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1</v>
      </c>
      <c r="T27" s="271">
        <f t="shared" si="2"/>
        <v>0</v>
      </c>
      <c r="U27" s="271">
        <f t="shared" si="2"/>
        <v>2.79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2.8</v>
      </c>
      <c r="AA27" s="271">
        <f t="shared" si="2"/>
        <v>0</v>
      </c>
      <c r="AB27" s="271">
        <f t="shared" si="2"/>
        <v>2.9700000000000006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1.51</v>
      </c>
      <c r="AH27" s="271">
        <f t="shared" si="2"/>
        <v>0</v>
      </c>
      <c r="AI27" s="271">
        <f t="shared" si="2"/>
        <v>2.8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2.4299999999999997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0.8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1.63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95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95">
        <f t="shared" si="3"/>
        <v>-1</v>
      </c>
      <c r="BX27" s="271">
        <f t="shared" si="3"/>
        <v>0</v>
      </c>
      <c r="BY27" s="271">
        <f t="shared" si="3"/>
        <v>-1.1600000000000001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36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48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36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72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60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72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72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60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72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60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48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E49+E62+E80</f>
        <v>5.7829999999999995</v>
      </c>
      <c r="F48" s="271">
        <f t="shared" ref="F48:BQ48" si="4">F49+F62+F80</f>
        <v>0</v>
      </c>
      <c r="G48" s="271">
        <f t="shared" si="4"/>
        <v>10.48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0.47299999999999998</v>
      </c>
      <c r="M48" s="271">
        <f t="shared" si="4"/>
        <v>0</v>
      </c>
      <c r="N48" s="271">
        <f t="shared" si="4"/>
        <v>1.92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1</v>
      </c>
      <c r="T48" s="271">
        <f t="shared" si="4"/>
        <v>0</v>
      </c>
      <c r="U48" s="271">
        <f t="shared" si="4"/>
        <v>2.79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2.8</v>
      </c>
      <c r="AA48" s="271">
        <f t="shared" si="4"/>
        <v>0</v>
      </c>
      <c r="AB48" s="271">
        <f t="shared" si="4"/>
        <v>2.9700000000000006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1.51</v>
      </c>
      <c r="AH48" s="271">
        <f t="shared" si="4"/>
        <v>0</v>
      </c>
      <c r="AI48" s="271">
        <f t="shared" si="4"/>
        <v>2.8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2.4299999999999997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0.8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1.63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95">
        <f t="shared" si="4"/>
        <v>0</v>
      </c>
      <c r="BQ48" s="271">
        <f t="shared" si="4"/>
        <v>0</v>
      </c>
      <c r="BR48" s="271">
        <f t="shared" ref="BR48:CC48" si="5">BR49+BR62+BR80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-1</v>
      </c>
      <c r="BX48" s="271">
        <f t="shared" si="5"/>
        <v>0</v>
      </c>
      <c r="BY48" s="271">
        <f t="shared" si="5"/>
        <v>-1.1600000000000001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48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5.7829999999999995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0.47299999999999998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95">
        <f t="shared" si="6"/>
        <v>1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323">
        <f t="shared" si="6"/>
        <v>2.8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1.51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95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-1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SUM(E51:E60)</f>
        <v>5.7829999999999995</v>
      </c>
      <c r="F50" s="271">
        <f t="shared" ref="F50:BQ50" si="8">SUM(F51:F60)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0.47299999999999998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95">
        <f t="shared" si="8"/>
        <v>1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323">
        <f t="shared" si="8"/>
        <v>2.8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1.51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95">
        <f t="shared" si="8"/>
        <v>0</v>
      </c>
      <c r="BQ50" s="271">
        <f t="shared" si="8"/>
        <v>0</v>
      </c>
      <c r="BR50" s="271">
        <f t="shared" ref="BR50:CC50" si="9">SUM(BR51:BR60)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95">
        <f t="shared" si="9"/>
        <v>-1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 t="s">
        <v>440</v>
      </c>
      <c r="B51" s="262" t="s">
        <v>960</v>
      </c>
      <c r="C51" s="65" t="s">
        <v>961</v>
      </c>
      <c r="D51" s="271"/>
      <c r="E51" s="275">
        <f t="shared" ref="E51" si="10">L51+S51+Z51+AG51</f>
        <v>0.25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>
        <v>0.25</v>
      </c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1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138"/>
      <c r="BQ51" s="275"/>
      <c r="BR51" s="275"/>
      <c r="BS51" s="275"/>
      <c r="BT51" s="275"/>
      <c r="BU51" s="275"/>
      <c r="BV51" s="275"/>
      <c r="BW51" s="138">
        <f>BB51-S51</f>
        <v>0</v>
      </c>
      <c r="BX51" s="138">
        <f t="shared" ref="BX51:CC51" si="23">BC51-T51</f>
        <v>0</v>
      </c>
      <c r="BY51" s="138">
        <f t="shared" si="23"/>
        <v>0</v>
      </c>
      <c r="BZ51" s="138">
        <f t="shared" si="23"/>
        <v>0</v>
      </c>
      <c r="CA51" s="138">
        <f t="shared" si="23"/>
        <v>0</v>
      </c>
      <c r="CB51" s="138">
        <f t="shared" si="23"/>
        <v>0</v>
      </c>
      <c r="CC51" s="138">
        <f t="shared" si="23"/>
        <v>0</v>
      </c>
      <c r="CD51" s="312" t="str">
        <f>'10'!T50</f>
        <v xml:space="preserve"> </v>
      </c>
    </row>
    <row r="52" spans="1:82" x14ac:dyDescent="0.25">
      <c r="A52" s="58" t="s">
        <v>440</v>
      </c>
      <c r="B52" s="262" t="s">
        <v>962</v>
      </c>
      <c r="C52" s="65" t="s">
        <v>963</v>
      </c>
      <c r="D52" s="271"/>
      <c r="E52" s="275">
        <f t="shared" ref="E52:E60" si="24">L52+S52+Z52+AG52</f>
        <v>6.3E-2</v>
      </c>
      <c r="F52" s="275">
        <f t="shared" ref="F52:F60" si="25">M52+T52+AA52+AH52</f>
        <v>0</v>
      </c>
      <c r="G52" s="275">
        <f t="shared" ref="G52:G60" si="26">N52+U52+AB52+AI52</f>
        <v>0</v>
      </c>
      <c r="H52" s="275">
        <f t="shared" ref="H52:H60" si="27">O52+V52+AC52+AJ52</f>
        <v>0</v>
      </c>
      <c r="I52" s="275">
        <f t="shared" ref="I52:I60" si="28">P52+W52+AD52+AK52</f>
        <v>0</v>
      </c>
      <c r="J52" s="275">
        <f t="shared" ref="J52:J60" si="29">Q52+X52+AE52+AL52</f>
        <v>0</v>
      </c>
      <c r="K52" s="275">
        <f t="shared" ref="K52:K60" si="30">R52+Y52+AF52+AM52</f>
        <v>0</v>
      </c>
      <c r="L52" s="275">
        <v>6.3E-2</v>
      </c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60" si="31">AU52+BB52+BI52+BP52</f>
        <v>0</v>
      </c>
      <c r="AO52" s="275">
        <f t="shared" ref="AO52:AO60" si="32">AV52+BC52+BJ52+BQ52</f>
        <v>0</v>
      </c>
      <c r="AP52" s="275">
        <f t="shared" ref="AP52:AP60" si="33">AW52+BD52+BK52+BR52</f>
        <v>0</v>
      </c>
      <c r="AQ52" s="275">
        <f t="shared" ref="AQ52:AQ60" si="34">AX52+BE52+BL52+BS52</f>
        <v>0</v>
      </c>
      <c r="AR52" s="275">
        <f t="shared" ref="AR52:AR60" si="35">AY52+BF52+BM52+BT52</f>
        <v>0</v>
      </c>
      <c r="AS52" s="275">
        <f t="shared" ref="AS52:AS60" si="36">AZ52+BG52+BN52+BU52</f>
        <v>0</v>
      </c>
      <c r="AT52" s="275">
        <f t="shared" ref="AT52:AT60" si="37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138"/>
      <c r="BQ52" s="275"/>
      <c r="BR52" s="275"/>
      <c r="BS52" s="275"/>
      <c r="BT52" s="275"/>
      <c r="BU52" s="275"/>
      <c r="BV52" s="275"/>
      <c r="BW52" s="138">
        <f t="shared" ref="BW52:BW57" si="38">BB52-S52</f>
        <v>0</v>
      </c>
      <c r="BX52" s="138">
        <f t="shared" ref="BX52:BX57" si="39">BC52-T52</f>
        <v>0</v>
      </c>
      <c r="BY52" s="138">
        <f t="shared" ref="BY52:BY57" si="40">BD52-U52</f>
        <v>0</v>
      </c>
      <c r="BZ52" s="138">
        <f t="shared" ref="BZ52:BZ57" si="41">BE52-V52</f>
        <v>0</v>
      </c>
      <c r="CA52" s="138">
        <f t="shared" ref="CA52:CA57" si="42">BF52-W52</f>
        <v>0</v>
      </c>
      <c r="CB52" s="138">
        <f t="shared" ref="CB52:CB57" si="43">BG52-X52</f>
        <v>0</v>
      </c>
      <c r="CC52" s="138">
        <f t="shared" ref="CC52:CC57" si="44">BH52-Y52</f>
        <v>0</v>
      </c>
      <c r="CD52" s="312" t="str">
        <f>'10'!T51</f>
        <v xml:space="preserve"> </v>
      </c>
    </row>
    <row r="53" spans="1:82" x14ac:dyDescent="0.25">
      <c r="A53" s="58" t="s">
        <v>440</v>
      </c>
      <c r="B53" s="262" t="s">
        <v>964</v>
      </c>
      <c r="C53" s="65" t="s">
        <v>965</v>
      </c>
      <c r="D53" s="271"/>
      <c r="E53" s="275">
        <f t="shared" si="24"/>
        <v>0.16</v>
      </c>
      <c r="F53" s="275">
        <f t="shared" si="25"/>
        <v>0</v>
      </c>
      <c r="G53" s="275">
        <f t="shared" si="26"/>
        <v>0</v>
      </c>
      <c r="H53" s="275">
        <f t="shared" si="27"/>
        <v>0</v>
      </c>
      <c r="I53" s="275">
        <f t="shared" si="28"/>
        <v>0</v>
      </c>
      <c r="J53" s="275">
        <f t="shared" si="29"/>
        <v>0</v>
      </c>
      <c r="K53" s="275">
        <f t="shared" si="30"/>
        <v>0</v>
      </c>
      <c r="L53" s="275">
        <v>0.16</v>
      </c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1"/>
        <v>0</v>
      </c>
      <c r="AO53" s="275">
        <f t="shared" si="32"/>
        <v>0</v>
      </c>
      <c r="AP53" s="275">
        <f t="shared" si="33"/>
        <v>0</v>
      </c>
      <c r="AQ53" s="275">
        <f t="shared" si="34"/>
        <v>0</v>
      </c>
      <c r="AR53" s="275">
        <f t="shared" si="35"/>
        <v>0</v>
      </c>
      <c r="AS53" s="275">
        <f t="shared" si="36"/>
        <v>0</v>
      </c>
      <c r="AT53" s="275">
        <f t="shared" si="37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138"/>
      <c r="BQ53" s="275"/>
      <c r="BR53" s="275"/>
      <c r="BS53" s="275"/>
      <c r="BT53" s="275"/>
      <c r="BU53" s="275"/>
      <c r="BV53" s="275"/>
      <c r="BW53" s="138">
        <f t="shared" si="38"/>
        <v>0</v>
      </c>
      <c r="BX53" s="138">
        <f t="shared" si="39"/>
        <v>0</v>
      </c>
      <c r="BY53" s="138">
        <f t="shared" si="40"/>
        <v>0</v>
      </c>
      <c r="BZ53" s="138">
        <f t="shared" si="41"/>
        <v>0</v>
      </c>
      <c r="CA53" s="138">
        <f t="shared" si="42"/>
        <v>0</v>
      </c>
      <c r="CB53" s="138">
        <f t="shared" si="43"/>
        <v>0</v>
      </c>
      <c r="CC53" s="138">
        <f t="shared" si="44"/>
        <v>0</v>
      </c>
      <c r="CD53" s="312" t="str">
        <f>'10'!T52</f>
        <v xml:space="preserve"> </v>
      </c>
    </row>
    <row r="54" spans="1:82" x14ac:dyDescent="0.25">
      <c r="A54" s="58" t="s">
        <v>440</v>
      </c>
      <c r="B54" s="262" t="s">
        <v>1000</v>
      </c>
      <c r="C54" s="65" t="s">
        <v>1001</v>
      </c>
      <c r="D54" s="271"/>
      <c r="E54" s="138">
        <f t="shared" si="24"/>
        <v>1</v>
      </c>
      <c r="F54" s="275">
        <f t="shared" si="25"/>
        <v>0</v>
      </c>
      <c r="G54" s="275">
        <f t="shared" si="26"/>
        <v>0</v>
      </c>
      <c r="H54" s="275">
        <f t="shared" si="27"/>
        <v>0</v>
      </c>
      <c r="I54" s="275">
        <f t="shared" si="28"/>
        <v>0</v>
      </c>
      <c r="J54" s="275">
        <f t="shared" si="29"/>
        <v>0</v>
      </c>
      <c r="K54" s="275">
        <f t="shared" si="30"/>
        <v>0</v>
      </c>
      <c r="L54" s="275"/>
      <c r="M54" s="275"/>
      <c r="N54" s="275"/>
      <c r="O54" s="275"/>
      <c r="P54" s="275"/>
      <c r="Q54" s="275"/>
      <c r="R54" s="275"/>
      <c r="S54" s="322">
        <v>1</v>
      </c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>
        <f t="shared" si="31"/>
        <v>0</v>
      </c>
      <c r="AO54" s="275">
        <f t="shared" si="32"/>
        <v>0</v>
      </c>
      <c r="AP54" s="275">
        <f t="shared" si="33"/>
        <v>0</v>
      </c>
      <c r="AQ54" s="275">
        <f t="shared" si="34"/>
        <v>0</v>
      </c>
      <c r="AR54" s="275">
        <f t="shared" si="35"/>
        <v>0</v>
      </c>
      <c r="AS54" s="275">
        <f t="shared" si="36"/>
        <v>0</v>
      </c>
      <c r="AT54" s="275">
        <f t="shared" si="37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138"/>
      <c r="BQ54" s="275"/>
      <c r="BR54" s="275"/>
      <c r="BS54" s="275"/>
      <c r="BT54" s="275"/>
      <c r="BU54" s="275"/>
      <c r="BV54" s="275"/>
      <c r="BW54" s="138">
        <f t="shared" si="38"/>
        <v>-1</v>
      </c>
      <c r="BX54" s="138">
        <f t="shared" si="39"/>
        <v>0</v>
      </c>
      <c r="BY54" s="138">
        <f t="shared" si="40"/>
        <v>0</v>
      </c>
      <c r="BZ54" s="138">
        <f t="shared" si="41"/>
        <v>0</v>
      </c>
      <c r="CA54" s="138">
        <f t="shared" si="42"/>
        <v>0</v>
      </c>
      <c r="CB54" s="138">
        <f t="shared" si="43"/>
        <v>0</v>
      </c>
      <c r="CC54" s="138">
        <f t="shared" si="44"/>
        <v>0</v>
      </c>
      <c r="CD54" s="312" t="str">
        <f>'10'!T53</f>
        <v xml:space="preserve"> </v>
      </c>
    </row>
    <row r="55" spans="1:82" ht="24" x14ac:dyDescent="0.25">
      <c r="A55" s="58" t="s">
        <v>440</v>
      </c>
      <c r="B55" s="262" t="s">
        <v>1002</v>
      </c>
      <c r="C55" s="65" t="s">
        <v>1003</v>
      </c>
      <c r="D55" s="271"/>
      <c r="E55" s="296">
        <f t="shared" si="24"/>
        <v>2.8</v>
      </c>
      <c r="F55" s="275">
        <f t="shared" si="25"/>
        <v>0</v>
      </c>
      <c r="G55" s="275">
        <f t="shared" si="26"/>
        <v>0</v>
      </c>
      <c r="H55" s="275">
        <f t="shared" si="27"/>
        <v>0</v>
      </c>
      <c r="I55" s="275">
        <f t="shared" si="28"/>
        <v>0</v>
      </c>
      <c r="J55" s="275">
        <f t="shared" si="29"/>
        <v>0</v>
      </c>
      <c r="K55" s="275">
        <f t="shared" si="30"/>
        <v>0</v>
      </c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96">
        <v>2.8</v>
      </c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1"/>
        <v>0</v>
      </c>
      <c r="AO55" s="275">
        <f t="shared" si="32"/>
        <v>0</v>
      </c>
      <c r="AP55" s="275">
        <f t="shared" si="33"/>
        <v>0</v>
      </c>
      <c r="AQ55" s="275">
        <f t="shared" si="34"/>
        <v>0</v>
      </c>
      <c r="AR55" s="275">
        <f t="shared" si="35"/>
        <v>0</v>
      </c>
      <c r="AS55" s="275">
        <f t="shared" si="36"/>
        <v>0</v>
      </c>
      <c r="AT55" s="275">
        <f t="shared" si="37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138"/>
      <c r="BQ55" s="275"/>
      <c r="BR55" s="275"/>
      <c r="BS55" s="275"/>
      <c r="BT55" s="275"/>
      <c r="BU55" s="275"/>
      <c r="BV55" s="275"/>
      <c r="BW55" s="138">
        <f t="shared" si="38"/>
        <v>0</v>
      </c>
      <c r="BX55" s="138">
        <f t="shared" si="39"/>
        <v>0</v>
      </c>
      <c r="BY55" s="138">
        <f t="shared" si="40"/>
        <v>0</v>
      </c>
      <c r="BZ55" s="138">
        <f t="shared" si="41"/>
        <v>0</v>
      </c>
      <c r="CA55" s="138">
        <f t="shared" si="42"/>
        <v>0</v>
      </c>
      <c r="CB55" s="138">
        <f t="shared" si="43"/>
        <v>0</v>
      </c>
      <c r="CC55" s="138">
        <f t="shared" si="44"/>
        <v>0</v>
      </c>
      <c r="CD55" s="312" t="str">
        <f>'10'!T54</f>
        <v xml:space="preserve"> </v>
      </c>
    </row>
    <row r="56" spans="1:82" x14ac:dyDescent="0.25">
      <c r="A56" s="58" t="s">
        <v>440</v>
      </c>
      <c r="B56" s="262" t="s">
        <v>966</v>
      </c>
      <c r="C56" s="65" t="s">
        <v>967</v>
      </c>
      <c r="D56" s="271"/>
      <c r="E56" s="275">
        <f t="shared" si="24"/>
        <v>1.26</v>
      </c>
      <c r="F56" s="275">
        <f t="shared" si="25"/>
        <v>0</v>
      </c>
      <c r="G56" s="275">
        <f t="shared" si="26"/>
        <v>0</v>
      </c>
      <c r="H56" s="275">
        <f t="shared" si="27"/>
        <v>0</v>
      </c>
      <c r="I56" s="275">
        <f t="shared" si="28"/>
        <v>0</v>
      </c>
      <c r="J56" s="275">
        <f t="shared" si="29"/>
        <v>0</v>
      </c>
      <c r="K56" s="275">
        <f t="shared" si="30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>
        <v>1.26</v>
      </c>
      <c r="AH56" s="275"/>
      <c r="AI56" s="275"/>
      <c r="AJ56" s="275"/>
      <c r="AK56" s="275"/>
      <c r="AL56" s="275"/>
      <c r="AM56" s="275"/>
      <c r="AN56" s="275">
        <f t="shared" si="31"/>
        <v>0</v>
      </c>
      <c r="AO56" s="275">
        <f t="shared" si="32"/>
        <v>0</v>
      </c>
      <c r="AP56" s="275">
        <f t="shared" si="33"/>
        <v>0</v>
      </c>
      <c r="AQ56" s="275">
        <f t="shared" si="34"/>
        <v>0</v>
      </c>
      <c r="AR56" s="275">
        <f t="shared" si="35"/>
        <v>0</v>
      </c>
      <c r="AS56" s="275">
        <f t="shared" si="36"/>
        <v>0</v>
      </c>
      <c r="AT56" s="275">
        <f t="shared" si="37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138"/>
      <c r="BQ56" s="275"/>
      <c r="BR56" s="275"/>
      <c r="BS56" s="275"/>
      <c r="BT56" s="275"/>
      <c r="BU56" s="275"/>
      <c r="BV56" s="275"/>
      <c r="BW56" s="138">
        <f t="shared" si="38"/>
        <v>0</v>
      </c>
      <c r="BX56" s="138">
        <f t="shared" si="39"/>
        <v>0</v>
      </c>
      <c r="BY56" s="138">
        <f t="shared" si="40"/>
        <v>0</v>
      </c>
      <c r="BZ56" s="138">
        <f t="shared" si="41"/>
        <v>0</v>
      </c>
      <c r="CA56" s="138">
        <f t="shared" si="42"/>
        <v>0</v>
      </c>
      <c r="CB56" s="138">
        <f t="shared" si="43"/>
        <v>0</v>
      </c>
      <c r="CC56" s="138">
        <f t="shared" si="44"/>
        <v>0</v>
      </c>
      <c r="CD56" s="312" t="str">
        <f>'10'!T55</f>
        <v xml:space="preserve"> </v>
      </c>
    </row>
    <row r="57" spans="1:82" x14ac:dyDescent="0.25">
      <c r="A57" s="58" t="s">
        <v>440</v>
      </c>
      <c r="B57" s="262" t="s">
        <v>968</v>
      </c>
      <c r="C57" s="65" t="s">
        <v>969</v>
      </c>
      <c r="D57" s="271"/>
      <c r="E57" s="275">
        <f t="shared" si="24"/>
        <v>0.25</v>
      </c>
      <c r="F57" s="275">
        <f t="shared" si="25"/>
        <v>0</v>
      </c>
      <c r="G57" s="275">
        <f t="shared" si="26"/>
        <v>0</v>
      </c>
      <c r="H57" s="275">
        <f t="shared" si="27"/>
        <v>0</v>
      </c>
      <c r="I57" s="275">
        <f t="shared" si="28"/>
        <v>0</v>
      </c>
      <c r="J57" s="275">
        <f t="shared" si="29"/>
        <v>0</v>
      </c>
      <c r="K57" s="275">
        <f t="shared" si="30"/>
        <v>0</v>
      </c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96"/>
      <c r="AA57" s="275"/>
      <c r="AB57" s="275"/>
      <c r="AC57" s="275"/>
      <c r="AD57" s="275"/>
      <c r="AE57" s="275"/>
      <c r="AF57" s="275"/>
      <c r="AG57" s="275">
        <v>0.25</v>
      </c>
      <c r="AH57" s="275"/>
      <c r="AI57" s="275"/>
      <c r="AJ57" s="275"/>
      <c r="AK57" s="275"/>
      <c r="AL57" s="275"/>
      <c r="AM57" s="275"/>
      <c r="AN57" s="275">
        <f t="shared" si="31"/>
        <v>0</v>
      </c>
      <c r="AO57" s="275">
        <f t="shared" si="32"/>
        <v>0</v>
      </c>
      <c r="AP57" s="275">
        <f t="shared" si="33"/>
        <v>0</v>
      </c>
      <c r="AQ57" s="275">
        <f t="shared" si="34"/>
        <v>0</v>
      </c>
      <c r="AR57" s="275">
        <f t="shared" si="35"/>
        <v>0</v>
      </c>
      <c r="AS57" s="275">
        <f t="shared" si="36"/>
        <v>0</v>
      </c>
      <c r="AT57" s="275">
        <f t="shared" si="37"/>
        <v>0</v>
      </c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138"/>
      <c r="BQ57" s="275"/>
      <c r="BR57" s="275"/>
      <c r="BS57" s="275"/>
      <c r="BT57" s="275"/>
      <c r="BU57" s="275"/>
      <c r="BV57" s="275"/>
      <c r="BW57" s="138">
        <f t="shared" si="38"/>
        <v>0</v>
      </c>
      <c r="BX57" s="138">
        <f t="shared" si="39"/>
        <v>0</v>
      </c>
      <c r="BY57" s="138">
        <f t="shared" si="40"/>
        <v>0</v>
      </c>
      <c r="BZ57" s="138">
        <f t="shared" si="41"/>
        <v>0</v>
      </c>
      <c r="CA57" s="138">
        <f t="shared" si="42"/>
        <v>0</v>
      </c>
      <c r="CB57" s="138">
        <f t="shared" si="43"/>
        <v>0</v>
      </c>
      <c r="CC57" s="138">
        <f t="shared" si="44"/>
        <v>0</v>
      </c>
      <c r="CD57" s="312" t="str">
        <f>'10'!T56</f>
        <v xml:space="preserve"> </v>
      </c>
    </row>
    <row r="58" spans="1:82" hidden="1" x14ac:dyDescent="0.25">
      <c r="A58" s="58"/>
      <c r="B58" s="262"/>
      <c r="C58" s="65"/>
      <c r="D58" s="271"/>
      <c r="E58" s="275">
        <f t="shared" si="24"/>
        <v>0</v>
      </c>
      <c r="F58" s="275">
        <f t="shared" si="25"/>
        <v>0</v>
      </c>
      <c r="G58" s="275">
        <f t="shared" si="26"/>
        <v>0</v>
      </c>
      <c r="H58" s="275">
        <f t="shared" si="27"/>
        <v>0</v>
      </c>
      <c r="I58" s="275">
        <f t="shared" si="28"/>
        <v>0</v>
      </c>
      <c r="J58" s="275">
        <f t="shared" si="29"/>
        <v>0</v>
      </c>
      <c r="K58" s="275">
        <f t="shared" si="30"/>
        <v>0</v>
      </c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>
        <f t="shared" si="31"/>
        <v>0</v>
      </c>
      <c r="AO58" s="275">
        <f t="shared" si="32"/>
        <v>0</v>
      </c>
      <c r="AP58" s="275">
        <f t="shared" si="33"/>
        <v>0</v>
      </c>
      <c r="AQ58" s="275">
        <f t="shared" si="34"/>
        <v>0</v>
      </c>
      <c r="AR58" s="275">
        <f t="shared" si="35"/>
        <v>0</v>
      </c>
      <c r="AS58" s="275">
        <f t="shared" si="36"/>
        <v>0</v>
      </c>
      <c r="AT58" s="275">
        <f t="shared" si="37"/>
        <v>0</v>
      </c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138"/>
      <c r="BQ58" s="275"/>
      <c r="BR58" s="275"/>
      <c r="BS58" s="275"/>
      <c r="BT58" s="275"/>
      <c r="BU58" s="275"/>
      <c r="BV58" s="275"/>
      <c r="BW58" s="138">
        <f t="shared" ref="BW58:BW60" si="45">AU58-L58</f>
        <v>0</v>
      </c>
      <c r="BX58" s="138">
        <f t="shared" ref="BX58:BX60" si="46">AV58-M58</f>
        <v>0</v>
      </c>
      <c r="BY58" s="138">
        <f t="shared" ref="BY58:BY60" si="47">AW58-N58</f>
        <v>0</v>
      </c>
      <c r="BZ58" s="138">
        <f t="shared" ref="BZ58:BZ60" si="48">AX58-O58</f>
        <v>0</v>
      </c>
      <c r="CA58" s="138">
        <f t="shared" ref="CA58:CA60" si="49">AY58-P58</f>
        <v>0</v>
      </c>
      <c r="CB58" s="138">
        <f t="shared" ref="CB58:CB60" si="50">AZ58-Q58</f>
        <v>0</v>
      </c>
      <c r="CC58" s="138">
        <f t="shared" ref="CC58:CC60" si="51">BA58-R58</f>
        <v>0</v>
      </c>
      <c r="CD58" s="312"/>
    </row>
    <row r="59" spans="1:82" hidden="1" x14ac:dyDescent="0.25">
      <c r="A59" s="58"/>
      <c r="B59" s="262"/>
      <c r="C59" s="65"/>
      <c r="D59" s="271"/>
      <c r="E59" s="275">
        <f t="shared" si="24"/>
        <v>0</v>
      </c>
      <c r="F59" s="275">
        <f t="shared" si="25"/>
        <v>0</v>
      </c>
      <c r="G59" s="275">
        <f t="shared" si="26"/>
        <v>0</v>
      </c>
      <c r="H59" s="275">
        <f t="shared" si="27"/>
        <v>0</v>
      </c>
      <c r="I59" s="275">
        <f t="shared" si="28"/>
        <v>0</v>
      </c>
      <c r="J59" s="275">
        <f t="shared" si="29"/>
        <v>0</v>
      </c>
      <c r="K59" s="275">
        <f t="shared" si="30"/>
        <v>0</v>
      </c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>
        <f t="shared" si="31"/>
        <v>0</v>
      </c>
      <c r="AO59" s="275">
        <f t="shared" si="32"/>
        <v>0</v>
      </c>
      <c r="AP59" s="275">
        <f t="shared" si="33"/>
        <v>0</v>
      </c>
      <c r="AQ59" s="275">
        <f t="shared" si="34"/>
        <v>0</v>
      </c>
      <c r="AR59" s="275">
        <f t="shared" si="35"/>
        <v>0</v>
      </c>
      <c r="AS59" s="275">
        <f t="shared" si="36"/>
        <v>0</v>
      </c>
      <c r="AT59" s="275">
        <f t="shared" si="37"/>
        <v>0</v>
      </c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138"/>
      <c r="BQ59" s="275"/>
      <c r="BR59" s="275"/>
      <c r="BS59" s="275"/>
      <c r="BT59" s="275"/>
      <c r="BU59" s="275"/>
      <c r="BV59" s="275"/>
      <c r="BW59" s="138">
        <f t="shared" si="45"/>
        <v>0</v>
      </c>
      <c r="BX59" s="138">
        <f t="shared" si="46"/>
        <v>0</v>
      </c>
      <c r="BY59" s="138">
        <f t="shared" si="47"/>
        <v>0</v>
      </c>
      <c r="BZ59" s="138">
        <f t="shared" si="48"/>
        <v>0</v>
      </c>
      <c r="CA59" s="138">
        <f t="shared" si="49"/>
        <v>0</v>
      </c>
      <c r="CB59" s="138">
        <f t="shared" si="50"/>
        <v>0</v>
      </c>
      <c r="CC59" s="138">
        <f t="shared" si="51"/>
        <v>0</v>
      </c>
      <c r="CD59" s="312"/>
    </row>
    <row r="60" spans="1:82" hidden="1" x14ac:dyDescent="0.25">
      <c r="A60" s="58"/>
      <c r="B60" s="262"/>
      <c r="C60" s="65"/>
      <c r="D60" s="271"/>
      <c r="E60" s="275">
        <f t="shared" si="24"/>
        <v>0</v>
      </c>
      <c r="F60" s="275">
        <f t="shared" si="25"/>
        <v>0</v>
      </c>
      <c r="G60" s="275">
        <f t="shared" si="26"/>
        <v>0</v>
      </c>
      <c r="H60" s="275">
        <f t="shared" si="27"/>
        <v>0</v>
      </c>
      <c r="I60" s="275">
        <f t="shared" si="28"/>
        <v>0</v>
      </c>
      <c r="J60" s="275">
        <f t="shared" si="29"/>
        <v>0</v>
      </c>
      <c r="K60" s="275">
        <f t="shared" si="30"/>
        <v>0</v>
      </c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si="31"/>
        <v>0</v>
      </c>
      <c r="AO60" s="275">
        <f t="shared" si="32"/>
        <v>0</v>
      </c>
      <c r="AP60" s="275">
        <f t="shared" si="33"/>
        <v>0</v>
      </c>
      <c r="AQ60" s="275">
        <f t="shared" si="34"/>
        <v>0</v>
      </c>
      <c r="AR60" s="275">
        <f t="shared" si="35"/>
        <v>0</v>
      </c>
      <c r="AS60" s="275">
        <f t="shared" si="36"/>
        <v>0</v>
      </c>
      <c r="AT60" s="275">
        <f t="shared" si="37"/>
        <v>0</v>
      </c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138">
        <f t="shared" si="45"/>
        <v>0</v>
      </c>
      <c r="BX60" s="138">
        <f t="shared" si="46"/>
        <v>0</v>
      </c>
      <c r="BY60" s="138">
        <f t="shared" si="47"/>
        <v>0</v>
      </c>
      <c r="BZ60" s="138">
        <f t="shared" si="48"/>
        <v>0</v>
      </c>
      <c r="CA60" s="138">
        <f t="shared" si="49"/>
        <v>0</v>
      </c>
      <c r="CB60" s="138">
        <f t="shared" si="50"/>
        <v>0</v>
      </c>
      <c r="CC60" s="138">
        <f t="shared" si="51"/>
        <v>0</v>
      </c>
      <c r="CD60" s="271"/>
    </row>
    <row r="61" spans="1:82" ht="36" x14ac:dyDescent="0.25">
      <c r="A61" s="58" t="s">
        <v>436</v>
      </c>
      <c r="B61" s="263" t="s">
        <v>862</v>
      </c>
      <c r="C61" s="17"/>
      <c r="D61" s="271" t="s">
        <v>868</v>
      </c>
      <c r="E61" s="271" t="s">
        <v>868</v>
      </c>
      <c r="F61" s="271" t="s">
        <v>868</v>
      </c>
      <c r="G61" s="271" t="s">
        <v>868</v>
      </c>
      <c r="H61" s="271" t="s">
        <v>868</v>
      </c>
      <c r="I61" s="271" t="s">
        <v>868</v>
      </c>
      <c r="J61" s="271" t="s">
        <v>868</v>
      </c>
      <c r="K61" s="271" t="s">
        <v>868</v>
      </c>
      <c r="L61" s="271" t="s">
        <v>868</v>
      </c>
      <c r="M61" s="271" t="s">
        <v>868</v>
      </c>
      <c r="N61" s="271" t="s">
        <v>868</v>
      </c>
      <c r="O61" s="271" t="s">
        <v>868</v>
      </c>
      <c r="P61" s="271" t="s">
        <v>868</v>
      </c>
      <c r="Q61" s="271" t="s">
        <v>868</v>
      </c>
      <c r="R61" s="271" t="s">
        <v>868</v>
      </c>
      <c r="S61" s="271" t="s">
        <v>868</v>
      </c>
      <c r="T61" s="271" t="s">
        <v>868</v>
      </c>
      <c r="U61" s="271" t="s">
        <v>868</v>
      </c>
      <c r="V61" s="271" t="s">
        <v>868</v>
      </c>
      <c r="W61" s="271" t="s">
        <v>868</v>
      </c>
      <c r="X61" s="271" t="s">
        <v>868</v>
      </c>
      <c r="Y61" s="271" t="s">
        <v>868</v>
      </c>
      <c r="Z61" s="271" t="s">
        <v>868</v>
      </c>
      <c r="AA61" s="271" t="s">
        <v>868</v>
      </c>
      <c r="AB61" s="271" t="s">
        <v>868</v>
      </c>
      <c r="AC61" s="271" t="s">
        <v>868</v>
      </c>
      <c r="AD61" s="271" t="s">
        <v>868</v>
      </c>
      <c r="AE61" s="271" t="s">
        <v>868</v>
      </c>
      <c r="AF61" s="271" t="s">
        <v>868</v>
      </c>
      <c r="AG61" s="271" t="s">
        <v>868</v>
      </c>
      <c r="AH61" s="271" t="s">
        <v>868</v>
      </c>
      <c r="AI61" s="271" t="s">
        <v>868</v>
      </c>
      <c r="AJ61" s="271" t="s">
        <v>868</v>
      </c>
      <c r="AK61" s="271" t="s">
        <v>868</v>
      </c>
      <c r="AL61" s="271" t="s">
        <v>868</v>
      </c>
      <c r="AM61" s="271" t="s">
        <v>868</v>
      </c>
      <c r="AN61" s="271" t="s">
        <v>868</v>
      </c>
      <c r="AO61" s="271" t="s">
        <v>868</v>
      </c>
      <c r="AP61" s="271" t="s">
        <v>868</v>
      </c>
      <c r="AQ61" s="271" t="s">
        <v>868</v>
      </c>
      <c r="AR61" s="271" t="s">
        <v>868</v>
      </c>
      <c r="AS61" s="271" t="s">
        <v>868</v>
      </c>
      <c r="AT61" s="271" t="s">
        <v>868</v>
      </c>
      <c r="AU61" s="271" t="s">
        <v>868</v>
      </c>
      <c r="AV61" s="271" t="s">
        <v>868</v>
      </c>
      <c r="AW61" s="271" t="s">
        <v>868</v>
      </c>
      <c r="AX61" s="271" t="s">
        <v>868</v>
      </c>
      <c r="AY61" s="271" t="s">
        <v>868</v>
      </c>
      <c r="AZ61" s="271" t="s">
        <v>868</v>
      </c>
      <c r="BA61" s="271" t="s">
        <v>868</v>
      </c>
      <c r="BB61" s="271" t="s">
        <v>868</v>
      </c>
      <c r="BC61" s="271" t="s">
        <v>868</v>
      </c>
      <c r="BD61" s="271" t="s">
        <v>868</v>
      </c>
      <c r="BE61" s="271" t="s">
        <v>868</v>
      </c>
      <c r="BF61" s="271" t="s">
        <v>868</v>
      </c>
      <c r="BG61" s="271" t="s">
        <v>868</v>
      </c>
      <c r="BH61" s="271" t="s">
        <v>868</v>
      </c>
      <c r="BI61" s="271" t="s">
        <v>868</v>
      </c>
      <c r="BJ61" s="271" t="s">
        <v>868</v>
      </c>
      <c r="BK61" s="271" t="s">
        <v>868</v>
      </c>
      <c r="BL61" s="271" t="s">
        <v>868</v>
      </c>
      <c r="BM61" s="271" t="s">
        <v>868</v>
      </c>
      <c r="BN61" s="271" t="s">
        <v>868</v>
      </c>
      <c r="BO61" s="271" t="s">
        <v>868</v>
      </c>
      <c r="BP61" s="271" t="s">
        <v>868</v>
      </c>
      <c r="BQ61" s="271" t="s">
        <v>868</v>
      </c>
      <c r="BR61" s="271" t="s">
        <v>868</v>
      </c>
      <c r="BS61" s="271" t="s">
        <v>868</v>
      </c>
      <c r="BT61" s="271" t="s">
        <v>868</v>
      </c>
      <c r="BU61" s="271" t="s">
        <v>868</v>
      </c>
      <c r="BV61" s="271" t="s">
        <v>868</v>
      </c>
      <c r="BW61" s="271" t="s">
        <v>868</v>
      </c>
      <c r="BX61" s="271" t="s">
        <v>868</v>
      </c>
      <c r="BY61" s="271" t="s">
        <v>868</v>
      </c>
      <c r="BZ61" s="271" t="s">
        <v>868</v>
      </c>
      <c r="CA61" s="271" t="s">
        <v>868</v>
      </c>
      <c r="CB61" s="271" t="s">
        <v>868</v>
      </c>
      <c r="CC61" s="271" t="s">
        <v>868</v>
      </c>
      <c r="CD61" s="271"/>
    </row>
    <row r="62" spans="1:82" ht="36" x14ac:dyDescent="0.25">
      <c r="A62" s="58" t="s">
        <v>428</v>
      </c>
      <c r="B62" s="263" t="s">
        <v>863</v>
      </c>
      <c r="C62" s="17"/>
      <c r="D62" s="271" t="s">
        <v>868</v>
      </c>
      <c r="E62" s="271">
        <f>SUM(E63)</f>
        <v>0</v>
      </c>
      <c r="F62" s="271">
        <f t="shared" ref="F62:BQ62" si="52">SUM(F63)</f>
        <v>0</v>
      </c>
      <c r="G62" s="295">
        <f t="shared" si="52"/>
        <v>10.48</v>
      </c>
      <c r="H62" s="271">
        <f t="shared" si="52"/>
        <v>0</v>
      </c>
      <c r="I62" s="271">
        <f t="shared" si="52"/>
        <v>0</v>
      </c>
      <c r="J62" s="271">
        <f t="shared" si="52"/>
        <v>0</v>
      </c>
      <c r="K62" s="271">
        <f t="shared" si="52"/>
        <v>0</v>
      </c>
      <c r="L62" s="271">
        <f t="shared" si="52"/>
        <v>0</v>
      </c>
      <c r="M62" s="271">
        <f t="shared" si="52"/>
        <v>0</v>
      </c>
      <c r="N62" s="271">
        <f t="shared" si="52"/>
        <v>1.92</v>
      </c>
      <c r="O62" s="271">
        <f t="shared" si="52"/>
        <v>0</v>
      </c>
      <c r="P62" s="271">
        <f t="shared" si="52"/>
        <v>0</v>
      </c>
      <c r="Q62" s="271">
        <f t="shared" si="52"/>
        <v>0</v>
      </c>
      <c r="R62" s="271">
        <f t="shared" si="52"/>
        <v>0</v>
      </c>
      <c r="S62" s="271">
        <f t="shared" si="52"/>
        <v>0</v>
      </c>
      <c r="T62" s="271">
        <f t="shared" si="52"/>
        <v>0</v>
      </c>
      <c r="U62" s="271">
        <f t="shared" si="52"/>
        <v>2.79</v>
      </c>
      <c r="V62" s="271">
        <f t="shared" si="52"/>
        <v>0</v>
      </c>
      <c r="W62" s="271">
        <f t="shared" si="52"/>
        <v>0</v>
      </c>
      <c r="X62" s="271">
        <f t="shared" si="52"/>
        <v>0</v>
      </c>
      <c r="Y62" s="271">
        <f t="shared" si="52"/>
        <v>0</v>
      </c>
      <c r="Z62" s="271">
        <f t="shared" si="52"/>
        <v>0</v>
      </c>
      <c r="AA62" s="271">
        <f t="shared" si="52"/>
        <v>0</v>
      </c>
      <c r="AB62" s="271">
        <f t="shared" si="52"/>
        <v>2.9700000000000006</v>
      </c>
      <c r="AC62" s="271">
        <f t="shared" si="52"/>
        <v>0</v>
      </c>
      <c r="AD62" s="271">
        <f t="shared" si="52"/>
        <v>0</v>
      </c>
      <c r="AE62" s="271">
        <f t="shared" si="52"/>
        <v>0</v>
      </c>
      <c r="AF62" s="271">
        <f t="shared" si="52"/>
        <v>0</v>
      </c>
      <c r="AG62" s="271">
        <f t="shared" si="52"/>
        <v>0</v>
      </c>
      <c r="AH62" s="271">
        <f t="shared" si="52"/>
        <v>0</v>
      </c>
      <c r="AI62" s="271">
        <f t="shared" si="52"/>
        <v>2.8</v>
      </c>
      <c r="AJ62" s="271">
        <f t="shared" si="52"/>
        <v>0</v>
      </c>
      <c r="AK62" s="271">
        <f t="shared" si="52"/>
        <v>0</v>
      </c>
      <c r="AL62" s="271">
        <f t="shared" si="52"/>
        <v>0</v>
      </c>
      <c r="AM62" s="271">
        <f t="shared" si="52"/>
        <v>0</v>
      </c>
      <c r="AN62" s="271">
        <f t="shared" si="52"/>
        <v>0</v>
      </c>
      <c r="AO62" s="271">
        <f t="shared" si="52"/>
        <v>0</v>
      </c>
      <c r="AP62" s="271">
        <f t="shared" si="52"/>
        <v>2.4299999999999997</v>
      </c>
      <c r="AQ62" s="271">
        <f t="shared" si="52"/>
        <v>0</v>
      </c>
      <c r="AR62" s="271">
        <f t="shared" si="52"/>
        <v>0</v>
      </c>
      <c r="AS62" s="271">
        <f t="shared" si="52"/>
        <v>0</v>
      </c>
      <c r="AT62" s="271">
        <f t="shared" si="52"/>
        <v>0</v>
      </c>
      <c r="AU62" s="271">
        <f t="shared" si="52"/>
        <v>0</v>
      </c>
      <c r="AV62" s="271">
        <f t="shared" si="52"/>
        <v>0</v>
      </c>
      <c r="AW62" s="271">
        <f t="shared" si="52"/>
        <v>0.8</v>
      </c>
      <c r="AX62" s="271">
        <f t="shared" si="52"/>
        <v>0</v>
      </c>
      <c r="AY62" s="271">
        <f t="shared" si="52"/>
        <v>0</v>
      </c>
      <c r="AZ62" s="271">
        <f t="shared" si="52"/>
        <v>0</v>
      </c>
      <c r="BA62" s="271">
        <f t="shared" si="52"/>
        <v>0</v>
      </c>
      <c r="BB62" s="271">
        <f t="shared" si="52"/>
        <v>0</v>
      </c>
      <c r="BC62" s="271">
        <f t="shared" si="52"/>
        <v>0</v>
      </c>
      <c r="BD62" s="271">
        <f t="shared" si="52"/>
        <v>1.63</v>
      </c>
      <c r="BE62" s="271">
        <f t="shared" si="52"/>
        <v>0</v>
      </c>
      <c r="BF62" s="271">
        <f t="shared" si="52"/>
        <v>0</v>
      </c>
      <c r="BG62" s="271">
        <f t="shared" si="52"/>
        <v>0</v>
      </c>
      <c r="BH62" s="271">
        <f t="shared" si="52"/>
        <v>0</v>
      </c>
      <c r="BI62" s="271">
        <f t="shared" si="52"/>
        <v>0</v>
      </c>
      <c r="BJ62" s="271">
        <f t="shared" si="52"/>
        <v>0</v>
      </c>
      <c r="BK62" s="271">
        <f t="shared" si="52"/>
        <v>0</v>
      </c>
      <c r="BL62" s="271">
        <f t="shared" si="52"/>
        <v>0</v>
      </c>
      <c r="BM62" s="271">
        <f t="shared" si="52"/>
        <v>0</v>
      </c>
      <c r="BN62" s="271">
        <f t="shared" si="52"/>
        <v>0</v>
      </c>
      <c r="BO62" s="271">
        <f t="shared" si="52"/>
        <v>0</v>
      </c>
      <c r="BP62" s="271">
        <f t="shared" si="52"/>
        <v>0</v>
      </c>
      <c r="BQ62" s="271">
        <f t="shared" si="52"/>
        <v>0</v>
      </c>
      <c r="BR62" s="271">
        <f t="shared" ref="BR62:CC62" si="53">SUM(BR63)</f>
        <v>0</v>
      </c>
      <c r="BS62" s="271">
        <f t="shared" si="53"/>
        <v>0</v>
      </c>
      <c r="BT62" s="271">
        <f t="shared" si="53"/>
        <v>0</v>
      </c>
      <c r="BU62" s="271">
        <f t="shared" si="53"/>
        <v>0</v>
      </c>
      <c r="BV62" s="271">
        <f t="shared" si="53"/>
        <v>0</v>
      </c>
      <c r="BW62" s="271">
        <f t="shared" si="53"/>
        <v>0</v>
      </c>
      <c r="BX62" s="271">
        <f t="shared" si="53"/>
        <v>0</v>
      </c>
      <c r="BY62" s="295">
        <f t="shared" si="53"/>
        <v>-1.1600000000000001</v>
      </c>
      <c r="BZ62" s="271">
        <f t="shared" si="53"/>
        <v>0</v>
      </c>
      <c r="CA62" s="271">
        <f t="shared" si="53"/>
        <v>0</v>
      </c>
      <c r="CB62" s="271">
        <f t="shared" si="53"/>
        <v>0</v>
      </c>
      <c r="CC62" s="271">
        <f t="shared" si="53"/>
        <v>0</v>
      </c>
      <c r="CD62" s="271"/>
    </row>
    <row r="63" spans="1:82" ht="24" x14ac:dyDescent="0.25">
      <c r="A63" s="58" t="s">
        <v>817</v>
      </c>
      <c r="B63" s="263" t="s">
        <v>818</v>
      </c>
      <c r="C63" s="86"/>
      <c r="D63" s="271" t="s">
        <v>868</v>
      </c>
      <c r="E63" s="271">
        <f t="shared" ref="E63:AJ63" si="54">SUM(E64:E78)</f>
        <v>0</v>
      </c>
      <c r="F63" s="271">
        <f t="shared" si="54"/>
        <v>0</v>
      </c>
      <c r="G63" s="295">
        <f t="shared" si="54"/>
        <v>10.48</v>
      </c>
      <c r="H63" s="271">
        <f t="shared" si="54"/>
        <v>0</v>
      </c>
      <c r="I63" s="271">
        <f t="shared" si="54"/>
        <v>0</v>
      </c>
      <c r="J63" s="271">
        <f t="shared" si="54"/>
        <v>0</v>
      </c>
      <c r="K63" s="271">
        <f t="shared" si="54"/>
        <v>0</v>
      </c>
      <c r="L63" s="271">
        <f t="shared" si="54"/>
        <v>0</v>
      </c>
      <c r="M63" s="271">
        <f t="shared" si="54"/>
        <v>0</v>
      </c>
      <c r="N63" s="271">
        <f t="shared" si="54"/>
        <v>1.92</v>
      </c>
      <c r="O63" s="271">
        <f t="shared" si="54"/>
        <v>0</v>
      </c>
      <c r="P63" s="271">
        <f t="shared" si="54"/>
        <v>0</v>
      </c>
      <c r="Q63" s="271">
        <f t="shared" si="54"/>
        <v>0</v>
      </c>
      <c r="R63" s="271">
        <f t="shared" si="54"/>
        <v>0</v>
      </c>
      <c r="S63" s="271">
        <f t="shared" si="54"/>
        <v>0</v>
      </c>
      <c r="T63" s="271">
        <f t="shared" si="54"/>
        <v>0</v>
      </c>
      <c r="U63" s="271">
        <f t="shared" si="54"/>
        <v>2.79</v>
      </c>
      <c r="V63" s="271">
        <f t="shared" si="54"/>
        <v>0</v>
      </c>
      <c r="W63" s="271">
        <f t="shared" si="54"/>
        <v>0</v>
      </c>
      <c r="X63" s="271">
        <f t="shared" si="54"/>
        <v>0</v>
      </c>
      <c r="Y63" s="271">
        <f t="shared" si="54"/>
        <v>0</v>
      </c>
      <c r="Z63" s="271">
        <f t="shared" si="54"/>
        <v>0</v>
      </c>
      <c r="AA63" s="271">
        <f t="shared" si="54"/>
        <v>0</v>
      </c>
      <c r="AB63" s="271">
        <f t="shared" si="54"/>
        <v>2.9700000000000006</v>
      </c>
      <c r="AC63" s="271">
        <f t="shared" si="54"/>
        <v>0</v>
      </c>
      <c r="AD63" s="271">
        <f t="shared" si="54"/>
        <v>0</v>
      </c>
      <c r="AE63" s="271">
        <f t="shared" si="54"/>
        <v>0</v>
      </c>
      <c r="AF63" s="271">
        <f t="shared" si="54"/>
        <v>0</v>
      </c>
      <c r="AG63" s="271">
        <f t="shared" si="54"/>
        <v>0</v>
      </c>
      <c r="AH63" s="271">
        <f t="shared" si="54"/>
        <v>0</v>
      </c>
      <c r="AI63" s="271">
        <f t="shared" si="54"/>
        <v>2.8</v>
      </c>
      <c r="AJ63" s="271">
        <f t="shared" si="54"/>
        <v>0</v>
      </c>
      <c r="AK63" s="271">
        <f t="shared" ref="AK63:BP63" si="55">SUM(AK64:AK78)</f>
        <v>0</v>
      </c>
      <c r="AL63" s="271">
        <f t="shared" si="55"/>
        <v>0</v>
      </c>
      <c r="AM63" s="271">
        <f t="shared" si="55"/>
        <v>0</v>
      </c>
      <c r="AN63" s="271">
        <f t="shared" si="55"/>
        <v>0</v>
      </c>
      <c r="AO63" s="271">
        <f t="shared" si="55"/>
        <v>0</v>
      </c>
      <c r="AP63" s="271">
        <f t="shared" si="55"/>
        <v>2.4299999999999997</v>
      </c>
      <c r="AQ63" s="271">
        <f t="shared" si="55"/>
        <v>0</v>
      </c>
      <c r="AR63" s="271">
        <f t="shared" si="55"/>
        <v>0</v>
      </c>
      <c r="AS63" s="271">
        <f t="shared" si="55"/>
        <v>0</v>
      </c>
      <c r="AT63" s="271">
        <f t="shared" si="55"/>
        <v>0</v>
      </c>
      <c r="AU63" s="271">
        <f t="shared" si="55"/>
        <v>0</v>
      </c>
      <c r="AV63" s="271">
        <f t="shared" si="55"/>
        <v>0</v>
      </c>
      <c r="AW63" s="271">
        <f t="shared" si="55"/>
        <v>0.8</v>
      </c>
      <c r="AX63" s="271">
        <f t="shared" si="55"/>
        <v>0</v>
      </c>
      <c r="AY63" s="271">
        <f t="shared" si="55"/>
        <v>0</v>
      </c>
      <c r="AZ63" s="271">
        <f t="shared" si="55"/>
        <v>0</v>
      </c>
      <c r="BA63" s="271">
        <f t="shared" si="55"/>
        <v>0</v>
      </c>
      <c r="BB63" s="271">
        <f t="shared" si="55"/>
        <v>0</v>
      </c>
      <c r="BC63" s="271">
        <f t="shared" si="55"/>
        <v>0</v>
      </c>
      <c r="BD63" s="271">
        <f t="shared" si="55"/>
        <v>1.63</v>
      </c>
      <c r="BE63" s="271">
        <f t="shared" si="55"/>
        <v>0</v>
      </c>
      <c r="BF63" s="271">
        <f t="shared" si="55"/>
        <v>0</v>
      </c>
      <c r="BG63" s="271">
        <f t="shared" si="55"/>
        <v>0</v>
      </c>
      <c r="BH63" s="271">
        <f t="shared" si="55"/>
        <v>0</v>
      </c>
      <c r="BI63" s="271">
        <f t="shared" si="55"/>
        <v>0</v>
      </c>
      <c r="BJ63" s="271">
        <f t="shared" si="55"/>
        <v>0</v>
      </c>
      <c r="BK63" s="271">
        <f t="shared" si="55"/>
        <v>0</v>
      </c>
      <c r="BL63" s="271">
        <f t="shared" si="55"/>
        <v>0</v>
      </c>
      <c r="BM63" s="271">
        <f t="shared" si="55"/>
        <v>0</v>
      </c>
      <c r="BN63" s="271">
        <f t="shared" si="55"/>
        <v>0</v>
      </c>
      <c r="BO63" s="271">
        <f t="shared" si="55"/>
        <v>0</v>
      </c>
      <c r="BP63" s="271">
        <f t="shared" si="55"/>
        <v>0</v>
      </c>
      <c r="BQ63" s="271">
        <f t="shared" ref="BQ63:CC63" si="56">SUM(BQ64:BQ78)</f>
        <v>0</v>
      </c>
      <c r="BR63" s="271">
        <f t="shared" si="56"/>
        <v>0</v>
      </c>
      <c r="BS63" s="271">
        <f t="shared" si="56"/>
        <v>0</v>
      </c>
      <c r="BT63" s="271">
        <f t="shared" si="56"/>
        <v>0</v>
      </c>
      <c r="BU63" s="271">
        <f t="shared" si="56"/>
        <v>0</v>
      </c>
      <c r="BV63" s="271">
        <f t="shared" si="56"/>
        <v>0</v>
      </c>
      <c r="BW63" s="271">
        <f t="shared" si="56"/>
        <v>0</v>
      </c>
      <c r="BX63" s="271">
        <f t="shared" si="56"/>
        <v>0</v>
      </c>
      <c r="BY63" s="295">
        <f t="shared" si="56"/>
        <v>-1.1600000000000001</v>
      </c>
      <c r="BZ63" s="271">
        <f t="shared" si="56"/>
        <v>0</v>
      </c>
      <c r="CA63" s="271">
        <f t="shared" si="56"/>
        <v>0</v>
      </c>
      <c r="CB63" s="271">
        <f t="shared" si="56"/>
        <v>0</v>
      </c>
      <c r="CC63" s="271">
        <f t="shared" si="56"/>
        <v>0</v>
      </c>
      <c r="CD63" s="271"/>
    </row>
    <row r="64" spans="1:82" x14ac:dyDescent="0.25">
      <c r="A64" s="261" t="s">
        <v>817</v>
      </c>
      <c r="B64" s="95" t="s">
        <v>970</v>
      </c>
      <c r="C64" s="72" t="s">
        <v>971</v>
      </c>
      <c r="D64" s="271"/>
      <c r="E64" s="275">
        <f t="shared" ref="E64:K64" si="57">L64+S64+Z64+AG64</f>
        <v>0</v>
      </c>
      <c r="F64" s="275">
        <f t="shared" si="57"/>
        <v>0</v>
      </c>
      <c r="G64" s="138">
        <f t="shared" si="57"/>
        <v>0.54</v>
      </c>
      <c r="H64" s="275">
        <f t="shared" si="57"/>
        <v>0</v>
      </c>
      <c r="I64" s="275">
        <f t="shared" si="57"/>
        <v>0</v>
      </c>
      <c r="J64" s="275">
        <f t="shared" si="57"/>
        <v>0</v>
      </c>
      <c r="K64" s="275">
        <f t="shared" si="57"/>
        <v>0</v>
      </c>
      <c r="L64" s="275"/>
      <c r="M64" s="275"/>
      <c r="N64" s="138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138">
        <v>0.54</v>
      </c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>
        <f t="shared" ref="AN64:AT64" si="58">AU64+BB64+BI64+BP64</f>
        <v>0</v>
      </c>
      <c r="AO64" s="275">
        <f t="shared" si="58"/>
        <v>0</v>
      </c>
      <c r="AP64" s="275">
        <f t="shared" si="58"/>
        <v>0</v>
      </c>
      <c r="AQ64" s="275">
        <f t="shared" si="58"/>
        <v>0</v>
      </c>
      <c r="AR64" s="275">
        <f t="shared" si="58"/>
        <v>0</v>
      </c>
      <c r="AS64" s="275">
        <f t="shared" si="58"/>
        <v>0</v>
      </c>
      <c r="AT64" s="275">
        <f t="shared" si="58"/>
        <v>0</v>
      </c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138">
        <f t="shared" ref="BW64:BW77" si="59">BB64-S64</f>
        <v>0</v>
      </c>
      <c r="BX64" s="138">
        <f t="shared" ref="BX64:BX77" si="60">BC64-T64</f>
        <v>0</v>
      </c>
      <c r="BY64" s="138">
        <f t="shared" ref="BY64:BY77" si="61">BD64-U64</f>
        <v>0</v>
      </c>
      <c r="BZ64" s="138">
        <f t="shared" ref="BZ64:BZ77" si="62">BE64-V64</f>
        <v>0</v>
      </c>
      <c r="CA64" s="138">
        <f t="shared" ref="CA64:CA77" si="63">BF64-W64</f>
        <v>0</v>
      </c>
      <c r="CB64" s="138">
        <f t="shared" ref="CB64:CB77" si="64">BG64-X64</f>
        <v>0</v>
      </c>
      <c r="CC64" s="138">
        <f t="shared" ref="CC64:CC77" si="65">BH64-Y64</f>
        <v>0</v>
      </c>
      <c r="CD64" s="312" t="str">
        <f>'10'!T71</f>
        <v xml:space="preserve"> </v>
      </c>
    </row>
    <row r="65" spans="1:82" x14ac:dyDescent="0.25">
      <c r="A65" s="261" t="s">
        <v>817</v>
      </c>
      <c r="B65" s="95" t="s">
        <v>972</v>
      </c>
      <c r="C65" s="72" t="s">
        <v>973</v>
      </c>
      <c r="D65" s="271"/>
      <c r="E65" s="275">
        <f t="shared" ref="E65:E78" si="66">L65+S65+Z65+AG65</f>
        <v>0</v>
      </c>
      <c r="F65" s="275">
        <f t="shared" ref="F65:F78" si="67">M65+T65+AA65+AH65</f>
        <v>0</v>
      </c>
      <c r="G65" s="138">
        <f t="shared" ref="G65:G78" si="68">N65+U65+AB65+AI65</f>
        <v>0.54</v>
      </c>
      <c r="H65" s="275">
        <f t="shared" ref="H65:H78" si="69">O65+V65+AC65+AJ65</f>
        <v>0</v>
      </c>
      <c r="I65" s="275">
        <f t="shared" ref="I65:I78" si="70">P65+W65+AD65+AK65</f>
        <v>0</v>
      </c>
      <c r="J65" s="275">
        <f t="shared" ref="J65:J78" si="71">Q65+X65+AE65+AL65</f>
        <v>0</v>
      </c>
      <c r="K65" s="275">
        <f t="shared" ref="K65:K78" si="72">R65+Y65+AF65+AM65</f>
        <v>0</v>
      </c>
      <c r="L65" s="275"/>
      <c r="M65" s="275"/>
      <c r="N65" s="138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138">
        <v>0.54</v>
      </c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>
        <f t="shared" ref="AN65:AN78" si="73">AU65+BB65+BI65+BP65</f>
        <v>0</v>
      </c>
      <c r="AO65" s="275">
        <f t="shared" ref="AO65:AO78" si="74">AV65+BC65+BJ65+BQ65</f>
        <v>0</v>
      </c>
      <c r="AP65" s="275">
        <f t="shared" ref="AP65:AP78" si="75">AW65+BD65+BK65+BR65</f>
        <v>0</v>
      </c>
      <c r="AQ65" s="275">
        <f t="shared" ref="AQ65:AQ78" si="76">AX65+BE65+BL65+BS65</f>
        <v>0</v>
      </c>
      <c r="AR65" s="275">
        <f t="shared" ref="AR65:AR78" si="77">AY65+BF65+BM65+BT65</f>
        <v>0</v>
      </c>
      <c r="AS65" s="275">
        <f t="shared" ref="AS65:AS78" si="78">AZ65+BG65+BN65+BU65</f>
        <v>0</v>
      </c>
      <c r="AT65" s="275">
        <f t="shared" ref="AT65:AT78" si="79">BA65+BH65+BO65+BV65</f>
        <v>0</v>
      </c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138">
        <f t="shared" si="59"/>
        <v>0</v>
      </c>
      <c r="BX65" s="138">
        <f t="shared" si="60"/>
        <v>0</v>
      </c>
      <c r="BY65" s="138">
        <f t="shared" si="61"/>
        <v>0</v>
      </c>
      <c r="BZ65" s="138">
        <f t="shared" si="62"/>
        <v>0</v>
      </c>
      <c r="CA65" s="138">
        <f t="shared" si="63"/>
        <v>0</v>
      </c>
      <c r="CB65" s="138">
        <f t="shared" si="64"/>
        <v>0</v>
      </c>
      <c r="CC65" s="138">
        <f t="shared" si="65"/>
        <v>0</v>
      </c>
      <c r="CD65" s="312" t="str">
        <f>'10'!T72</f>
        <v xml:space="preserve"> </v>
      </c>
    </row>
    <row r="66" spans="1:82" x14ac:dyDescent="0.25">
      <c r="A66" s="261" t="s">
        <v>817</v>
      </c>
      <c r="B66" s="95" t="s">
        <v>974</v>
      </c>
      <c r="C66" s="72" t="s">
        <v>975</v>
      </c>
      <c r="D66" s="271"/>
      <c r="E66" s="275">
        <f t="shared" si="66"/>
        <v>0</v>
      </c>
      <c r="F66" s="275">
        <f t="shared" si="67"/>
        <v>0</v>
      </c>
      <c r="G66" s="138">
        <f t="shared" si="68"/>
        <v>0.69</v>
      </c>
      <c r="H66" s="275">
        <f t="shared" si="69"/>
        <v>0</v>
      </c>
      <c r="I66" s="275">
        <f t="shared" si="70"/>
        <v>0</v>
      </c>
      <c r="J66" s="275">
        <f t="shared" si="71"/>
        <v>0</v>
      </c>
      <c r="K66" s="275">
        <f t="shared" si="72"/>
        <v>0</v>
      </c>
      <c r="L66" s="275"/>
      <c r="M66" s="275"/>
      <c r="N66" s="138">
        <v>0.69</v>
      </c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>
        <f t="shared" si="73"/>
        <v>0</v>
      </c>
      <c r="AO66" s="275">
        <f t="shared" si="74"/>
        <v>0</v>
      </c>
      <c r="AP66" s="275">
        <f t="shared" si="75"/>
        <v>0</v>
      </c>
      <c r="AQ66" s="275">
        <f t="shared" si="76"/>
        <v>0</v>
      </c>
      <c r="AR66" s="275">
        <f t="shared" si="77"/>
        <v>0</v>
      </c>
      <c r="AS66" s="275">
        <f t="shared" si="78"/>
        <v>0</v>
      </c>
      <c r="AT66" s="275">
        <f t="shared" si="79"/>
        <v>0</v>
      </c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138">
        <f t="shared" si="59"/>
        <v>0</v>
      </c>
      <c r="BX66" s="138">
        <f t="shared" si="60"/>
        <v>0</v>
      </c>
      <c r="BY66" s="138">
        <f t="shared" si="61"/>
        <v>0</v>
      </c>
      <c r="BZ66" s="138">
        <f t="shared" si="62"/>
        <v>0</v>
      </c>
      <c r="CA66" s="138">
        <f t="shared" si="63"/>
        <v>0</v>
      </c>
      <c r="CB66" s="138">
        <f t="shared" si="64"/>
        <v>0</v>
      </c>
      <c r="CC66" s="138">
        <f t="shared" si="65"/>
        <v>0</v>
      </c>
      <c r="CD66" s="312" t="str">
        <f>'10'!T73</f>
        <v xml:space="preserve"> </v>
      </c>
    </row>
    <row r="67" spans="1:82" x14ac:dyDescent="0.25">
      <c r="A67" s="261" t="s">
        <v>817</v>
      </c>
      <c r="B67" s="95" t="s">
        <v>976</v>
      </c>
      <c r="C67" s="72" t="s">
        <v>977</v>
      </c>
      <c r="D67" s="271"/>
      <c r="E67" s="275">
        <f t="shared" si="66"/>
        <v>0</v>
      </c>
      <c r="F67" s="275">
        <f t="shared" si="67"/>
        <v>0</v>
      </c>
      <c r="G67" s="138">
        <f t="shared" si="68"/>
        <v>0.6</v>
      </c>
      <c r="H67" s="275">
        <f t="shared" si="69"/>
        <v>0</v>
      </c>
      <c r="I67" s="275">
        <f t="shared" si="70"/>
        <v>0</v>
      </c>
      <c r="J67" s="275">
        <f t="shared" si="71"/>
        <v>0</v>
      </c>
      <c r="K67" s="275">
        <f t="shared" si="72"/>
        <v>0</v>
      </c>
      <c r="L67" s="275"/>
      <c r="M67" s="275"/>
      <c r="N67" s="138">
        <v>0.6</v>
      </c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>
        <f t="shared" si="73"/>
        <v>0</v>
      </c>
      <c r="AO67" s="275">
        <f t="shared" si="74"/>
        <v>0</v>
      </c>
      <c r="AP67" s="275">
        <f t="shared" si="75"/>
        <v>0</v>
      </c>
      <c r="AQ67" s="275">
        <f t="shared" si="76"/>
        <v>0</v>
      </c>
      <c r="AR67" s="275">
        <f t="shared" si="77"/>
        <v>0</v>
      </c>
      <c r="AS67" s="275">
        <f t="shared" si="78"/>
        <v>0</v>
      </c>
      <c r="AT67" s="275">
        <f t="shared" si="79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138">
        <f t="shared" si="59"/>
        <v>0</v>
      </c>
      <c r="BX67" s="138">
        <f t="shared" si="60"/>
        <v>0</v>
      </c>
      <c r="BY67" s="138">
        <f t="shared" si="61"/>
        <v>0</v>
      </c>
      <c r="BZ67" s="138">
        <f t="shared" si="62"/>
        <v>0</v>
      </c>
      <c r="CA67" s="138">
        <f t="shared" si="63"/>
        <v>0</v>
      </c>
      <c r="CB67" s="138">
        <f t="shared" si="64"/>
        <v>0</v>
      </c>
      <c r="CC67" s="138">
        <f t="shared" si="65"/>
        <v>0</v>
      </c>
      <c r="CD67" s="312" t="str">
        <f>'10'!T74</f>
        <v xml:space="preserve"> </v>
      </c>
    </row>
    <row r="68" spans="1:82" x14ac:dyDescent="0.25">
      <c r="A68" s="261" t="s">
        <v>817</v>
      </c>
      <c r="B68" s="95" t="s">
        <v>978</v>
      </c>
      <c r="C68" s="72" t="s">
        <v>979</v>
      </c>
      <c r="D68" s="271"/>
      <c r="E68" s="275">
        <f t="shared" si="66"/>
        <v>0</v>
      </c>
      <c r="F68" s="275">
        <f t="shared" si="67"/>
        <v>0</v>
      </c>
      <c r="G68" s="138">
        <f t="shared" si="68"/>
        <v>0.63</v>
      </c>
      <c r="H68" s="275">
        <f t="shared" si="69"/>
        <v>0</v>
      </c>
      <c r="I68" s="275">
        <f t="shared" si="70"/>
        <v>0</v>
      </c>
      <c r="J68" s="275">
        <f t="shared" si="71"/>
        <v>0</v>
      </c>
      <c r="K68" s="275">
        <f t="shared" si="72"/>
        <v>0</v>
      </c>
      <c r="L68" s="275"/>
      <c r="M68" s="275"/>
      <c r="N68" s="138">
        <v>0.63</v>
      </c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>
        <f t="shared" si="73"/>
        <v>0</v>
      </c>
      <c r="AO68" s="275">
        <f t="shared" si="74"/>
        <v>0</v>
      </c>
      <c r="AP68" s="275">
        <f t="shared" si="75"/>
        <v>0</v>
      </c>
      <c r="AQ68" s="275">
        <f t="shared" si="76"/>
        <v>0</v>
      </c>
      <c r="AR68" s="275">
        <f t="shared" si="77"/>
        <v>0</v>
      </c>
      <c r="AS68" s="275">
        <f t="shared" si="78"/>
        <v>0</v>
      </c>
      <c r="AT68" s="275">
        <f t="shared" si="79"/>
        <v>0</v>
      </c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138">
        <f t="shared" si="59"/>
        <v>0</v>
      </c>
      <c r="BX68" s="138">
        <f t="shared" si="60"/>
        <v>0</v>
      </c>
      <c r="BY68" s="138">
        <f t="shared" si="61"/>
        <v>0</v>
      </c>
      <c r="BZ68" s="138">
        <f t="shared" si="62"/>
        <v>0</v>
      </c>
      <c r="CA68" s="138">
        <f t="shared" si="63"/>
        <v>0</v>
      </c>
      <c r="CB68" s="138">
        <f t="shared" si="64"/>
        <v>0</v>
      </c>
      <c r="CC68" s="138">
        <f t="shared" si="65"/>
        <v>0</v>
      </c>
      <c r="CD68" s="312" t="str">
        <f>'10'!T75</f>
        <v xml:space="preserve"> </v>
      </c>
    </row>
    <row r="69" spans="1:82" x14ac:dyDescent="0.25">
      <c r="A69" s="261" t="s">
        <v>817</v>
      </c>
      <c r="B69" s="95" t="s">
        <v>980</v>
      </c>
      <c r="C69" s="72" t="s">
        <v>981</v>
      </c>
      <c r="D69" s="271"/>
      <c r="E69" s="275">
        <f t="shared" si="66"/>
        <v>0</v>
      </c>
      <c r="F69" s="275">
        <f t="shared" si="67"/>
        <v>0</v>
      </c>
      <c r="G69" s="138">
        <f t="shared" si="68"/>
        <v>1.1100000000000001</v>
      </c>
      <c r="H69" s="275">
        <f t="shared" si="69"/>
        <v>0</v>
      </c>
      <c r="I69" s="275">
        <f t="shared" si="70"/>
        <v>0</v>
      </c>
      <c r="J69" s="275">
        <f t="shared" si="71"/>
        <v>0</v>
      </c>
      <c r="K69" s="275">
        <f t="shared" si="72"/>
        <v>0</v>
      </c>
      <c r="L69" s="275"/>
      <c r="M69" s="275"/>
      <c r="N69" s="138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138">
        <v>1.1100000000000001</v>
      </c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>
        <f t="shared" si="73"/>
        <v>0</v>
      </c>
      <c r="AO69" s="275">
        <f t="shared" si="74"/>
        <v>0</v>
      </c>
      <c r="AP69" s="275">
        <f t="shared" si="75"/>
        <v>0</v>
      </c>
      <c r="AQ69" s="275">
        <f t="shared" si="76"/>
        <v>0</v>
      </c>
      <c r="AR69" s="275">
        <f t="shared" si="77"/>
        <v>0</v>
      </c>
      <c r="AS69" s="275">
        <f t="shared" si="78"/>
        <v>0</v>
      </c>
      <c r="AT69" s="275">
        <f t="shared" si="79"/>
        <v>0</v>
      </c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138">
        <f t="shared" si="59"/>
        <v>0</v>
      </c>
      <c r="BX69" s="138">
        <f t="shared" si="60"/>
        <v>0</v>
      </c>
      <c r="BY69" s="138">
        <f t="shared" si="61"/>
        <v>0</v>
      </c>
      <c r="BZ69" s="138">
        <f t="shared" si="62"/>
        <v>0</v>
      </c>
      <c r="CA69" s="138">
        <f t="shared" si="63"/>
        <v>0</v>
      </c>
      <c r="CB69" s="138">
        <f t="shared" si="64"/>
        <v>0</v>
      </c>
      <c r="CC69" s="138">
        <f t="shared" si="65"/>
        <v>0</v>
      </c>
      <c r="CD69" s="312" t="str">
        <f>'10'!T76</f>
        <v xml:space="preserve"> </v>
      </c>
    </row>
    <row r="70" spans="1:82" x14ac:dyDescent="0.25">
      <c r="A70" s="261" t="s">
        <v>817</v>
      </c>
      <c r="B70" s="95" t="s">
        <v>982</v>
      </c>
      <c r="C70" s="72" t="s">
        <v>983</v>
      </c>
      <c r="D70" s="271"/>
      <c r="E70" s="275">
        <f t="shared" si="66"/>
        <v>0</v>
      </c>
      <c r="F70" s="275">
        <f t="shared" si="67"/>
        <v>0</v>
      </c>
      <c r="G70" s="138">
        <f t="shared" si="68"/>
        <v>0.78</v>
      </c>
      <c r="H70" s="275">
        <f t="shared" si="69"/>
        <v>0</v>
      </c>
      <c r="I70" s="275">
        <f t="shared" si="70"/>
        <v>0</v>
      </c>
      <c r="J70" s="275">
        <f t="shared" si="71"/>
        <v>0</v>
      </c>
      <c r="K70" s="275">
        <f t="shared" si="72"/>
        <v>0</v>
      </c>
      <c r="L70" s="275"/>
      <c r="M70" s="275"/>
      <c r="N70" s="138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138">
        <v>0.78</v>
      </c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>
        <f t="shared" si="73"/>
        <v>0</v>
      </c>
      <c r="AO70" s="275">
        <f t="shared" si="74"/>
        <v>0</v>
      </c>
      <c r="AP70" s="275">
        <f t="shared" si="75"/>
        <v>0.8</v>
      </c>
      <c r="AQ70" s="275">
        <f t="shared" si="76"/>
        <v>0</v>
      </c>
      <c r="AR70" s="275">
        <f t="shared" si="77"/>
        <v>0</v>
      </c>
      <c r="AS70" s="275">
        <f t="shared" si="78"/>
        <v>0</v>
      </c>
      <c r="AT70" s="275">
        <f t="shared" si="79"/>
        <v>0</v>
      </c>
      <c r="AU70" s="275"/>
      <c r="AV70" s="275"/>
      <c r="AW70" s="138">
        <v>0.8</v>
      </c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38">
        <f t="shared" si="59"/>
        <v>0</v>
      </c>
      <c r="BX70" s="138">
        <f t="shared" si="60"/>
        <v>0</v>
      </c>
      <c r="BY70" s="138">
        <f t="shared" si="61"/>
        <v>0</v>
      </c>
      <c r="BZ70" s="138">
        <f t="shared" si="62"/>
        <v>0</v>
      </c>
      <c r="CA70" s="138">
        <f t="shared" si="63"/>
        <v>0</v>
      </c>
      <c r="CB70" s="138">
        <f t="shared" si="64"/>
        <v>0</v>
      </c>
      <c r="CC70" s="138">
        <f t="shared" si="65"/>
        <v>0</v>
      </c>
      <c r="CD70" s="312" t="str">
        <f>'10'!T77</f>
        <v xml:space="preserve"> </v>
      </c>
    </row>
    <row r="71" spans="1:82" ht="36" x14ac:dyDescent="0.25">
      <c r="A71" s="261" t="s">
        <v>817</v>
      </c>
      <c r="B71" s="95" t="s">
        <v>984</v>
      </c>
      <c r="C71" s="72" t="s">
        <v>985</v>
      </c>
      <c r="D71" s="271"/>
      <c r="E71" s="275">
        <f t="shared" si="66"/>
        <v>0</v>
      </c>
      <c r="F71" s="275">
        <f t="shared" si="67"/>
        <v>0</v>
      </c>
      <c r="G71" s="138">
        <f t="shared" si="68"/>
        <v>1.35</v>
      </c>
      <c r="H71" s="275">
        <f t="shared" si="69"/>
        <v>0</v>
      </c>
      <c r="I71" s="275">
        <f t="shared" si="70"/>
        <v>0</v>
      </c>
      <c r="J71" s="275">
        <f t="shared" si="71"/>
        <v>0</v>
      </c>
      <c r="K71" s="275">
        <f t="shared" si="72"/>
        <v>0</v>
      </c>
      <c r="L71" s="275"/>
      <c r="M71" s="275"/>
      <c r="N71" s="138"/>
      <c r="O71" s="275"/>
      <c r="P71" s="275"/>
      <c r="Q71" s="275"/>
      <c r="R71" s="275"/>
      <c r="S71" s="275"/>
      <c r="T71" s="275"/>
      <c r="U71" s="138">
        <v>1.35</v>
      </c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>
        <f t="shared" si="73"/>
        <v>0</v>
      </c>
      <c r="AO71" s="275">
        <f t="shared" si="74"/>
        <v>0</v>
      </c>
      <c r="AP71" s="275">
        <f t="shared" si="75"/>
        <v>1.63</v>
      </c>
      <c r="AQ71" s="275">
        <f t="shared" si="76"/>
        <v>0</v>
      </c>
      <c r="AR71" s="275">
        <f t="shared" si="77"/>
        <v>0</v>
      </c>
      <c r="AS71" s="275">
        <f t="shared" si="78"/>
        <v>0</v>
      </c>
      <c r="AT71" s="275">
        <f t="shared" si="79"/>
        <v>0</v>
      </c>
      <c r="AU71" s="275"/>
      <c r="AV71" s="275"/>
      <c r="AW71" s="275"/>
      <c r="AX71" s="275"/>
      <c r="AY71" s="275"/>
      <c r="AZ71" s="275"/>
      <c r="BA71" s="275"/>
      <c r="BB71" s="275"/>
      <c r="BC71" s="275"/>
      <c r="BD71" s="138">
        <v>1.63</v>
      </c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138">
        <f t="shared" si="59"/>
        <v>0</v>
      </c>
      <c r="BX71" s="138">
        <f t="shared" si="60"/>
        <v>0</v>
      </c>
      <c r="BY71" s="138">
        <f t="shared" si="61"/>
        <v>0.2799999999999998</v>
      </c>
      <c r="BZ71" s="138">
        <f t="shared" si="62"/>
        <v>0</v>
      </c>
      <c r="CA71" s="138">
        <f t="shared" si="63"/>
        <v>0</v>
      </c>
      <c r="CB71" s="138">
        <f t="shared" si="64"/>
        <v>0</v>
      </c>
      <c r="CC71" s="138">
        <f t="shared" si="65"/>
        <v>0</v>
      </c>
      <c r="CD71" s="312" t="str">
        <f>'10'!T78</f>
        <v xml:space="preserve"> Из-за снижения закупочной цены материалов</v>
      </c>
    </row>
    <row r="72" spans="1:82" x14ac:dyDescent="0.25">
      <c r="A72" s="261" t="s">
        <v>817</v>
      </c>
      <c r="B72" s="95" t="s">
        <v>986</v>
      </c>
      <c r="C72" s="72" t="s">
        <v>987</v>
      </c>
      <c r="D72" s="271"/>
      <c r="E72" s="275">
        <f t="shared" si="66"/>
        <v>0</v>
      </c>
      <c r="F72" s="275">
        <f t="shared" si="67"/>
        <v>0</v>
      </c>
      <c r="G72" s="138">
        <f t="shared" si="68"/>
        <v>0.48</v>
      </c>
      <c r="H72" s="275">
        <f t="shared" si="69"/>
        <v>0</v>
      </c>
      <c r="I72" s="275">
        <f t="shared" si="70"/>
        <v>0</v>
      </c>
      <c r="J72" s="275">
        <f t="shared" si="71"/>
        <v>0</v>
      </c>
      <c r="K72" s="275">
        <f t="shared" si="72"/>
        <v>0</v>
      </c>
      <c r="L72" s="275"/>
      <c r="M72" s="275"/>
      <c r="N72" s="138"/>
      <c r="O72" s="275"/>
      <c r="P72" s="275"/>
      <c r="Q72" s="275"/>
      <c r="R72" s="275"/>
      <c r="S72" s="275"/>
      <c r="T72" s="275"/>
      <c r="U72" s="138">
        <v>0.48</v>
      </c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>
        <f t="shared" si="73"/>
        <v>0</v>
      </c>
      <c r="AO72" s="275">
        <f t="shared" si="74"/>
        <v>0</v>
      </c>
      <c r="AP72" s="275">
        <f t="shared" si="75"/>
        <v>0</v>
      </c>
      <c r="AQ72" s="275">
        <f t="shared" si="76"/>
        <v>0</v>
      </c>
      <c r="AR72" s="275">
        <f t="shared" si="77"/>
        <v>0</v>
      </c>
      <c r="AS72" s="275">
        <f t="shared" si="78"/>
        <v>0</v>
      </c>
      <c r="AT72" s="275">
        <f t="shared" si="79"/>
        <v>0</v>
      </c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138">
        <f t="shared" si="59"/>
        <v>0</v>
      </c>
      <c r="BX72" s="138">
        <f t="shared" si="60"/>
        <v>0</v>
      </c>
      <c r="BY72" s="138">
        <f t="shared" si="61"/>
        <v>-0.48</v>
      </c>
      <c r="BZ72" s="138">
        <f t="shared" si="62"/>
        <v>0</v>
      </c>
      <c r="CA72" s="138">
        <f t="shared" si="63"/>
        <v>0</v>
      </c>
      <c r="CB72" s="138">
        <f t="shared" si="64"/>
        <v>0</v>
      </c>
      <c r="CC72" s="138">
        <f t="shared" si="65"/>
        <v>0</v>
      </c>
      <c r="CD72" s="312" t="str">
        <f>'10'!T79</f>
        <v xml:space="preserve"> </v>
      </c>
    </row>
    <row r="73" spans="1:82" x14ac:dyDescent="0.25">
      <c r="A73" s="261" t="s">
        <v>817</v>
      </c>
      <c r="B73" s="95" t="s">
        <v>988</v>
      </c>
      <c r="C73" s="72" t="s">
        <v>989</v>
      </c>
      <c r="D73" s="271"/>
      <c r="E73" s="275">
        <f t="shared" si="66"/>
        <v>0</v>
      </c>
      <c r="F73" s="275">
        <f t="shared" si="67"/>
        <v>0</v>
      </c>
      <c r="G73" s="138">
        <f t="shared" si="68"/>
        <v>0.96</v>
      </c>
      <c r="H73" s="275">
        <f t="shared" si="69"/>
        <v>0</v>
      </c>
      <c r="I73" s="275">
        <f t="shared" si="70"/>
        <v>0</v>
      </c>
      <c r="J73" s="275">
        <f t="shared" si="71"/>
        <v>0</v>
      </c>
      <c r="K73" s="275">
        <f t="shared" si="72"/>
        <v>0</v>
      </c>
      <c r="L73" s="275"/>
      <c r="M73" s="275"/>
      <c r="N73" s="138"/>
      <c r="O73" s="275"/>
      <c r="P73" s="275"/>
      <c r="Q73" s="275"/>
      <c r="R73" s="275"/>
      <c r="S73" s="275"/>
      <c r="T73" s="275"/>
      <c r="U73" s="138">
        <v>0.96</v>
      </c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>
        <f t="shared" si="73"/>
        <v>0</v>
      </c>
      <c r="AO73" s="275">
        <f t="shared" si="74"/>
        <v>0</v>
      </c>
      <c r="AP73" s="275">
        <f t="shared" si="75"/>
        <v>0</v>
      </c>
      <c r="AQ73" s="275">
        <f t="shared" si="76"/>
        <v>0</v>
      </c>
      <c r="AR73" s="275">
        <f t="shared" si="77"/>
        <v>0</v>
      </c>
      <c r="AS73" s="275">
        <f t="shared" si="78"/>
        <v>0</v>
      </c>
      <c r="AT73" s="275">
        <f t="shared" si="79"/>
        <v>0</v>
      </c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138">
        <f t="shared" si="59"/>
        <v>0</v>
      </c>
      <c r="BX73" s="138">
        <f t="shared" si="60"/>
        <v>0</v>
      </c>
      <c r="BY73" s="138">
        <f t="shared" si="61"/>
        <v>-0.96</v>
      </c>
      <c r="BZ73" s="138">
        <f t="shared" si="62"/>
        <v>0</v>
      </c>
      <c r="CA73" s="138">
        <f t="shared" si="63"/>
        <v>0</v>
      </c>
      <c r="CB73" s="138">
        <f t="shared" si="64"/>
        <v>0</v>
      </c>
      <c r="CC73" s="138">
        <f t="shared" si="65"/>
        <v>0</v>
      </c>
      <c r="CD73" s="312" t="str">
        <f>'10'!T80</f>
        <v xml:space="preserve"> </v>
      </c>
    </row>
    <row r="74" spans="1:82" x14ac:dyDescent="0.25">
      <c r="A74" s="261" t="s">
        <v>817</v>
      </c>
      <c r="B74" s="95" t="s">
        <v>990</v>
      </c>
      <c r="C74" s="72" t="s">
        <v>991</v>
      </c>
      <c r="D74" s="271"/>
      <c r="E74" s="275">
        <f t="shared" si="66"/>
        <v>0</v>
      </c>
      <c r="F74" s="275">
        <f t="shared" si="67"/>
        <v>0</v>
      </c>
      <c r="G74" s="138">
        <f t="shared" si="68"/>
        <v>0.28000000000000003</v>
      </c>
      <c r="H74" s="275">
        <f t="shared" si="69"/>
        <v>0</v>
      </c>
      <c r="I74" s="275">
        <f t="shared" si="70"/>
        <v>0</v>
      </c>
      <c r="J74" s="275">
        <f t="shared" si="71"/>
        <v>0</v>
      </c>
      <c r="K74" s="275">
        <f t="shared" si="72"/>
        <v>0</v>
      </c>
      <c r="L74" s="275"/>
      <c r="M74" s="275"/>
      <c r="N74" s="138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138">
        <v>0.28000000000000003</v>
      </c>
      <c r="AJ74" s="275"/>
      <c r="AK74" s="275"/>
      <c r="AL74" s="275"/>
      <c r="AM74" s="275"/>
      <c r="AN74" s="275">
        <f t="shared" si="73"/>
        <v>0</v>
      </c>
      <c r="AO74" s="275">
        <f t="shared" si="74"/>
        <v>0</v>
      </c>
      <c r="AP74" s="275">
        <f t="shared" si="75"/>
        <v>0</v>
      </c>
      <c r="AQ74" s="275">
        <f t="shared" si="76"/>
        <v>0</v>
      </c>
      <c r="AR74" s="275">
        <f t="shared" si="77"/>
        <v>0</v>
      </c>
      <c r="AS74" s="275">
        <f t="shared" si="78"/>
        <v>0</v>
      </c>
      <c r="AT74" s="275">
        <f t="shared" si="79"/>
        <v>0</v>
      </c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138">
        <f t="shared" si="59"/>
        <v>0</v>
      </c>
      <c r="BX74" s="138">
        <f t="shared" si="60"/>
        <v>0</v>
      </c>
      <c r="BY74" s="138">
        <f t="shared" si="61"/>
        <v>0</v>
      </c>
      <c r="BZ74" s="138">
        <f t="shared" si="62"/>
        <v>0</v>
      </c>
      <c r="CA74" s="138">
        <f t="shared" si="63"/>
        <v>0</v>
      </c>
      <c r="CB74" s="138">
        <f t="shared" si="64"/>
        <v>0</v>
      </c>
      <c r="CC74" s="138">
        <f t="shared" si="65"/>
        <v>0</v>
      </c>
      <c r="CD74" s="312" t="str">
        <f>'10'!T81</f>
        <v xml:space="preserve"> </v>
      </c>
    </row>
    <row r="75" spans="1:82" x14ac:dyDescent="0.25">
      <c r="A75" s="261" t="s">
        <v>817</v>
      </c>
      <c r="B75" s="95" t="s">
        <v>992</v>
      </c>
      <c r="C75" s="72" t="s">
        <v>993</v>
      </c>
      <c r="D75" s="271"/>
      <c r="E75" s="275">
        <f t="shared" si="66"/>
        <v>0</v>
      </c>
      <c r="F75" s="275">
        <f t="shared" si="67"/>
        <v>0</v>
      </c>
      <c r="G75" s="138">
        <f t="shared" si="68"/>
        <v>0.73499999999999999</v>
      </c>
      <c r="H75" s="275">
        <f t="shared" si="69"/>
        <v>0</v>
      </c>
      <c r="I75" s="275">
        <f t="shared" si="70"/>
        <v>0</v>
      </c>
      <c r="J75" s="275">
        <f t="shared" si="71"/>
        <v>0</v>
      </c>
      <c r="K75" s="275">
        <f t="shared" si="72"/>
        <v>0</v>
      </c>
      <c r="L75" s="275"/>
      <c r="M75" s="275"/>
      <c r="N75" s="138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138">
        <v>0.73499999999999999</v>
      </c>
      <c r="AJ75" s="275"/>
      <c r="AK75" s="275"/>
      <c r="AL75" s="275"/>
      <c r="AM75" s="275"/>
      <c r="AN75" s="275">
        <f t="shared" si="73"/>
        <v>0</v>
      </c>
      <c r="AO75" s="275">
        <f t="shared" si="74"/>
        <v>0</v>
      </c>
      <c r="AP75" s="275">
        <f t="shared" si="75"/>
        <v>0</v>
      </c>
      <c r="AQ75" s="275">
        <f t="shared" si="76"/>
        <v>0</v>
      </c>
      <c r="AR75" s="275">
        <f t="shared" si="77"/>
        <v>0</v>
      </c>
      <c r="AS75" s="275">
        <f t="shared" si="78"/>
        <v>0</v>
      </c>
      <c r="AT75" s="275">
        <f t="shared" si="79"/>
        <v>0</v>
      </c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138">
        <f t="shared" si="59"/>
        <v>0</v>
      </c>
      <c r="BX75" s="138">
        <f t="shared" si="60"/>
        <v>0</v>
      </c>
      <c r="BY75" s="138">
        <f t="shared" si="61"/>
        <v>0</v>
      </c>
      <c r="BZ75" s="138">
        <f t="shared" si="62"/>
        <v>0</v>
      </c>
      <c r="CA75" s="138">
        <f t="shared" si="63"/>
        <v>0</v>
      </c>
      <c r="CB75" s="138">
        <f t="shared" si="64"/>
        <v>0</v>
      </c>
      <c r="CC75" s="138">
        <f t="shared" si="65"/>
        <v>0</v>
      </c>
      <c r="CD75" s="312" t="str">
        <f>'10'!T82</f>
        <v xml:space="preserve"> </v>
      </c>
    </row>
    <row r="76" spans="1:82" x14ac:dyDescent="0.25">
      <c r="A76" s="261" t="s">
        <v>817</v>
      </c>
      <c r="B76" s="95" t="s">
        <v>994</v>
      </c>
      <c r="C76" s="72" t="s">
        <v>995</v>
      </c>
      <c r="D76" s="271"/>
      <c r="E76" s="275">
        <f t="shared" si="66"/>
        <v>0</v>
      </c>
      <c r="F76" s="275">
        <f t="shared" si="67"/>
        <v>0</v>
      </c>
      <c r="G76" s="138">
        <f t="shared" si="68"/>
        <v>0.84</v>
      </c>
      <c r="H76" s="275">
        <f t="shared" si="69"/>
        <v>0</v>
      </c>
      <c r="I76" s="275">
        <f t="shared" si="70"/>
        <v>0</v>
      </c>
      <c r="J76" s="275">
        <f t="shared" si="71"/>
        <v>0</v>
      </c>
      <c r="K76" s="275">
        <f t="shared" si="72"/>
        <v>0</v>
      </c>
      <c r="L76" s="275"/>
      <c r="M76" s="275"/>
      <c r="N76" s="138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138">
        <v>0.84</v>
      </c>
      <c r="AJ76" s="275"/>
      <c r="AK76" s="275"/>
      <c r="AL76" s="275"/>
      <c r="AM76" s="275"/>
      <c r="AN76" s="275">
        <f t="shared" si="73"/>
        <v>0</v>
      </c>
      <c r="AO76" s="275">
        <f t="shared" si="74"/>
        <v>0</v>
      </c>
      <c r="AP76" s="275">
        <f t="shared" si="75"/>
        <v>0</v>
      </c>
      <c r="AQ76" s="275">
        <f t="shared" si="76"/>
        <v>0</v>
      </c>
      <c r="AR76" s="275">
        <f t="shared" si="77"/>
        <v>0</v>
      </c>
      <c r="AS76" s="275">
        <f t="shared" si="78"/>
        <v>0</v>
      </c>
      <c r="AT76" s="275">
        <f t="shared" si="79"/>
        <v>0</v>
      </c>
      <c r="AU76" s="275"/>
      <c r="AV76" s="275"/>
      <c r="AW76" s="273"/>
      <c r="AX76" s="275"/>
      <c r="AY76" s="275"/>
      <c r="AZ76" s="275"/>
      <c r="BA76" s="275"/>
      <c r="BB76" s="275"/>
      <c r="BC76" s="275"/>
      <c r="BD76" s="273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138">
        <f t="shared" si="59"/>
        <v>0</v>
      </c>
      <c r="BX76" s="138">
        <f t="shared" si="60"/>
        <v>0</v>
      </c>
      <c r="BY76" s="138">
        <f t="shared" si="61"/>
        <v>0</v>
      </c>
      <c r="BZ76" s="138">
        <f t="shared" si="62"/>
        <v>0</v>
      </c>
      <c r="CA76" s="138">
        <f t="shared" si="63"/>
        <v>0</v>
      </c>
      <c r="CB76" s="138">
        <f t="shared" si="64"/>
        <v>0</v>
      </c>
      <c r="CC76" s="138">
        <f t="shared" si="65"/>
        <v>0</v>
      </c>
      <c r="CD76" s="312" t="str">
        <f>'10'!T83</f>
        <v xml:space="preserve"> </v>
      </c>
    </row>
    <row r="77" spans="1:82" x14ac:dyDescent="0.25">
      <c r="A77" s="261" t="s">
        <v>817</v>
      </c>
      <c r="B77" s="95" t="s">
        <v>996</v>
      </c>
      <c r="C77" s="72" t="s">
        <v>997</v>
      </c>
      <c r="D77" s="271"/>
      <c r="E77" s="275">
        <f t="shared" si="66"/>
        <v>0</v>
      </c>
      <c r="F77" s="275">
        <f t="shared" si="67"/>
        <v>0</v>
      </c>
      <c r="G77" s="138">
        <f t="shared" si="68"/>
        <v>0.94499999999999995</v>
      </c>
      <c r="H77" s="275">
        <f t="shared" si="69"/>
        <v>0</v>
      </c>
      <c r="I77" s="275">
        <f t="shared" si="70"/>
        <v>0</v>
      </c>
      <c r="J77" s="275">
        <f t="shared" si="71"/>
        <v>0</v>
      </c>
      <c r="K77" s="275">
        <f t="shared" si="72"/>
        <v>0</v>
      </c>
      <c r="L77" s="275"/>
      <c r="M77" s="275"/>
      <c r="N77" s="138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138">
        <v>0.94499999999999995</v>
      </c>
      <c r="AJ77" s="275"/>
      <c r="AK77" s="275"/>
      <c r="AL77" s="275"/>
      <c r="AM77" s="275"/>
      <c r="AN77" s="275">
        <f t="shared" si="73"/>
        <v>0</v>
      </c>
      <c r="AO77" s="275">
        <f t="shared" si="74"/>
        <v>0</v>
      </c>
      <c r="AP77" s="275">
        <f t="shared" si="75"/>
        <v>0</v>
      </c>
      <c r="AQ77" s="275">
        <f t="shared" si="76"/>
        <v>0</v>
      </c>
      <c r="AR77" s="275">
        <f t="shared" si="77"/>
        <v>0</v>
      </c>
      <c r="AS77" s="275">
        <f t="shared" si="78"/>
        <v>0</v>
      </c>
      <c r="AT77" s="275">
        <f t="shared" si="79"/>
        <v>0</v>
      </c>
      <c r="AU77" s="275"/>
      <c r="AV77" s="275"/>
      <c r="AW77" s="273"/>
      <c r="AX77" s="275"/>
      <c r="AY77" s="275"/>
      <c r="AZ77" s="275"/>
      <c r="BA77" s="275"/>
      <c r="BB77" s="275"/>
      <c r="BC77" s="275"/>
      <c r="BD77" s="273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138">
        <f t="shared" si="59"/>
        <v>0</v>
      </c>
      <c r="BX77" s="138">
        <f t="shared" si="60"/>
        <v>0</v>
      </c>
      <c r="BY77" s="138">
        <f t="shared" si="61"/>
        <v>0</v>
      </c>
      <c r="BZ77" s="138">
        <f t="shared" si="62"/>
        <v>0</v>
      </c>
      <c r="CA77" s="138">
        <f t="shared" si="63"/>
        <v>0</v>
      </c>
      <c r="CB77" s="138">
        <f t="shared" si="64"/>
        <v>0</v>
      </c>
      <c r="CC77" s="138">
        <f t="shared" si="65"/>
        <v>0</v>
      </c>
      <c r="CD77" s="312" t="str">
        <f>'10'!T84</f>
        <v xml:space="preserve"> </v>
      </c>
    </row>
    <row r="78" spans="1:82" hidden="1" x14ac:dyDescent="0.25">
      <c r="A78" s="58"/>
      <c r="B78" s="95"/>
      <c r="C78" s="72"/>
      <c r="D78" s="271"/>
      <c r="E78" s="275">
        <f t="shared" si="66"/>
        <v>0</v>
      </c>
      <c r="F78" s="275">
        <f t="shared" si="67"/>
        <v>0</v>
      </c>
      <c r="G78" s="275">
        <f t="shared" si="68"/>
        <v>0</v>
      </c>
      <c r="H78" s="275">
        <f t="shared" si="69"/>
        <v>0</v>
      </c>
      <c r="I78" s="275">
        <f t="shared" si="70"/>
        <v>0</v>
      </c>
      <c r="J78" s="275">
        <f t="shared" si="71"/>
        <v>0</v>
      </c>
      <c r="K78" s="275">
        <f t="shared" si="72"/>
        <v>0</v>
      </c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>
        <f t="shared" si="73"/>
        <v>0</v>
      </c>
      <c r="AO78" s="275">
        <f t="shared" si="74"/>
        <v>0</v>
      </c>
      <c r="AP78" s="275">
        <f t="shared" si="75"/>
        <v>0</v>
      </c>
      <c r="AQ78" s="275">
        <f t="shared" si="76"/>
        <v>0</v>
      </c>
      <c r="AR78" s="275">
        <f t="shared" si="77"/>
        <v>0</v>
      </c>
      <c r="AS78" s="275">
        <f t="shared" si="78"/>
        <v>0</v>
      </c>
      <c r="AT78" s="275">
        <f t="shared" si="79"/>
        <v>0</v>
      </c>
      <c r="AU78" s="275"/>
      <c r="AV78" s="275"/>
      <c r="AW78" s="273"/>
      <c r="AX78" s="275"/>
      <c r="AY78" s="275"/>
      <c r="AZ78" s="275"/>
      <c r="BA78" s="275"/>
      <c r="BB78" s="275"/>
      <c r="BC78" s="275"/>
      <c r="BD78" s="273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138">
        <f t="shared" ref="BW78" si="80">AU78-L78</f>
        <v>0</v>
      </c>
      <c r="BX78" s="138">
        <f t="shared" ref="BX78" si="81">AV78-M78</f>
        <v>0</v>
      </c>
      <c r="BY78" s="138">
        <f t="shared" ref="BY78" si="82">AW78-N78</f>
        <v>0</v>
      </c>
      <c r="BZ78" s="138">
        <f t="shared" ref="BZ78" si="83">AX78-O78</f>
        <v>0</v>
      </c>
      <c r="CA78" s="138">
        <f t="shared" ref="CA78" si="84">AY78-P78</f>
        <v>0</v>
      </c>
      <c r="CB78" s="138">
        <f t="shared" ref="CB78" si="85">AZ78-Q78</f>
        <v>0</v>
      </c>
      <c r="CC78" s="138">
        <f t="shared" ref="CC78" si="86">BA78-R78</f>
        <v>0</v>
      </c>
      <c r="CD78" s="312">
        <f>'10'!T85</f>
        <v>0</v>
      </c>
    </row>
    <row r="79" spans="1:82" ht="24" x14ac:dyDescent="0.25">
      <c r="A79" s="58" t="s">
        <v>864</v>
      </c>
      <c r="B79" s="263" t="s">
        <v>865</v>
      </c>
      <c r="C79" s="58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24" x14ac:dyDescent="0.25">
      <c r="A80" s="58" t="s">
        <v>426</v>
      </c>
      <c r="B80" s="263" t="s">
        <v>866</v>
      </c>
      <c r="C80" s="58"/>
      <c r="D80" s="271" t="s">
        <v>868</v>
      </c>
      <c r="E80" s="271">
        <f>SUM(E81)</f>
        <v>0</v>
      </c>
      <c r="F80" s="271">
        <f t="shared" ref="F80:BQ80" si="87">SUM(F81)</f>
        <v>0</v>
      </c>
      <c r="G80" s="271">
        <f t="shared" si="87"/>
        <v>0</v>
      </c>
      <c r="H80" s="271">
        <f t="shared" si="87"/>
        <v>0</v>
      </c>
      <c r="I80" s="271">
        <f t="shared" si="87"/>
        <v>0</v>
      </c>
      <c r="J80" s="271">
        <f t="shared" si="87"/>
        <v>0</v>
      </c>
      <c r="K80" s="271">
        <f t="shared" si="87"/>
        <v>0</v>
      </c>
      <c r="L80" s="271">
        <f t="shared" si="87"/>
        <v>0</v>
      </c>
      <c r="M80" s="271">
        <f t="shared" si="87"/>
        <v>0</v>
      </c>
      <c r="N80" s="271">
        <f t="shared" si="87"/>
        <v>0</v>
      </c>
      <c r="O80" s="271">
        <f t="shared" si="87"/>
        <v>0</v>
      </c>
      <c r="P80" s="271">
        <f t="shared" si="87"/>
        <v>0</v>
      </c>
      <c r="Q80" s="271">
        <f t="shared" si="87"/>
        <v>0</v>
      </c>
      <c r="R80" s="271">
        <f t="shared" si="87"/>
        <v>0</v>
      </c>
      <c r="S80" s="271">
        <f t="shared" si="87"/>
        <v>0</v>
      </c>
      <c r="T80" s="271">
        <f t="shared" si="87"/>
        <v>0</v>
      </c>
      <c r="U80" s="271">
        <f t="shared" si="87"/>
        <v>0</v>
      </c>
      <c r="V80" s="271">
        <f t="shared" si="87"/>
        <v>0</v>
      </c>
      <c r="W80" s="271">
        <f t="shared" si="87"/>
        <v>0</v>
      </c>
      <c r="X80" s="271">
        <f t="shared" si="87"/>
        <v>0</v>
      </c>
      <c r="Y80" s="271">
        <f t="shared" si="87"/>
        <v>0</v>
      </c>
      <c r="Z80" s="271">
        <f t="shared" si="87"/>
        <v>0</v>
      </c>
      <c r="AA80" s="271">
        <f t="shared" si="87"/>
        <v>0</v>
      </c>
      <c r="AB80" s="271">
        <f t="shared" si="87"/>
        <v>0</v>
      </c>
      <c r="AC80" s="271">
        <f t="shared" si="87"/>
        <v>0</v>
      </c>
      <c r="AD80" s="271">
        <f t="shared" si="87"/>
        <v>0</v>
      </c>
      <c r="AE80" s="271">
        <f t="shared" si="87"/>
        <v>0</v>
      </c>
      <c r="AF80" s="271">
        <f t="shared" si="87"/>
        <v>0</v>
      </c>
      <c r="AG80" s="271">
        <f t="shared" si="87"/>
        <v>0</v>
      </c>
      <c r="AH80" s="271">
        <f t="shared" si="87"/>
        <v>0</v>
      </c>
      <c r="AI80" s="271">
        <f t="shared" si="87"/>
        <v>0</v>
      </c>
      <c r="AJ80" s="271">
        <f t="shared" si="87"/>
        <v>0</v>
      </c>
      <c r="AK80" s="271">
        <f t="shared" si="87"/>
        <v>0</v>
      </c>
      <c r="AL80" s="271">
        <f t="shared" si="87"/>
        <v>0</v>
      </c>
      <c r="AM80" s="271">
        <f t="shared" si="87"/>
        <v>0</v>
      </c>
      <c r="AN80" s="271">
        <f t="shared" si="87"/>
        <v>0</v>
      </c>
      <c r="AO80" s="271">
        <f t="shared" si="87"/>
        <v>0</v>
      </c>
      <c r="AP80" s="271">
        <f t="shared" si="87"/>
        <v>0</v>
      </c>
      <c r="AQ80" s="271">
        <f t="shared" si="87"/>
        <v>0</v>
      </c>
      <c r="AR80" s="271">
        <f t="shared" si="87"/>
        <v>0</v>
      </c>
      <c r="AS80" s="271">
        <f t="shared" si="87"/>
        <v>0</v>
      </c>
      <c r="AT80" s="271">
        <f t="shared" si="87"/>
        <v>0</v>
      </c>
      <c r="AU80" s="271">
        <f t="shared" si="87"/>
        <v>0</v>
      </c>
      <c r="AV80" s="271">
        <f t="shared" si="87"/>
        <v>0</v>
      </c>
      <c r="AW80" s="271">
        <f t="shared" si="87"/>
        <v>0</v>
      </c>
      <c r="AX80" s="271">
        <f t="shared" si="87"/>
        <v>0</v>
      </c>
      <c r="AY80" s="271">
        <f t="shared" si="87"/>
        <v>0</v>
      </c>
      <c r="AZ80" s="271">
        <f t="shared" si="87"/>
        <v>0</v>
      </c>
      <c r="BA80" s="271">
        <f t="shared" si="87"/>
        <v>0</v>
      </c>
      <c r="BB80" s="271">
        <f t="shared" si="87"/>
        <v>0</v>
      </c>
      <c r="BC80" s="271">
        <f t="shared" si="87"/>
        <v>0</v>
      </c>
      <c r="BD80" s="271">
        <f t="shared" si="87"/>
        <v>0</v>
      </c>
      <c r="BE80" s="271">
        <f t="shared" si="87"/>
        <v>0</v>
      </c>
      <c r="BF80" s="271">
        <f t="shared" si="87"/>
        <v>0</v>
      </c>
      <c r="BG80" s="271">
        <f t="shared" si="87"/>
        <v>0</v>
      </c>
      <c r="BH80" s="271">
        <f t="shared" si="87"/>
        <v>0</v>
      </c>
      <c r="BI80" s="271">
        <f t="shared" si="87"/>
        <v>0</v>
      </c>
      <c r="BJ80" s="271">
        <f t="shared" si="87"/>
        <v>0</v>
      </c>
      <c r="BK80" s="271">
        <f t="shared" si="87"/>
        <v>0</v>
      </c>
      <c r="BL80" s="271">
        <f t="shared" si="87"/>
        <v>0</v>
      </c>
      <c r="BM80" s="271">
        <f t="shared" si="87"/>
        <v>0</v>
      </c>
      <c r="BN80" s="271">
        <f t="shared" si="87"/>
        <v>0</v>
      </c>
      <c r="BO80" s="271">
        <f t="shared" si="87"/>
        <v>0</v>
      </c>
      <c r="BP80" s="271">
        <f t="shared" si="87"/>
        <v>0</v>
      </c>
      <c r="BQ80" s="271">
        <f t="shared" si="87"/>
        <v>0</v>
      </c>
      <c r="BR80" s="271">
        <f t="shared" ref="BR80:CC80" si="88">SUM(BR81)</f>
        <v>0</v>
      </c>
      <c r="BS80" s="271">
        <f t="shared" si="88"/>
        <v>0</v>
      </c>
      <c r="BT80" s="271">
        <f t="shared" si="88"/>
        <v>0</v>
      </c>
      <c r="BU80" s="271">
        <f t="shared" si="88"/>
        <v>0</v>
      </c>
      <c r="BV80" s="271">
        <f t="shared" si="88"/>
        <v>0</v>
      </c>
      <c r="BW80" s="271">
        <f t="shared" si="88"/>
        <v>0</v>
      </c>
      <c r="BX80" s="271">
        <f t="shared" si="88"/>
        <v>0</v>
      </c>
      <c r="BY80" s="271">
        <f t="shared" si="88"/>
        <v>0</v>
      </c>
      <c r="BZ80" s="271">
        <f t="shared" si="88"/>
        <v>0</v>
      </c>
      <c r="CA80" s="271">
        <f t="shared" si="88"/>
        <v>0</v>
      </c>
      <c r="CB80" s="271">
        <f t="shared" si="88"/>
        <v>0</v>
      </c>
      <c r="CC80" s="271">
        <f t="shared" si="88"/>
        <v>0</v>
      </c>
      <c r="CD80" s="271"/>
    </row>
    <row r="81" spans="1:82" ht="24" x14ac:dyDescent="0.25">
      <c r="A81" s="58" t="s">
        <v>424</v>
      </c>
      <c r="B81" s="263" t="s">
        <v>819</v>
      </c>
      <c r="C81" s="86"/>
      <c r="D81" s="271" t="s">
        <v>868</v>
      </c>
      <c r="E81" s="271">
        <f t="shared" ref="E81:BP81" si="89">SUM(E82:E82)</f>
        <v>0</v>
      </c>
      <c r="F81" s="271">
        <f t="shared" si="89"/>
        <v>0</v>
      </c>
      <c r="G81" s="271">
        <f t="shared" si="89"/>
        <v>0</v>
      </c>
      <c r="H81" s="271">
        <f t="shared" si="89"/>
        <v>0</v>
      </c>
      <c r="I81" s="271">
        <f t="shared" si="89"/>
        <v>0</v>
      </c>
      <c r="J81" s="271">
        <f t="shared" si="89"/>
        <v>0</v>
      </c>
      <c r="K81" s="271">
        <f t="shared" si="89"/>
        <v>0</v>
      </c>
      <c r="L81" s="271">
        <f t="shared" si="89"/>
        <v>0</v>
      </c>
      <c r="M81" s="271">
        <f t="shared" si="89"/>
        <v>0</v>
      </c>
      <c r="N81" s="271">
        <f t="shared" si="89"/>
        <v>0</v>
      </c>
      <c r="O81" s="271">
        <f t="shared" si="89"/>
        <v>0</v>
      </c>
      <c r="P81" s="271">
        <f t="shared" si="89"/>
        <v>0</v>
      </c>
      <c r="Q81" s="271">
        <f t="shared" si="89"/>
        <v>0</v>
      </c>
      <c r="R81" s="271">
        <f t="shared" si="89"/>
        <v>0</v>
      </c>
      <c r="S81" s="271">
        <f t="shared" si="89"/>
        <v>0</v>
      </c>
      <c r="T81" s="271">
        <f t="shared" si="89"/>
        <v>0</v>
      </c>
      <c r="U81" s="271">
        <f t="shared" si="89"/>
        <v>0</v>
      </c>
      <c r="V81" s="271">
        <f t="shared" si="89"/>
        <v>0</v>
      </c>
      <c r="W81" s="271">
        <f t="shared" si="89"/>
        <v>0</v>
      </c>
      <c r="X81" s="271">
        <f t="shared" si="89"/>
        <v>0</v>
      </c>
      <c r="Y81" s="271">
        <f t="shared" si="89"/>
        <v>0</v>
      </c>
      <c r="Z81" s="271">
        <f t="shared" si="89"/>
        <v>0</v>
      </c>
      <c r="AA81" s="271">
        <f t="shared" si="89"/>
        <v>0</v>
      </c>
      <c r="AB81" s="271">
        <f t="shared" si="89"/>
        <v>0</v>
      </c>
      <c r="AC81" s="271">
        <f t="shared" si="89"/>
        <v>0</v>
      </c>
      <c r="AD81" s="271">
        <f t="shared" si="89"/>
        <v>0</v>
      </c>
      <c r="AE81" s="271">
        <f t="shared" si="89"/>
        <v>0</v>
      </c>
      <c r="AF81" s="271">
        <f t="shared" si="89"/>
        <v>0</v>
      </c>
      <c r="AG81" s="271">
        <f t="shared" si="89"/>
        <v>0</v>
      </c>
      <c r="AH81" s="271">
        <f t="shared" si="89"/>
        <v>0</v>
      </c>
      <c r="AI81" s="271">
        <f t="shared" si="89"/>
        <v>0</v>
      </c>
      <c r="AJ81" s="271">
        <f t="shared" si="89"/>
        <v>0</v>
      </c>
      <c r="AK81" s="271">
        <f t="shared" si="89"/>
        <v>0</v>
      </c>
      <c r="AL81" s="271">
        <f t="shared" si="89"/>
        <v>0</v>
      </c>
      <c r="AM81" s="271">
        <f t="shared" si="89"/>
        <v>0</v>
      </c>
      <c r="AN81" s="271">
        <f t="shared" si="89"/>
        <v>0</v>
      </c>
      <c r="AO81" s="271">
        <f t="shared" si="89"/>
        <v>0</v>
      </c>
      <c r="AP81" s="271">
        <f t="shared" si="89"/>
        <v>0</v>
      </c>
      <c r="AQ81" s="271">
        <f t="shared" si="89"/>
        <v>0</v>
      </c>
      <c r="AR81" s="271">
        <f t="shared" si="89"/>
        <v>0</v>
      </c>
      <c r="AS81" s="271">
        <f t="shared" si="89"/>
        <v>0</v>
      </c>
      <c r="AT81" s="271">
        <f t="shared" si="89"/>
        <v>0</v>
      </c>
      <c r="AU81" s="271">
        <f t="shared" si="89"/>
        <v>0</v>
      </c>
      <c r="AV81" s="271">
        <f t="shared" si="89"/>
        <v>0</v>
      </c>
      <c r="AW81" s="271">
        <f t="shared" si="89"/>
        <v>0</v>
      </c>
      <c r="AX81" s="271">
        <f t="shared" si="89"/>
        <v>0</v>
      </c>
      <c r="AY81" s="271">
        <f t="shared" si="89"/>
        <v>0</v>
      </c>
      <c r="AZ81" s="271">
        <f t="shared" si="89"/>
        <v>0</v>
      </c>
      <c r="BA81" s="271">
        <f t="shared" si="89"/>
        <v>0</v>
      </c>
      <c r="BB81" s="271">
        <f t="shared" si="89"/>
        <v>0</v>
      </c>
      <c r="BC81" s="271">
        <f t="shared" si="89"/>
        <v>0</v>
      </c>
      <c r="BD81" s="271">
        <f t="shared" si="89"/>
        <v>0</v>
      </c>
      <c r="BE81" s="271">
        <f t="shared" si="89"/>
        <v>0</v>
      </c>
      <c r="BF81" s="271">
        <f t="shared" si="89"/>
        <v>0</v>
      </c>
      <c r="BG81" s="271">
        <f t="shared" si="89"/>
        <v>0</v>
      </c>
      <c r="BH81" s="271">
        <f t="shared" si="89"/>
        <v>0</v>
      </c>
      <c r="BI81" s="271">
        <f t="shared" si="89"/>
        <v>0</v>
      </c>
      <c r="BJ81" s="271">
        <f t="shared" si="89"/>
        <v>0</v>
      </c>
      <c r="BK81" s="271">
        <f t="shared" si="89"/>
        <v>0</v>
      </c>
      <c r="BL81" s="271">
        <f t="shared" si="89"/>
        <v>0</v>
      </c>
      <c r="BM81" s="271">
        <f t="shared" si="89"/>
        <v>0</v>
      </c>
      <c r="BN81" s="271">
        <f t="shared" si="89"/>
        <v>0</v>
      </c>
      <c r="BO81" s="271">
        <f t="shared" si="89"/>
        <v>0</v>
      </c>
      <c r="BP81" s="271">
        <f t="shared" si="89"/>
        <v>0</v>
      </c>
      <c r="BQ81" s="271">
        <f t="shared" ref="BQ81:CC81" si="90">SUM(BQ82:BQ82)</f>
        <v>0</v>
      </c>
      <c r="BR81" s="271">
        <f t="shared" si="90"/>
        <v>0</v>
      </c>
      <c r="BS81" s="271">
        <f t="shared" si="90"/>
        <v>0</v>
      </c>
      <c r="BT81" s="271">
        <f t="shared" si="90"/>
        <v>0</v>
      </c>
      <c r="BU81" s="271">
        <f t="shared" si="90"/>
        <v>0</v>
      </c>
      <c r="BV81" s="271">
        <f t="shared" si="90"/>
        <v>0</v>
      </c>
      <c r="BW81" s="271">
        <f t="shared" si="90"/>
        <v>0</v>
      </c>
      <c r="BX81" s="271">
        <f t="shared" si="90"/>
        <v>0</v>
      </c>
      <c r="BY81" s="271">
        <f t="shared" si="90"/>
        <v>0</v>
      </c>
      <c r="BZ81" s="271">
        <f t="shared" si="90"/>
        <v>0</v>
      </c>
      <c r="CA81" s="271">
        <f t="shared" si="90"/>
        <v>0</v>
      </c>
      <c r="CB81" s="271">
        <f t="shared" si="90"/>
        <v>0</v>
      </c>
      <c r="CC81" s="271">
        <f t="shared" si="90"/>
        <v>0</v>
      </c>
      <c r="CD81" s="271"/>
    </row>
    <row r="82" spans="1:82" ht="24" x14ac:dyDescent="0.25">
      <c r="A82" s="261" t="s">
        <v>424</v>
      </c>
      <c r="B82" s="95" t="s">
        <v>1018</v>
      </c>
      <c r="C82" s="72" t="s">
        <v>1019</v>
      </c>
      <c r="D82" s="271"/>
      <c r="E82" s="275">
        <f>L82+S82+Z82+AG82</f>
        <v>0</v>
      </c>
      <c r="F82" s="275">
        <f t="shared" ref="F82:K82" si="91">M82+T82+AA82+AH82</f>
        <v>0</v>
      </c>
      <c r="G82" s="275">
        <f t="shared" si="91"/>
        <v>0</v>
      </c>
      <c r="H82" s="275">
        <f t="shared" si="91"/>
        <v>0</v>
      </c>
      <c r="I82" s="275">
        <f t="shared" si="91"/>
        <v>0</v>
      </c>
      <c r="J82" s="275">
        <f t="shared" si="91"/>
        <v>0</v>
      </c>
      <c r="K82" s="275">
        <f t="shared" si="91"/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5">
        <f t="shared" ref="AN82:AT82" si="92">AU82+BB82+BI82+BP82</f>
        <v>0</v>
      </c>
      <c r="AO82" s="275">
        <f t="shared" si="92"/>
        <v>0</v>
      </c>
      <c r="AP82" s="275">
        <f t="shared" si="92"/>
        <v>0</v>
      </c>
      <c r="AQ82" s="275">
        <f t="shared" si="92"/>
        <v>0</v>
      </c>
      <c r="AR82" s="275">
        <f t="shared" si="92"/>
        <v>0</v>
      </c>
      <c r="AS82" s="275">
        <f t="shared" si="92"/>
        <v>0</v>
      </c>
      <c r="AT82" s="275">
        <f t="shared" si="92"/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138">
        <f>BB82-S82</f>
        <v>0</v>
      </c>
      <c r="BX82" s="138">
        <f t="shared" ref="BX82" si="93">BC82-T82</f>
        <v>0</v>
      </c>
      <c r="BY82" s="138">
        <f t="shared" ref="BY82" si="94">BD82-U82</f>
        <v>0</v>
      </c>
      <c r="BZ82" s="138">
        <f t="shared" ref="BZ82" si="95">BE82-V82</f>
        <v>0</v>
      </c>
      <c r="CA82" s="138">
        <f t="shared" ref="CA82" si="96">BF82-W82</f>
        <v>0</v>
      </c>
      <c r="CB82" s="138">
        <f t="shared" ref="CB82" si="97">BG82-X82</f>
        <v>0</v>
      </c>
      <c r="CC82" s="138">
        <f t="shared" ref="CC82" si="98">BH82-Y82</f>
        <v>0</v>
      </c>
      <c r="CD82" s="312" t="str">
        <f>'10'!T93</f>
        <v>Довыполнение инвестпрограммы 2022 г.</v>
      </c>
    </row>
    <row r="83" spans="1:82" ht="24" x14ac:dyDescent="0.25">
      <c r="A83" s="58" t="s">
        <v>420</v>
      </c>
      <c r="B83" s="263" t="s">
        <v>867</v>
      </c>
      <c r="C83" s="85"/>
      <c r="D83" s="271" t="s">
        <v>868</v>
      </c>
      <c r="E83" s="271" t="s">
        <v>868</v>
      </c>
      <c r="F83" s="271" t="s">
        <v>868</v>
      </c>
      <c r="G83" s="271" t="s">
        <v>868</v>
      </c>
      <c r="H83" s="271" t="s">
        <v>868</v>
      </c>
      <c r="I83" s="271" t="s">
        <v>868</v>
      </c>
      <c r="J83" s="271" t="s">
        <v>868</v>
      </c>
      <c r="K83" s="271" t="s">
        <v>868</v>
      </c>
      <c r="L83" s="271" t="s">
        <v>868</v>
      </c>
      <c r="M83" s="271" t="s">
        <v>868</v>
      </c>
      <c r="N83" s="271" t="s">
        <v>868</v>
      </c>
      <c r="O83" s="271" t="s">
        <v>868</v>
      </c>
      <c r="P83" s="271" t="s">
        <v>868</v>
      </c>
      <c r="Q83" s="271" t="s">
        <v>868</v>
      </c>
      <c r="R83" s="271" t="s">
        <v>868</v>
      </c>
      <c r="S83" s="271" t="s">
        <v>868</v>
      </c>
      <c r="T83" s="271" t="s">
        <v>868</v>
      </c>
      <c r="U83" s="271" t="s">
        <v>868</v>
      </c>
      <c r="V83" s="271" t="s">
        <v>868</v>
      </c>
      <c r="W83" s="271" t="s">
        <v>868</v>
      </c>
      <c r="X83" s="271" t="s">
        <v>868</v>
      </c>
      <c r="Y83" s="271" t="s">
        <v>868</v>
      </c>
      <c r="Z83" s="271" t="s">
        <v>868</v>
      </c>
      <c r="AA83" s="271" t="s">
        <v>868</v>
      </c>
      <c r="AB83" s="271" t="s">
        <v>868</v>
      </c>
      <c r="AC83" s="271" t="s">
        <v>868</v>
      </c>
      <c r="AD83" s="271" t="s">
        <v>868</v>
      </c>
      <c r="AE83" s="271" t="s">
        <v>868</v>
      </c>
      <c r="AF83" s="271" t="s">
        <v>868</v>
      </c>
      <c r="AG83" s="271" t="s">
        <v>868</v>
      </c>
      <c r="AH83" s="271" t="s">
        <v>868</v>
      </c>
      <c r="AI83" s="271" t="s">
        <v>868</v>
      </c>
      <c r="AJ83" s="271" t="s">
        <v>868</v>
      </c>
      <c r="AK83" s="271" t="s">
        <v>868</v>
      </c>
      <c r="AL83" s="271" t="s">
        <v>868</v>
      </c>
      <c r="AM83" s="271" t="s">
        <v>868</v>
      </c>
      <c r="AN83" s="271" t="s">
        <v>868</v>
      </c>
      <c r="AO83" s="271" t="s">
        <v>868</v>
      </c>
      <c r="AP83" s="271" t="s">
        <v>868</v>
      </c>
      <c r="AQ83" s="271" t="s">
        <v>868</v>
      </c>
      <c r="AR83" s="271" t="s">
        <v>868</v>
      </c>
      <c r="AS83" s="271" t="s">
        <v>868</v>
      </c>
      <c r="AT83" s="271" t="s">
        <v>868</v>
      </c>
      <c r="AU83" s="271" t="s">
        <v>868</v>
      </c>
      <c r="AV83" s="271" t="s">
        <v>868</v>
      </c>
      <c r="AW83" s="271" t="s">
        <v>868</v>
      </c>
      <c r="AX83" s="271" t="s">
        <v>868</v>
      </c>
      <c r="AY83" s="271" t="s">
        <v>868</v>
      </c>
      <c r="AZ83" s="271" t="s">
        <v>868</v>
      </c>
      <c r="BA83" s="271" t="s">
        <v>868</v>
      </c>
      <c r="BB83" s="271" t="s">
        <v>868</v>
      </c>
      <c r="BC83" s="271" t="s">
        <v>868</v>
      </c>
      <c r="BD83" s="271" t="s">
        <v>868</v>
      </c>
      <c r="BE83" s="271" t="s">
        <v>868</v>
      </c>
      <c r="BF83" s="271" t="s">
        <v>868</v>
      </c>
      <c r="BG83" s="271" t="s">
        <v>868</v>
      </c>
      <c r="BH83" s="271" t="s">
        <v>868</v>
      </c>
      <c r="BI83" s="271" t="s">
        <v>868</v>
      </c>
      <c r="BJ83" s="271" t="s">
        <v>868</v>
      </c>
      <c r="BK83" s="271" t="s">
        <v>868</v>
      </c>
      <c r="BL83" s="271" t="s">
        <v>868</v>
      </c>
      <c r="BM83" s="271" t="s">
        <v>868</v>
      </c>
      <c r="BN83" s="271" t="s">
        <v>868</v>
      </c>
      <c r="BO83" s="271" t="s">
        <v>868</v>
      </c>
      <c r="BP83" s="271" t="s">
        <v>868</v>
      </c>
      <c r="BQ83" s="271" t="s">
        <v>868</v>
      </c>
      <c r="BR83" s="271" t="s">
        <v>868</v>
      </c>
      <c r="BS83" s="271" t="s">
        <v>868</v>
      </c>
      <c r="BT83" s="271" t="s">
        <v>868</v>
      </c>
      <c r="BU83" s="271" t="s">
        <v>868</v>
      </c>
      <c r="BV83" s="271" t="s">
        <v>868</v>
      </c>
      <c r="BW83" s="271" t="s">
        <v>868</v>
      </c>
      <c r="BX83" s="271" t="s">
        <v>868</v>
      </c>
      <c r="BY83" s="271" t="s">
        <v>868</v>
      </c>
      <c r="BZ83" s="271" t="s">
        <v>868</v>
      </c>
      <c r="CA83" s="271" t="s">
        <v>868</v>
      </c>
      <c r="CB83" s="271" t="s">
        <v>868</v>
      </c>
      <c r="CC83" s="271" t="s">
        <v>868</v>
      </c>
      <c r="CD83" s="271"/>
    </row>
    <row r="84" spans="1:82" ht="24" x14ac:dyDescent="0.25">
      <c r="A84" s="58" t="s">
        <v>418</v>
      </c>
      <c r="B84" s="263" t="s">
        <v>869</v>
      </c>
      <c r="C84" s="85"/>
      <c r="D84" s="271" t="s">
        <v>868</v>
      </c>
      <c r="E84" s="271" t="s">
        <v>868</v>
      </c>
      <c r="F84" s="271" t="s">
        <v>868</v>
      </c>
      <c r="G84" s="271" t="s">
        <v>868</v>
      </c>
      <c r="H84" s="271" t="s">
        <v>868</v>
      </c>
      <c r="I84" s="271" t="s">
        <v>868</v>
      </c>
      <c r="J84" s="271" t="s">
        <v>868</v>
      </c>
      <c r="K84" s="271" t="s">
        <v>868</v>
      </c>
      <c r="L84" s="271" t="s">
        <v>868</v>
      </c>
      <c r="M84" s="271" t="s">
        <v>868</v>
      </c>
      <c r="N84" s="271" t="s">
        <v>868</v>
      </c>
      <c r="O84" s="271" t="s">
        <v>868</v>
      </c>
      <c r="P84" s="271" t="s">
        <v>868</v>
      </c>
      <c r="Q84" s="271" t="s">
        <v>868</v>
      </c>
      <c r="R84" s="271" t="s">
        <v>868</v>
      </c>
      <c r="S84" s="271" t="s">
        <v>868</v>
      </c>
      <c r="T84" s="271" t="s">
        <v>868</v>
      </c>
      <c r="U84" s="271" t="s">
        <v>868</v>
      </c>
      <c r="V84" s="271" t="s">
        <v>868</v>
      </c>
      <c r="W84" s="271" t="s">
        <v>868</v>
      </c>
      <c r="X84" s="271" t="s">
        <v>868</v>
      </c>
      <c r="Y84" s="271" t="s">
        <v>868</v>
      </c>
      <c r="Z84" s="271" t="s">
        <v>868</v>
      </c>
      <c r="AA84" s="271" t="s">
        <v>868</v>
      </c>
      <c r="AB84" s="271" t="s">
        <v>868</v>
      </c>
      <c r="AC84" s="271" t="s">
        <v>868</v>
      </c>
      <c r="AD84" s="271" t="s">
        <v>868</v>
      </c>
      <c r="AE84" s="271" t="s">
        <v>868</v>
      </c>
      <c r="AF84" s="271" t="s">
        <v>868</v>
      </c>
      <c r="AG84" s="271" t="s">
        <v>868</v>
      </c>
      <c r="AH84" s="271" t="s">
        <v>868</v>
      </c>
      <c r="AI84" s="271" t="s">
        <v>868</v>
      </c>
      <c r="AJ84" s="271" t="s">
        <v>868</v>
      </c>
      <c r="AK84" s="271" t="s">
        <v>868</v>
      </c>
      <c r="AL84" s="271" t="s">
        <v>868</v>
      </c>
      <c r="AM84" s="271" t="s">
        <v>868</v>
      </c>
      <c r="AN84" s="271" t="s">
        <v>868</v>
      </c>
      <c r="AO84" s="271" t="s">
        <v>868</v>
      </c>
      <c r="AP84" s="271" t="s">
        <v>868</v>
      </c>
      <c r="AQ84" s="271" t="s">
        <v>868</v>
      </c>
      <c r="AR84" s="271" t="s">
        <v>868</v>
      </c>
      <c r="AS84" s="271" t="s">
        <v>868</v>
      </c>
      <c r="AT84" s="271" t="s">
        <v>868</v>
      </c>
      <c r="AU84" s="271" t="s">
        <v>868</v>
      </c>
      <c r="AV84" s="271" t="s">
        <v>868</v>
      </c>
      <c r="AW84" s="271" t="s">
        <v>868</v>
      </c>
      <c r="AX84" s="271" t="s">
        <v>868</v>
      </c>
      <c r="AY84" s="271" t="s">
        <v>868</v>
      </c>
      <c r="AZ84" s="271" t="s">
        <v>868</v>
      </c>
      <c r="BA84" s="271" t="s">
        <v>868</v>
      </c>
      <c r="BB84" s="271" t="s">
        <v>868</v>
      </c>
      <c r="BC84" s="271" t="s">
        <v>868</v>
      </c>
      <c r="BD84" s="271" t="s">
        <v>868</v>
      </c>
      <c r="BE84" s="271" t="s">
        <v>868</v>
      </c>
      <c r="BF84" s="271" t="s">
        <v>868</v>
      </c>
      <c r="BG84" s="271" t="s">
        <v>868</v>
      </c>
      <c r="BH84" s="271" t="s">
        <v>868</v>
      </c>
      <c r="BI84" s="271" t="s">
        <v>868</v>
      </c>
      <c r="BJ84" s="271" t="s">
        <v>868</v>
      </c>
      <c r="BK84" s="271" t="s">
        <v>868</v>
      </c>
      <c r="BL84" s="271" t="s">
        <v>868</v>
      </c>
      <c r="BM84" s="271" t="s">
        <v>868</v>
      </c>
      <c r="BN84" s="271" t="s">
        <v>868</v>
      </c>
      <c r="BO84" s="271" t="s">
        <v>868</v>
      </c>
      <c r="BP84" s="271" t="s">
        <v>868</v>
      </c>
      <c r="BQ84" s="271" t="s">
        <v>868</v>
      </c>
      <c r="BR84" s="271" t="s">
        <v>868</v>
      </c>
      <c r="BS84" s="271" t="s">
        <v>868</v>
      </c>
      <c r="BT84" s="271" t="s">
        <v>868</v>
      </c>
      <c r="BU84" s="271" t="s">
        <v>868</v>
      </c>
      <c r="BV84" s="271" t="s">
        <v>868</v>
      </c>
      <c r="BW84" s="271" t="s">
        <v>868</v>
      </c>
      <c r="BX84" s="271" t="s">
        <v>868</v>
      </c>
      <c r="BY84" s="271" t="s">
        <v>868</v>
      </c>
      <c r="BZ84" s="271" t="s">
        <v>868</v>
      </c>
      <c r="CA84" s="271" t="s">
        <v>868</v>
      </c>
      <c r="CB84" s="271" t="s">
        <v>868</v>
      </c>
      <c r="CC84" s="271" t="s">
        <v>868</v>
      </c>
      <c r="CD84" s="271"/>
    </row>
    <row r="85" spans="1:82" ht="24" x14ac:dyDescent="0.25">
      <c r="A85" s="58" t="s">
        <v>416</v>
      </c>
      <c r="B85" s="263" t="s">
        <v>870</v>
      </c>
      <c r="C85" s="85"/>
      <c r="D85" s="271" t="s">
        <v>868</v>
      </c>
      <c r="E85" s="271" t="s">
        <v>868</v>
      </c>
      <c r="F85" s="271" t="s">
        <v>868</v>
      </c>
      <c r="G85" s="271" t="s">
        <v>868</v>
      </c>
      <c r="H85" s="271" t="s">
        <v>868</v>
      </c>
      <c r="I85" s="271" t="s">
        <v>868</v>
      </c>
      <c r="J85" s="271" t="s">
        <v>868</v>
      </c>
      <c r="K85" s="271" t="s">
        <v>868</v>
      </c>
      <c r="L85" s="271" t="s">
        <v>868</v>
      </c>
      <c r="M85" s="271" t="s">
        <v>868</v>
      </c>
      <c r="N85" s="271" t="s">
        <v>868</v>
      </c>
      <c r="O85" s="271" t="s">
        <v>868</v>
      </c>
      <c r="P85" s="271" t="s">
        <v>868</v>
      </c>
      <c r="Q85" s="271" t="s">
        <v>868</v>
      </c>
      <c r="R85" s="271" t="s">
        <v>868</v>
      </c>
      <c r="S85" s="271" t="s">
        <v>868</v>
      </c>
      <c r="T85" s="271" t="s">
        <v>868</v>
      </c>
      <c r="U85" s="271" t="s">
        <v>868</v>
      </c>
      <c r="V85" s="271" t="s">
        <v>868</v>
      </c>
      <c r="W85" s="271" t="s">
        <v>868</v>
      </c>
      <c r="X85" s="271" t="s">
        <v>868</v>
      </c>
      <c r="Y85" s="271" t="s">
        <v>868</v>
      </c>
      <c r="Z85" s="271" t="s">
        <v>868</v>
      </c>
      <c r="AA85" s="271" t="s">
        <v>868</v>
      </c>
      <c r="AB85" s="271" t="s">
        <v>868</v>
      </c>
      <c r="AC85" s="271" t="s">
        <v>868</v>
      </c>
      <c r="AD85" s="271" t="s">
        <v>868</v>
      </c>
      <c r="AE85" s="271" t="s">
        <v>868</v>
      </c>
      <c r="AF85" s="271" t="s">
        <v>868</v>
      </c>
      <c r="AG85" s="271" t="s">
        <v>868</v>
      </c>
      <c r="AH85" s="271" t="s">
        <v>868</v>
      </c>
      <c r="AI85" s="271" t="s">
        <v>868</v>
      </c>
      <c r="AJ85" s="271" t="s">
        <v>868</v>
      </c>
      <c r="AK85" s="271" t="s">
        <v>868</v>
      </c>
      <c r="AL85" s="271" t="s">
        <v>868</v>
      </c>
      <c r="AM85" s="271" t="s">
        <v>868</v>
      </c>
      <c r="AN85" s="271" t="s">
        <v>868</v>
      </c>
      <c r="AO85" s="271" t="s">
        <v>868</v>
      </c>
      <c r="AP85" s="271" t="s">
        <v>868</v>
      </c>
      <c r="AQ85" s="271" t="s">
        <v>868</v>
      </c>
      <c r="AR85" s="271" t="s">
        <v>868</v>
      </c>
      <c r="AS85" s="271" t="s">
        <v>868</v>
      </c>
      <c r="AT85" s="271" t="s">
        <v>868</v>
      </c>
      <c r="AU85" s="271" t="s">
        <v>868</v>
      </c>
      <c r="AV85" s="271" t="s">
        <v>868</v>
      </c>
      <c r="AW85" s="271" t="s">
        <v>868</v>
      </c>
      <c r="AX85" s="271" t="s">
        <v>868</v>
      </c>
      <c r="AY85" s="271" t="s">
        <v>868</v>
      </c>
      <c r="AZ85" s="271" t="s">
        <v>868</v>
      </c>
      <c r="BA85" s="271" t="s">
        <v>868</v>
      </c>
      <c r="BB85" s="271" t="s">
        <v>868</v>
      </c>
      <c r="BC85" s="271" t="s">
        <v>868</v>
      </c>
      <c r="BD85" s="271" t="s">
        <v>868</v>
      </c>
      <c r="BE85" s="271" t="s">
        <v>868</v>
      </c>
      <c r="BF85" s="271" t="s">
        <v>868</v>
      </c>
      <c r="BG85" s="271" t="s">
        <v>868</v>
      </c>
      <c r="BH85" s="271" t="s">
        <v>868</v>
      </c>
      <c r="BI85" s="271" t="s">
        <v>868</v>
      </c>
      <c r="BJ85" s="271" t="s">
        <v>868</v>
      </c>
      <c r="BK85" s="271" t="s">
        <v>868</v>
      </c>
      <c r="BL85" s="271" t="s">
        <v>868</v>
      </c>
      <c r="BM85" s="271" t="s">
        <v>868</v>
      </c>
      <c r="BN85" s="271" t="s">
        <v>868</v>
      </c>
      <c r="BO85" s="271" t="s">
        <v>868</v>
      </c>
      <c r="BP85" s="271" t="s">
        <v>868</v>
      </c>
      <c r="BQ85" s="271" t="s">
        <v>868</v>
      </c>
      <c r="BR85" s="271" t="s">
        <v>868</v>
      </c>
      <c r="BS85" s="271" t="s">
        <v>868</v>
      </c>
      <c r="BT85" s="271" t="s">
        <v>868</v>
      </c>
      <c r="BU85" s="271" t="s">
        <v>868</v>
      </c>
      <c r="BV85" s="271" t="s">
        <v>868</v>
      </c>
      <c r="BW85" s="271" t="s">
        <v>868</v>
      </c>
      <c r="BX85" s="271" t="s">
        <v>868</v>
      </c>
      <c r="BY85" s="271" t="s">
        <v>868</v>
      </c>
      <c r="BZ85" s="271" t="s">
        <v>868</v>
      </c>
      <c r="CA85" s="271" t="s">
        <v>868</v>
      </c>
      <c r="CB85" s="271" t="s">
        <v>868</v>
      </c>
      <c r="CC85" s="271" t="s">
        <v>868</v>
      </c>
      <c r="CD85" s="271"/>
    </row>
    <row r="86" spans="1:82" ht="36" x14ac:dyDescent="0.25">
      <c r="A86" s="58" t="s">
        <v>414</v>
      </c>
      <c r="B86" s="263" t="s">
        <v>871</v>
      </c>
      <c r="C86" s="85"/>
      <c r="D86" s="271" t="s">
        <v>868</v>
      </c>
      <c r="E86" s="271" t="s">
        <v>868</v>
      </c>
      <c r="F86" s="271" t="s">
        <v>868</v>
      </c>
      <c r="G86" s="271" t="s">
        <v>868</v>
      </c>
      <c r="H86" s="271" t="s">
        <v>868</v>
      </c>
      <c r="I86" s="271" t="s">
        <v>868</v>
      </c>
      <c r="J86" s="271" t="s">
        <v>868</v>
      </c>
      <c r="K86" s="271" t="s">
        <v>868</v>
      </c>
      <c r="L86" s="271" t="s">
        <v>868</v>
      </c>
      <c r="M86" s="271" t="s">
        <v>868</v>
      </c>
      <c r="N86" s="271" t="s">
        <v>868</v>
      </c>
      <c r="O86" s="271" t="s">
        <v>868</v>
      </c>
      <c r="P86" s="271" t="s">
        <v>868</v>
      </c>
      <c r="Q86" s="271" t="s">
        <v>868</v>
      </c>
      <c r="R86" s="271" t="s">
        <v>868</v>
      </c>
      <c r="S86" s="271" t="s">
        <v>868</v>
      </c>
      <c r="T86" s="271" t="s">
        <v>868</v>
      </c>
      <c r="U86" s="271" t="s">
        <v>868</v>
      </c>
      <c r="V86" s="271" t="s">
        <v>868</v>
      </c>
      <c r="W86" s="271" t="s">
        <v>868</v>
      </c>
      <c r="X86" s="271" t="s">
        <v>868</v>
      </c>
      <c r="Y86" s="271" t="s">
        <v>868</v>
      </c>
      <c r="Z86" s="271" t="s">
        <v>868</v>
      </c>
      <c r="AA86" s="271" t="s">
        <v>868</v>
      </c>
      <c r="AB86" s="271" t="s">
        <v>868</v>
      </c>
      <c r="AC86" s="271" t="s">
        <v>868</v>
      </c>
      <c r="AD86" s="271" t="s">
        <v>868</v>
      </c>
      <c r="AE86" s="271" t="s">
        <v>868</v>
      </c>
      <c r="AF86" s="271" t="s">
        <v>868</v>
      </c>
      <c r="AG86" s="271" t="s">
        <v>868</v>
      </c>
      <c r="AH86" s="271" t="s">
        <v>868</v>
      </c>
      <c r="AI86" s="271" t="s">
        <v>868</v>
      </c>
      <c r="AJ86" s="271" t="s">
        <v>868</v>
      </c>
      <c r="AK86" s="271" t="s">
        <v>868</v>
      </c>
      <c r="AL86" s="271" t="s">
        <v>868</v>
      </c>
      <c r="AM86" s="271" t="s">
        <v>868</v>
      </c>
      <c r="AN86" s="271" t="s">
        <v>868</v>
      </c>
      <c r="AO86" s="271" t="s">
        <v>868</v>
      </c>
      <c r="AP86" s="271" t="s">
        <v>868</v>
      </c>
      <c r="AQ86" s="271" t="s">
        <v>868</v>
      </c>
      <c r="AR86" s="271" t="s">
        <v>868</v>
      </c>
      <c r="AS86" s="271" t="s">
        <v>868</v>
      </c>
      <c r="AT86" s="271" t="s">
        <v>868</v>
      </c>
      <c r="AU86" s="271" t="s">
        <v>868</v>
      </c>
      <c r="AV86" s="271" t="s">
        <v>868</v>
      </c>
      <c r="AW86" s="271" t="s">
        <v>868</v>
      </c>
      <c r="AX86" s="271" t="s">
        <v>868</v>
      </c>
      <c r="AY86" s="271" t="s">
        <v>868</v>
      </c>
      <c r="AZ86" s="271" t="s">
        <v>868</v>
      </c>
      <c r="BA86" s="271" t="s">
        <v>868</v>
      </c>
      <c r="BB86" s="271" t="s">
        <v>868</v>
      </c>
      <c r="BC86" s="271" t="s">
        <v>868</v>
      </c>
      <c r="BD86" s="271" t="s">
        <v>868</v>
      </c>
      <c r="BE86" s="271" t="s">
        <v>868</v>
      </c>
      <c r="BF86" s="271" t="s">
        <v>868</v>
      </c>
      <c r="BG86" s="271" t="s">
        <v>868</v>
      </c>
      <c r="BH86" s="271" t="s">
        <v>868</v>
      </c>
      <c r="BI86" s="271" t="s">
        <v>868</v>
      </c>
      <c r="BJ86" s="271" t="s">
        <v>868</v>
      </c>
      <c r="BK86" s="271" t="s">
        <v>868</v>
      </c>
      <c r="BL86" s="271" t="s">
        <v>868</v>
      </c>
      <c r="BM86" s="271" t="s">
        <v>868</v>
      </c>
      <c r="BN86" s="271" t="s">
        <v>868</v>
      </c>
      <c r="BO86" s="271" t="s">
        <v>868</v>
      </c>
      <c r="BP86" s="271" t="s">
        <v>868</v>
      </c>
      <c r="BQ86" s="271" t="s">
        <v>868</v>
      </c>
      <c r="BR86" s="271" t="s">
        <v>868</v>
      </c>
      <c r="BS86" s="271" t="s">
        <v>868</v>
      </c>
      <c r="BT86" s="271" t="s">
        <v>868</v>
      </c>
      <c r="BU86" s="271" t="s">
        <v>868</v>
      </c>
      <c r="BV86" s="271" t="s">
        <v>868</v>
      </c>
      <c r="BW86" s="271" t="s">
        <v>868</v>
      </c>
      <c r="BX86" s="271" t="s">
        <v>868</v>
      </c>
      <c r="BY86" s="271" t="s">
        <v>868</v>
      </c>
      <c r="BZ86" s="271" t="s">
        <v>868</v>
      </c>
      <c r="CA86" s="271" t="s">
        <v>868</v>
      </c>
      <c r="CB86" s="271" t="s">
        <v>868</v>
      </c>
      <c r="CC86" s="271" t="s">
        <v>868</v>
      </c>
      <c r="CD86" s="271"/>
    </row>
    <row r="87" spans="1:82" ht="36" x14ac:dyDescent="0.25">
      <c r="A87" s="58" t="s">
        <v>412</v>
      </c>
      <c r="B87" s="263" t="s">
        <v>872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ht="36" x14ac:dyDescent="0.25">
      <c r="A88" s="58" t="s">
        <v>410</v>
      </c>
      <c r="B88" s="263" t="s">
        <v>873</v>
      </c>
      <c r="C88" s="85"/>
      <c r="D88" s="271" t="s">
        <v>868</v>
      </c>
      <c r="E88" s="271" t="s">
        <v>868</v>
      </c>
      <c r="F88" s="271" t="s">
        <v>868</v>
      </c>
      <c r="G88" s="271" t="s">
        <v>868</v>
      </c>
      <c r="H88" s="271" t="s">
        <v>868</v>
      </c>
      <c r="I88" s="271" t="s">
        <v>868</v>
      </c>
      <c r="J88" s="271" t="s">
        <v>868</v>
      </c>
      <c r="K88" s="271" t="s">
        <v>868</v>
      </c>
      <c r="L88" s="271" t="s">
        <v>868</v>
      </c>
      <c r="M88" s="271" t="s">
        <v>868</v>
      </c>
      <c r="N88" s="271" t="s">
        <v>868</v>
      </c>
      <c r="O88" s="271" t="s">
        <v>868</v>
      </c>
      <c r="P88" s="271" t="s">
        <v>868</v>
      </c>
      <c r="Q88" s="271" t="s">
        <v>868</v>
      </c>
      <c r="R88" s="271" t="s">
        <v>868</v>
      </c>
      <c r="S88" s="271" t="s">
        <v>868</v>
      </c>
      <c r="T88" s="271" t="s">
        <v>868</v>
      </c>
      <c r="U88" s="271" t="s">
        <v>868</v>
      </c>
      <c r="V88" s="271" t="s">
        <v>868</v>
      </c>
      <c r="W88" s="271" t="s">
        <v>868</v>
      </c>
      <c r="X88" s="271" t="s">
        <v>868</v>
      </c>
      <c r="Y88" s="271" t="s">
        <v>868</v>
      </c>
      <c r="Z88" s="271" t="s">
        <v>868</v>
      </c>
      <c r="AA88" s="271" t="s">
        <v>868</v>
      </c>
      <c r="AB88" s="271" t="s">
        <v>868</v>
      </c>
      <c r="AC88" s="271" t="s">
        <v>868</v>
      </c>
      <c r="AD88" s="271" t="s">
        <v>868</v>
      </c>
      <c r="AE88" s="271" t="s">
        <v>868</v>
      </c>
      <c r="AF88" s="271" t="s">
        <v>868</v>
      </c>
      <c r="AG88" s="271" t="s">
        <v>868</v>
      </c>
      <c r="AH88" s="271" t="s">
        <v>868</v>
      </c>
      <c r="AI88" s="271" t="s">
        <v>868</v>
      </c>
      <c r="AJ88" s="271" t="s">
        <v>868</v>
      </c>
      <c r="AK88" s="271" t="s">
        <v>868</v>
      </c>
      <c r="AL88" s="271" t="s">
        <v>868</v>
      </c>
      <c r="AM88" s="271" t="s">
        <v>868</v>
      </c>
      <c r="AN88" s="271" t="s">
        <v>868</v>
      </c>
      <c r="AO88" s="271" t="s">
        <v>868</v>
      </c>
      <c r="AP88" s="271" t="s">
        <v>868</v>
      </c>
      <c r="AQ88" s="271" t="s">
        <v>868</v>
      </c>
      <c r="AR88" s="271" t="s">
        <v>868</v>
      </c>
      <c r="AS88" s="271" t="s">
        <v>868</v>
      </c>
      <c r="AT88" s="271" t="s">
        <v>868</v>
      </c>
      <c r="AU88" s="271" t="s">
        <v>868</v>
      </c>
      <c r="AV88" s="271" t="s">
        <v>868</v>
      </c>
      <c r="AW88" s="271" t="s">
        <v>868</v>
      </c>
      <c r="AX88" s="271" t="s">
        <v>868</v>
      </c>
      <c r="AY88" s="271" t="s">
        <v>868</v>
      </c>
      <c r="AZ88" s="271" t="s">
        <v>868</v>
      </c>
      <c r="BA88" s="271" t="s">
        <v>868</v>
      </c>
      <c r="BB88" s="271" t="s">
        <v>868</v>
      </c>
      <c r="BC88" s="271" t="s">
        <v>868</v>
      </c>
      <c r="BD88" s="271" t="s">
        <v>868</v>
      </c>
      <c r="BE88" s="271" t="s">
        <v>868</v>
      </c>
      <c r="BF88" s="271" t="s">
        <v>868</v>
      </c>
      <c r="BG88" s="271" t="s">
        <v>868</v>
      </c>
      <c r="BH88" s="271" t="s">
        <v>868</v>
      </c>
      <c r="BI88" s="271" t="s">
        <v>868</v>
      </c>
      <c r="BJ88" s="271" t="s">
        <v>868</v>
      </c>
      <c r="BK88" s="271" t="s">
        <v>868</v>
      </c>
      <c r="BL88" s="271" t="s">
        <v>868</v>
      </c>
      <c r="BM88" s="271" t="s">
        <v>868</v>
      </c>
      <c r="BN88" s="271" t="s">
        <v>868</v>
      </c>
      <c r="BO88" s="271" t="s">
        <v>868</v>
      </c>
      <c r="BP88" s="271" t="s">
        <v>868</v>
      </c>
      <c r="BQ88" s="271" t="s">
        <v>868</v>
      </c>
      <c r="BR88" s="271" t="s">
        <v>868</v>
      </c>
      <c r="BS88" s="271" t="s">
        <v>868</v>
      </c>
      <c r="BT88" s="271" t="s">
        <v>868</v>
      </c>
      <c r="BU88" s="271" t="s">
        <v>868</v>
      </c>
      <c r="BV88" s="271" t="s">
        <v>868</v>
      </c>
      <c r="BW88" s="271" t="s">
        <v>868</v>
      </c>
      <c r="BX88" s="271" t="s">
        <v>868</v>
      </c>
      <c r="BY88" s="271" t="s">
        <v>868</v>
      </c>
      <c r="BZ88" s="271" t="s">
        <v>868</v>
      </c>
      <c r="CA88" s="271" t="s">
        <v>868</v>
      </c>
      <c r="CB88" s="271" t="s">
        <v>868</v>
      </c>
      <c r="CC88" s="271" t="s">
        <v>868</v>
      </c>
      <c r="CD88" s="271"/>
    </row>
    <row r="89" spans="1:82" ht="36" x14ac:dyDescent="0.25">
      <c r="A89" s="58" t="s">
        <v>874</v>
      </c>
      <c r="B89" s="263" t="s">
        <v>875</v>
      </c>
      <c r="C89" s="85"/>
      <c r="D89" s="271" t="s">
        <v>868</v>
      </c>
      <c r="E89" s="271" t="s">
        <v>868</v>
      </c>
      <c r="F89" s="271" t="s">
        <v>868</v>
      </c>
      <c r="G89" s="271" t="s">
        <v>868</v>
      </c>
      <c r="H89" s="271" t="s">
        <v>868</v>
      </c>
      <c r="I89" s="271" t="s">
        <v>868</v>
      </c>
      <c r="J89" s="271" t="s">
        <v>868</v>
      </c>
      <c r="K89" s="271" t="s">
        <v>868</v>
      </c>
      <c r="L89" s="271" t="s">
        <v>868</v>
      </c>
      <c r="M89" s="271" t="s">
        <v>868</v>
      </c>
      <c r="N89" s="271" t="s">
        <v>868</v>
      </c>
      <c r="O89" s="271" t="s">
        <v>868</v>
      </c>
      <c r="P89" s="271" t="s">
        <v>868</v>
      </c>
      <c r="Q89" s="271" t="s">
        <v>868</v>
      </c>
      <c r="R89" s="271" t="s">
        <v>868</v>
      </c>
      <c r="S89" s="271" t="s">
        <v>868</v>
      </c>
      <c r="T89" s="271" t="s">
        <v>868</v>
      </c>
      <c r="U89" s="271" t="s">
        <v>868</v>
      </c>
      <c r="V89" s="271" t="s">
        <v>868</v>
      </c>
      <c r="W89" s="271" t="s">
        <v>868</v>
      </c>
      <c r="X89" s="271" t="s">
        <v>868</v>
      </c>
      <c r="Y89" s="271" t="s">
        <v>868</v>
      </c>
      <c r="Z89" s="271" t="s">
        <v>868</v>
      </c>
      <c r="AA89" s="271" t="s">
        <v>868</v>
      </c>
      <c r="AB89" s="271" t="s">
        <v>868</v>
      </c>
      <c r="AC89" s="271" t="s">
        <v>868</v>
      </c>
      <c r="AD89" s="271" t="s">
        <v>868</v>
      </c>
      <c r="AE89" s="271" t="s">
        <v>868</v>
      </c>
      <c r="AF89" s="271" t="s">
        <v>868</v>
      </c>
      <c r="AG89" s="271" t="s">
        <v>868</v>
      </c>
      <c r="AH89" s="271" t="s">
        <v>868</v>
      </c>
      <c r="AI89" s="271" t="s">
        <v>868</v>
      </c>
      <c r="AJ89" s="271" t="s">
        <v>868</v>
      </c>
      <c r="AK89" s="271" t="s">
        <v>868</v>
      </c>
      <c r="AL89" s="271" t="s">
        <v>868</v>
      </c>
      <c r="AM89" s="271" t="s">
        <v>868</v>
      </c>
      <c r="AN89" s="271" t="s">
        <v>868</v>
      </c>
      <c r="AO89" s="271" t="s">
        <v>868</v>
      </c>
      <c r="AP89" s="271" t="s">
        <v>868</v>
      </c>
      <c r="AQ89" s="271" t="s">
        <v>868</v>
      </c>
      <c r="AR89" s="271" t="s">
        <v>868</v>
      </c>
      <c r="AS89" s="271" t="s">
        <v>868</v>
      </c>
      <c r="AT89" s="271" t="s">
        <v>868</v>
      </c>
      <c r="AU89" s="271" t="s">
        <v>868</v>
      </c>
      <c r="AV89" s="271" t="s">
        <v>868</v>
      </c>
      <c r="AW89" s="271" t="s">
        <v>868</v>
      </c>
      <c r="AX89" s="271" t="s">
        <v>868</v>
      </c>
      <c r="AY89" s="271" t="s">
        <v>868</v>
      </c>
      <c r="AZ89" s="271" t="s">
        <v>868</v>
      </c>
      <c r="BA89" s="271" t="s">
        <v>868</v>
      </c>
      <c r="BB89" s="271" t="s">
        <v>868</v>
      </c>
      <c r="BC89" s="271" t="s">
        <v>868</v>
      </c>
      <c r="BD89" s="271" t="s">
        <v>868</v>
      </c>
      <c r="BE89" s="271" t="s">
        <v>868</v>
      </c>
      <c r="BF89" s="271" t="s">
        <v>868</v>
      </c>
      <c r="BG89" s="271" t="s">
        <v>868</v>
      </c>
      <c r="BH89" s="271" t="s">
        <v>868</v>
      </c>
      <c r="BI89" s="271" t="s">
        <v>868</v>
      </c>
      <c r="BJ89" s="271" t="s">
        <v>868</v>
      </c>
      <c r="BK89" s="271" t="s">
        <v>868</v>
      </c>
      <c r="BL89" s="271" t="s">
        <v>868</v>
      </c>
      <c r="BM89" s="271" t="s">
        <v>868</v>
      </c>
      <c r="BN89" s="271" t="s">
        <v>868</v>
      </c>
      <c r="BO89" s="271" t="s">
        <v>868</v>
      </c>
      <c r="BP89" s="271" t="s">
        <v>868</v>
      </c>
      <c r="BQ89" s="271" t="s">
        <v>868</v>
      </c>
      <c r="BR89" s="271" t="s">
        <v>868</v>
      </c>
      <c r="BS89" s="271" t="s">
        <v>868</v>
      </c>
      <c r="BT89" s="271" t="s">
        <v>868</v>
      </c>
      <c r="BU89" s="271" t="s">
        <v>868</v>
      </c>
      <c r="BV89" s="271" t="s">
        <v>868</v>
      </c>
      <c r="BW89" s="271" t="s">
        <v>868</v>
      </c>
      <c r="BX89" s="271" t="s">
        <v>868</v>
      </c>
      <c r="BY89" s="271" t="s">
        <v>868</v>
      </c>
      <c r="BZ89" s="271" t="s">
        <v>868</v>
      </c>
      <c r="CA89" s="271" t="s">
        <v>868</v>
      </c>
      <c r="CB89" s="271" t="s">
        <v>868</v>
      </c>
      <c r="CC89" s="271" t="s">
        <v>868</v>
      </c>
      <c r="CD89" s="271"/>
    </row>
    <row r="90" spans="1:82" ht="36" x14ac:dyDescent="0.25">
      <c r="A90" s="58" t="s">
        <v>876</v>
      </c>
      <c r="B90" s="263" t="s">
        <v>877</v>
      </c>
      <c r="C90" s="85"/>
      <c r="D90" s="271" t="s">
        <v>868</v>
      </c>
      <c r="E90" s="271" t="s">
        <v>868</v>
      </c>
      <c r="F90" s="271" t="s">
        <v>868</v>
      </c>
      <c r="G90" s="271" t="s">
        <v>868</v>
      </c>
      <c r="H90" s="271" t="s">
        <v>868</v>
      </c>
      <c r="I90" s="271" t="s">
        <v>868</v>
      </c>
      <c r="J90" s="271" t="s">
        <v>868</v>
      </c>
      <c r="K90" s="271" t="s">
        <v>868</v>
      </c>
      <c r="L90" s="271" t="s">
        <v>868</v>
      </c>
      <c r="M90" s="271" t="s">
        <v>868</v>
      </c>
      <c r="N90" s="271" t="s">
        <v>868</v>
      </c>
      <c r="O90" s="271" t="s">
        <v>868</v>
      </c>
      <c r="P90" s="271" t="s">
        <v>868</v>
      </c>
      <c r="Q90" s="271" t="s">
        <v>868</v>
      </c>
      <c r="R90" s="271" t="s">
        <v>868</v>
      </c>
      <c r="S90" s="271" t="s">
        <v>868</v>
      </c>
      <c r="T90" s="271" t="s">
        <v>868</v>
      </c>
      <c r="U90" s="271" t="s">
        <v>868</v>
      </c>
      <c r="V90" s="271" t="s">
        <v>868</v>
      </c>
      <c r="W90" s="271" t="s">
        <v>868</v>
      </c>
      <c r="X90" s="271" t="s">
        <v>868</v>
      </c>
      <c r="Y90" s="271" t="s">
        <v>868</v>
      </c>
      <c r="Z90" s="271" t="s">
        <v>868</v>
      </c>
      <c r="AA90" s="271" t="s">
        <v>868</v>
      </c>
      <c r="AB90" s="271" t="s">
        <v>868</v>
      </c>
      <c r="AC90" s="271" t="s">
        <v>868</v>
      </c>
      <c r="AD90" s="271" t="s">
        <v>868</v>
      </c>
      <c r="AE90" s="271" t="s">
        <v>868</v>
      </c>
      <c r="AF90" s="271" t="s">
        <v>868</v>
      </c>
      <c r="AG90" s="271" t="s">
        <v>868</v>
      </c>
      <c r="AH90" s="271" t="s">
        <v>868</v>
      </c>
      <c r="AI90" s="271" t="s">
        <v>868</v>
      </c>
      <c r="AJ90" s="271" t="s">
        <v>868</v>
      </c>
      <c r="AK90" s="271" t="s">
        <v>868</v>
      </c>
      <c r="AL90" s="271" t="s">
        <v>868</v>
      </c>
      <c r="AM90" s="271" t="s">
        <v>868</v>
      </c>
      <c r="AN90" s="271" t="s">
        <v>868</v>
      </c>
      <c r="AO90" s="271" t="s">
        <v>868</v>
      </c>
      <c r="AP90" s="271" t="s">
        <v>868</v>
      </c>
      <c r="AQ90" s="271" t="s">
        <v>868</v>
      </c>
      <c r="AR90" s="271" t="s">
        <v>868</v>
      </c>
      <c r="AS90" s="271" t="s">
        <v>868</v>
      </c>
      <c r="AT90" s="271" t="s">
        <v>868</v>
      </c>
      <c r="AU90" s="271" t="s">
        <v>868</v>
      </c>
      <c r="AV90" s="271" t="s">
        <v>868</v>
      </c>
      <c r="AW90" s="271" t="s">
        <v>868</v>
      </c>
      <c r="AX90" s="271" t="s">
        <v>868</v>
      </c>
      <c r="AY90" s="271" t="s">
        <v>868</v>
      </c>
      <c r="AZ90" s="271" t="s">
        <v>868</v>
      </c>
      <c r="BA90" s="271" t="s">
        <v>868</v>
      </c>
      <c r="BB90" s="271" t="s">
        <v>868</v>
      </c>
      <c r="BC90" s="271" t="s">
        <v>868</v>
      </c>
      <c r="BD90" s="271" t="s">
        <v>868</v>
      </c>
      <c r="BE90" s="271" t="s">
        <v>868</v>
      </c>
      <c r="BF90" s="271" t="s">
        <v>868</v>
      </c>
      <c r="BG90" s="271" t="s">
        <v>868</v>
      </c>
      <c r="BH90" s="271" t="s">
        <v>868</v>
      </c>
      <c r="BI90" s="271" t="s">
        <v>868</v>
      </c>
      <c r="BJ90" s="271" t="s">
        <v>868</v>
      </c>
      <c r="BK90" s="271" t="s">
        <v>868</v>
      </c>
      <c r="BL90" s="271" t="s">
        <v>868</v>
      </c>
      <c r="BM90" s="271" t="s">
        <v>868</v>
      </c>
      <c r="BN90" s="271" t="s">
        <v>868</v>
      </c>
      <c r="BO90" s="271" t="s">
        <v>868</v>
      </c>
      <c r="BP90" s="271" t="s">
        <v>868</v>
      </c>
      <c r="BQ90" s="271" t="s">
        <v>868</v>
      </c>
      <c r="BR90" s="271" t="s">
        <v>868</v>
      </c>
      <c r="BS90" s="271" t="s">
        <v>868</v>
      </c>
      <c r="BT90" s="271" t="s">
        <v>868</v>
      </c>
      <c r="BU90" s="271" t="s">
        <v>868</v>
      </c>
      <c r="BV90" s="271" t="s">
        <v>868</v>
      </c>
      <c r="BW90" s="271" t="s">
        <v>868</v>
      </c>
      <c r="BX90" s="271" t="s">
        <v>868</v>
      </c>
      <c r="BY90" s="271" t="s">
        <v>868</v>
      </c>
      <c r="BZ90" s="271" t="s">
        <v>868</v>
      </c>
      <c r="CA90" s="271" t="s">
        <v>868</v>
      </c>
      <c r="CB90" s="271" t="s">
        <v>868</v>
      </c>
      <c r="CC90" s="271" t="s">
        <v>868</v>
      </c>
      <c r="CD90" s="271"/>
    </row>
    <row r="91" spans="1:82" ht="24" x14ac:dyDescent="0.25">
      <c r="A91" s="58" t="s">
        <v>878</v>
      </c>
      <c r="B91" s="263" t="s">
        <v>879</v>
      </c>
      <c r="C91" s="85"/>
      <c r="D91" s="271" t="s">
        <v>868</v>
      </c>
      <c r="E91" s="271" t="s">
        <v>868</v>
      </c>
      <c r="F91" s="271" t="s">
        <v>868</v>
      </c>
      <c r="G91" s="271" t="s">
        <v>868</v>
      </c>
      <c r="H91" s="271" t="s">
        <v>868</v>
      </c>
      <c r="I91" s="271" t="s">
        <v>868</v>
      </c>
      <c r="J91" s="271" t="s">
        <v>868</v>
      </c>
      <c r="K91" s="271" t="s">
        <v>868</v>
      </c>
      <c r="L91" s="271" t="s">
        <v>868</v>
      </c>
      <c r="M91" s="271" t="s">
        <v>868</v>
      </c>
      <c r="N91" s="271" t="s">
        <v>868</v>
      </c>
      <c r="O91" s="271" t="s">
        <v>868</v>
      </c>
      <c r="P91" s="271" t="s">
        <v>868</v>
      </c>
      <c r="Q91" s="271" t="s">
        <v>868</v>
      </c>
      <c r="R91" s="271" t="s">
        <v>868</v>
      </c>
      <c r="S91" s="271" t="s">
        <v>868</v>
      </c>
      <c r="T91" s="271" t="s">
        <v>868</v>
      </c>
      <c r="U91" s="271" t="s">
        <v>868</v>
      </c>
      <c r="V91" s="271" t="s">
        <v>868</v>
      </c>
      <c r="W91" s="271" t="s">
        <v>868</v>
      </c>
      <c r="X91" s="271" t="s">
        <v>868</v>
      </c>
      <c r="Y91" s="271" t="s">
        <v>868</v>
      </c>
      <c r="Z91" s="271" t="s">
        <v>868</v>
      </c>
      <c r="AA91" s="271" t="s">
        <v>868</v>
      </c>
      <c r="AB91" s="271" t="s">
        <v>868</v>
      </c>
      <c r="AC91" s="271" t="s">
        <v>868</v>
      </c>
      <c r="AD91" s="271" t="s">
        <v>868</v>
      </c>
      <c r="AE91" s="271" t="s">
        <v>868</v>
      </c>
      <c r="AF91" s="271" t="s">
        <v>868</v>
      </c>
      <c r="AG91" s="271" t="s">
        <v>868</v>
      </c>
      <c r="AH91" s="271" t="s">
        <v>868</v>
      </c>
      <c r="AI91" s="271" t="s">
        <v>868</v>
      </c>
      <c r="AJ91" s="271" t="s">
        <v>868</v>
      </c>
      <c r="AK91" s="271" t="s">
        <v>868</v>
      </c>
      <c r="AL91" s="271" t="s">
        <v>868</v>
      </c>
      <c r="AM91" s="271" t="s">
        <v>868</v>
      </c>
      <c r="AN91" s="271" t="s">
        <v>868</v>
      </c>
      <c r="AO91" s="271" t="s">
        <v>868</v>
      </c>
      <c r="AP91" s="271" t="s">
        <v>868</v>
      </c>
      <c r="AQ91" s="271" t="s">
        <v>868</v>
      </c>
      <c r="AR91" s="271" t="s">
        <v>868</v>
      </c>
      <c r="AS91" s="271" t="s">
        <v>868</v>
      </c>
      <c r="AT91" s="271" t="s">
        <v>868</v>
      </c>
      <c r="AU91" s="271" t="s">
        <v>868</v>
      </c>
      <c r="AV91" s="271" t="s">
        <v>868</v>
      </c>
      <c r="AW91" s="271" t="s">
        <v>868</v>
      </c>
      <c r="AX91" s="271" t="s">
        <v>868</v>
      </c>
      <c r="AY91" s="271" t="s">
        <v>868</v>
      </c>
      <c r="AZ91" s="271" t="s">
        <v>868</v>
      </c>
      <c r="BA91" s="271" t="s">
        <v>868</v>
      </c>
      <c r="BB91" s="271" t="s">
        <v>868</v>
      </c>
      <c r="BC91" s="271" t="s">
        <v>868</v>
      </c>
      <c r="BD91" s="271" t="s">
        <v>868</v>
      </c>
      <c r="BE91" s="271" t="s">
        <v>868</v>
      </c>
      <c r="BF91" s="271" t="s">
        <v>868</v>
      </c>
      <c r="BG91" s="271" t="s">
        <v>868</v>
      </c>
      <c r="BH91" s="271" t="s">
        <v>868</v>
      </c>
      <c r="BI91" s="271" t="s">
        <v>868</v>
      </c>
      <c r="BJ91" s="271" t="s">
        <v>868</v>
      </c>
      <c r="BK91" s="271" t="s">
        <v>868</v>
      </c>
      <c r="BL91" s="271" t="s">
        <v>868</v>
      </c>
      <c r="BM91" s="271" t="s">
        <v>868</v>
      </c>
      <c r="BN91" s="271" t="s">
        <v>868</v>
      </c>
      <c r="BO91" s="271" t="s">
        <v>868</v>
      </c>
      <c r="BP91" s="271" t="s">
        <v>868</v>
      </c>
      <c r="BQ91" s="271" t="s">
        <v>868</v>
      </c>
      <c r="BR91" s="271" t="s">
        <v>868</v>
      </c>
      <c r="BS91" s="271" t="s">
        <v>868</v>
      </c>
      <c r="BT91" s="271" t="s">
        <v>868</v>
      </c>
      <c r="BU91" s="271" t="s">
        <v>868</v>
      </c>
      <c r="BV91" s="271" t="s">
        <v>868</v>
      </c>
      <c r="BW91" s="271" t="s">
        <v>868</v>
      </c>
      <c r="BX91" s="271" t="s">
        <v>868</v>
      </c>
      <c r="BY91" s="271" t="s">
        <v>868</v>
      </c>
      <c r="BZ91" s="271" t="s">
        <v>868</v>
      </c>
      <c r="CA91" s="271" t="s">
        <v>868</v>
      </c>
      <c r="CB91" s="271" t="s">
        <v>868</v>
      </c>
      <c r="CC91" s="271" t="s">
        <v>868</v>
      </c>
      <c r="CD91" s="271"/>
    </row>
    <row r="92" spans="1:82" ht="24" x14ac:dyDescent="0.25">
      <c r="A92" s="58" t="s">
        <v>880</v>
      </c>
      <c r="B92" s="263" t="s">
        <v>881</v>
      </c>
      <c r="C92" s="85"/>
      <c r="D92" s="271" t="s">
        <v>868</v>
      </c>
      <c r="E92" s="271" t="s">
        <v>868</v>
      </c>
      <c r="F92" s="271" t="s">
        <v>868</v>
      </c>
      <c r="G92" s="271" t="s">
        <v>868</v>
      </c>
      <c r="H92" s="271" t="s">
        <v>868</v>
      </c>
      <c r="I92" s="271" t="s">
        <v>868</v>
      </c>
      <c r="J92" s="271" t="s">
        <v>868</v>
      </c>
      <c r="K92" s="271" t="s">
        <v>868</v>
      </c>
      <c r="L92" s="271" t="s">
        <v>868</v>
      </c>
      <c r="M92" s="271" t="s">
        <v>868</v>
      </c>
      <c r="N92" s="271" t="s">
        <v>868</v>
      </c>
      <c r="O92" s="271" t="s">
        <v>868</v>
      </c>
      <c r="P92" s="271" t="s">
        <v>868</v>
      </c>
      <c r="Q92" s="271" t="s">
        <v>868</v>
      </c>
      <c r="R92" s="271" t="s">
        <v>868</v>
      </c>
      <c r="S92" s="271" t="s">
        <v>868</v>
      </c>
      <c r="T92" s="271" t="s">
        <v>868</v>
      </c>
      <c r="U92" s="271" t="s">
        <v>868</v>
      </c>
      <c r="V92" s="271" t="s">
        <v>868</v>
      </c>
      <c r="W92" s="271" t="s">
        <v>868</v>
      </c>
      <c r="X92" s="271" t="s">
        <v>868</v>
      </c>
      <c r="Y92" s="271" t="s">
        <v>868</v>
      </c>
      <c r="Z92" s="271" t="s">
        <v>868</v>
      </c>
      <c r="AA92" s="271" t="s">
        <v>868</v>
      </c>
      <c r="AB92" s="271" t="s">
        <v>868</v>
      </c>
      <c r="AC92" s="271" t="s">
        <v>868</v>
      </c>
      <c r="AD92" s="271" t="s">
        <v>868</v>
      </c>
      <c r="AE92" s="271" t="s">
        <v>868</v>
      </c>
      <c r="AF92" s="271" t="s">
        <v>868</v>
      </c>
      <c r="AG92" s="271" t="s">
        <v>868</v>
      </c>
      <c r="AH92" s="271" t="s">
        <v>868</v>
      </c>
      <c r="AI92" s="271" t="s">
        <v>868</v>
      </c>
      <c r="AJ92" s="271" t="s">
        <v>868</v>
      </c>
      <c r="AK92" s="271" t="s">
        <v>868</v>
      </c>
      <c r="AL92" s="271" t="s">
        <v>868</v>
      </c>
      <c r="AM92" s="271" t="s">
        <v>868</v>
      </c>
      <c r="AN92" s="271" t="s">
        <v>868</v>
      </c>
      <c r="AO92" s="271" t="s">
        <v>868</v>
      </c>
      <c r="AP92" s="271" t="s">
        <v>868</v>
      </c>
      <c r="AQ92" s="271" t="s">
        <v>868</v>
      </c>
      <c r="AR92" s="271" t="s">
        <v>868</v>
      </c>
      <c r="AS92" s="271" t="s">
        <v>868</v>
      </c>
      <c r="AT92" s="271" t="s">
        <v>868</v>
      </c>
      <c r="AU92" s="271" t="s">
        <v>868</v>
      </c>
      <c r="AV92" s="271" t="s">
        <v>868</v>
      </c>
      <c r="AW92" s="271" t="s">
        <v>868</v>
      </c>
      <c r="AX92" s="271" t="s">
        <v>868</v>
      </c>
      <c r="AY92" s="271" t="s">
        <v>868</v>
      </c>
      <c r="AZ92" s="271" t="s">
        <v>868</v>
      </c>
      <c r="BA92" s="271" t="s">
        <v>868</v>
      </c>
      <c r="BB92" s="271" t="s">
        <v>868</v>
      </c>
      <c r="BC92" s="271" t="s">
        <v>868</v>
      </c>
      <c r="BD92" s="271" t="s">
        <v>868</v>
      </c>
      <c r="BE92" s="271" t="s">
        <v>868</v>
      </c>
      <c r="BF92" s="271" t="s">
        <v>868</v>
      </c>
      <c r="BG92" s="271" t="s">
        <v>868</v>
      </c>
      <c r="BH92" s="271" t="s">
        <v>868</v>
      </c>
      <c r="BI92" s="271" t="s">
        <v>868</v>
      </c>
      <c r="BJ92" s="271" t="s">
        <v>868</v>
      </c>
      <c r="BK92" s="271" t="s">
        <v>868</v>
      </c>
      <c r="BL92" s="271" t="s">
        <v>868</v>
      </c>
      <c r="BM92" s="271" t="s">
        <v>868</v>
      </c>
      <c r="BN92" s="271" t="s">
        <v>868</v>
      </c>
      <c r="BO92" s="271" t="s">
        <v>868</v>
      </c>
      <c r="BP92" s="271" t="s">
        <v>868</v>
      </c>
      <c r="BQ92" s="271" t="s">
        <v>868</v>
      </c>
      <c r="BR92" s="271" t="s">
        <v>868</v>
      </c>
      <c r="BS92" s="271" t="s">
        <v>868</v>
      </c>
      <c r="BT92" s="271" t="s">
        <v>868</v>
      </c>
      <c r="BU92" s="271" t="s">
        <v>868</v>
      </c>
      <c r="BV92" s="271" t="s">
        <v>868</v>
      </c>
      <c r="BW92" s="271" t="s">
        <v>868</v>
      </c>
      <c r="BX92" s="271" t="s">
        <v>868</v>
      </c>
      <c r="BY92" s="271" t="s">
        <v>868</v>
      </c>
      <c r="BZ92" s="271" t="s">
        <v>868</v>
      </c>
      <c r="CA92" s="271" t="s">
        <v>868</v>
      </c>
      <c r="CB92" s="271" t="s">
        <v>868</v>
      </c>
      <c r="CC92" s="271" t="s">
        <v>868</v>
      </c>
      <c r="CD92" s="271"/>
    </row>
    <row r="93" spans="1:82" ht="48" x14ac:dyDescent="0.25">
      <c r="A93" s="58" t="s">
        <v>406</v>
      </c>
      <c r="B93" s="263" t="s">
        <v>882</v>
      </c>
      <c r="C93" s="85"/>
      <c r="D93" s="271" t="s">
        <v>868</v>
      </c>
      <c r="E93" s="271" t="s">
        <v>868</v>
      </c>
      <c r="F93" s="271" t="s">
        <v>868</v>
      </c>
      <c r="G93" s="271" t="s">
        <v>868</v>
      </c>
      <c r="H93" s="271" t="s">
        <v>868</v>
      </c>
      <c r="I93" s="271" t="s">
        <v>868</v>
      </c>
      <c r="J93" s="271" t="s">
        <v>868</v>
      </c>
      <c r="K93" s="271" t="s">
        <v>868</v>
      </c>
      <c r="L93" s="271" t="s">
        <v>868</v>
      </c>
      <c r="M93" s="271" t="s">
        <v>868</v>
      </c>
      <c r="N93" s="271" t="s">
        <v>868</v>
      </c>
      <c r="O93" s="271" t="s">
        <v>868</v>
      </c>
      <c r="P93" s="271" t="s">
        <v>868</v>
      </c>
      <c r="Q93" s="271" t="s">
        <v>868</v>
      </c>
      <c r="R93" s="271" t="s">
        <v>868</v>
      </c>
      <c r="S93" s="271" t="s">
        <v>868</v>
      </c>
      <c r="T93" s="271" t="s">
        <v>868</v>
      </c>
      <c r="U93" s="271" t="s">
        <v>868</v>
      </c>
      <c r="V93" s="271" t="s">
        <v>868</v>
      </c>
      <c r="W93" s="271" t="s">
        <v>868</v>
      </c>
      <c r="X93" s="271" t="s">
        <v>868</v>
      </c>
      <c r="Y93" s="271" t="s">
        <v>868</v>
      </c>
      <c r="Z93" s="271" t="s">
        <v>868</v>
      </c>
      <c r="AA93" s="271" t="s">
        <v>868</v>
      </c>
      <c r="AB93" s="271" t="s">
        <v>868</v>
      </c>
      <c r="AC93" s="271" t="s">
        <v>868</v>
      </c>
      <c r="AD93" s="271" t="s">
        <v>868</v>
      </c>
      <c r="AE93" s="271" t="s">
        <v>868</v>
      </c>
      <c r="AF93" s="271" t="s">
        <v>868</v>
      </c>
      <c r="AG93" s="271" t="s">
        <v>868</v>
      </c>
      <c r="AH93" s="271" t="s">
        <v>868</v>
      </c>
      <c r="AI93" s="271" t="s">
        <v>868</v>
      </c>
      <c r="AJ93" s="271" t="s">
        <v>868</v>
      </c>
      <c r="AK93" s="271" t="s">
        <v>868</v>
      </c>
      <c r="AL93" s="271" t="s">
        <v>868</v>
      </c>
      <c r="AM93" s="271" t="s">
        <v>868</v>
      </c>
      <c r="AN93" s="271" t="s">
        <v>868</v>
      </c>
      <c r="AO93" s="271" t="s">
        <v>868</v>
      </c>
      <c r="AP93" s="271" t="s">
        <v>868</v>
      </c>
      <c r="AQ93" s="271" t="s">
        <v>868</v>
      </c>
      <c r="AR93" s="271" t="s">
        <v>868</v>
      </c>
      <c r="AS93" s="271" t="s">
        <v>868</v>
      </c>
      <c r="AT93" s="271" t="s">
        <v>868</v>
      </c>
      <c r="AU93" s="271" t="s">
        <v>868</v>
      </c>
      <c r="AV93" s="271" t="s">
        <v>868</v>
      </c>
      <c r="AW93" s="271" t="s">
        <v>868</v>
      </c>
      <c r="AX93" s="271" t="s">
        <v>868</v>
      </c>
      <c r="AY93" s="271" t="s">
        <v>868</v>
      </c>
      <c r="AZ93" s="271" t="s">
        <v>868</v>
      </c>
      <c r="BA93" s="271" t="s">
        <v>868</v>
      </c>
      <c r="BB93" s="271" t="s">
        <v>868</v>
      </c>
      <c r="BC93" s="271" t="s">
        <v>868</v>
      </c>
      <c r="BD93" s="271" t="s">
        <v>868</v>
      </c>
      <c r="BE93" s="271" t="s">
        <v>868</v>
      </c>
      <c r="BF93" s="271" t="s">
        <v>868</v>
      </c>
      <c r="BG93" s="271" t="s">
        <v>868</v>
      </c>
      <c r="BH93" s="271" t="s">
        <v>868</v>
      </c>
      <c r="BI93" s="271" t="s">
        <v>868</v>
      </c>
      <c r="BJ93" s="271" t="s">
        <v>868</v>
      </c>
      <c r="BK93" s="271" t="s">
        <v>868</v>
      </c>
      <c r="BL93" s="271" t="s">
        <v>868</v>
      </c>
      <c r="BM93" s="271" t="s">
        <v>868</v>
      </c>
      <c r="BN93" s="271" t="s">
        <v>868</v>
      </c>
      <c r="BO93" s="271" t="s">
        <v>868</v>
      </c>
      <c r="BP93" s="271" t="s">
        <v>868</v>
      </c>
      <c r="BQ93" s="271" t="s">
        <v>868</v>
      </c>
      <c r="BR93" s="271" t="s">
        <v>868</v>
      </c>
      <c r="BS93" s="271" t="s">
        <v>868</v>
      </c>
      <c r="BT93" s="271" t="s">
        <v>868</v>
      </c>
      <c r="BU93" s="271" t="s">
        <v>868</v>
      </c>
      <c r="BV93" s="271" t="s">
        <v>868</v>
      </c>
      <c r="BW93" s="271" t="s">
        <v>868</v>
      </c>
      <c r="BX93" s="271" t="s">
        <v>868</v>
      </c>
      <c r="BY93" s="271" t="s">
        <v>868</v>
      </c>
      <c r="BZ93" s="271" t="s">
        <v>868</v>
      </c>
      <c r="CA93" s="271" t="s">
        <v>868</v>
      </c>
      <c r="CB93" s="271" t="s">
        <v>868</v>
      </c>
      <c r="CC93" s="271" t="s">
        <v>868</v>
      </c>
      <c r="CD93" s="271"/>
    </row>
    <row r="94" spans="1:82" ht="36" x14ac:dyDescent="0.25">
      <c r="A94" s="58" t="s">
        <v>883</v>
      </c>
      <c r="B94" s="263" t="s">
        <v>884</v>
      </c>
      <c r="C94" s="85"/>
      <c r="D94" s="271" t="s">
        <v>868</v>
      </c>
      <c r="E94" s="271" t="s">
        <v>868</v>
      </c>
      <c r="F94" s="271" t="s">
        <v>868</v>
      </c>
      <c r="G94" s="271" t="s">
        <v>868</v>
      </c>
      <c r="H94" s="271" t="s">
        <v>868</v>
      </c>
      <c r="I94" s="271" t="s">
        <v>868</v>
      </c>
      <c r="J94" s="271" t="s">
        <v>868</v>
      </c>
      <c r="K94" s="271" t="s">
        <v>868</v>
      </c>
      <c r="L94" s="271" t="s">
        <v>868</v>
      </c>
      <c r="M94" s="271" t="s">
        <v>868</v>
      </c>
      <c r="N94" s="271" t="s">
        <v>868</v>
      </c>
      <c r="O94" s="271" t="s">
        <v>868</v>
      </c>
      <c r="P94" s="271" t="s">
        <v>868</v>
      </c>
      <c r="Q94" s="271" t="s">
        <v>868</v>
      </c>
      <c r="R94" s="271" t="s">
        <v>868</v>
      </c>
      <c r="S94" s="271" t="s">
        <v>868</v>
      </c>
      <c r="T94" s="271" t="s">
        <v>868</v>
      </c>
      <c r="U94" s="271" t="s">
        <v>868</v>
      </c>
      <c r="V94" s="271" t="s">
        <v>868</v>
      </c>
      <c r="W94" s="271" t="s">
        <v>868</v>
      </c>
      <c r="X94" s="271" t="s">
        <v>868</v>
      </c>
      <c r="Y94" s="271" t="s">
        <v>868</v>
      </c>
      <c r="Z94" s="271" t="s">
        <v>868</v>
      </c>
      <c r="AA94" s="271" t="s">
        <v>868</v>
      </c>
      <c r="AB94" s="271" t="s">
        <v>868</v>
      </c>
      <c r="AC94" s="271" t="s">
        <v>868</v>
      </c>
      <c r="AD94" s="271" t="s">
        <v>868</v>
      </c>
      <c r="AE94" s="271" t="s">
        <v>868</v>
      </c>
      <c r="AF94" s="271" t="s">
        <v>868</v>
      </c>
      <c r="AG94" s="271" t="s">
        <v>868</v>
      </c>
      <c r="AH94" s="271" t="s">
        <v>868</v>
      </c>
      <c r="AI94" s="271" t="s">
        <v>868</v>
      </c>
      <c r="AJ94" s="271" t="s">
        <v>868</v>
      </c>
      <c r="AK94" s="271" t="s">
        <v>868</v>
      </c>
      <c r="AL94" s="271" t="s">
        <v>868</v>
      </c>
      <c r="AM94" s="271" t="s">
        <v>868</v>
      </c>
      <c r="AN94" s="271" t="s">
        <v>868</v>
      </c>
      <c r="AO94" s="271" t="s">
        <v>868</v>
      </c>
      <c r="AP94" s="271" t="s">
        <v>868</v>
      </c>
      <c r="AQ94" s="271" t="s">
        <v>868</v>
      </c>
      <c r="AR94" s="271" t="s">
        <v>868</v>
      </c>
      <c r="AS94" s="271" t="s">
        <v>868</v>
      </c>
      <c r="AT94" s="271" t="s">
        <v>868</v>
      </c>
      <c r="AU94" s="271" t="s">
        <v>868</v>
      </c>
      <c r="AV94" s="271" t="s">
        <v>868</v>
      </c>
      <c r="AW94" s="271" t="s">
        <v>868</v>
      </c>
      <c r="AX94" s="271" t="s">
        <v>868</v>
      </c>
      <c r="AY94" s="271" t="s">
        <v>868</v>
      </c>
      <c r="AZ94" s="271" t="s">
        <v>868</v>
      </c>
      <c r="BA94" s="271" t="s">
        <v>868</v>
      </c>
      <c r="BB94" s="271" t="s">
        <v>868</v>
      </c>
      <c r="BC94" s="271" t="s">
        <v>868</v>
      </c>
      <c r="BD94" s="271" t="s">
        <v>868</v>
      </c>
      <c r="BE94" s="271" t="s">
        <v>868</v>
      </c>
      <c r="BF94" s="271" t="s">
        <v>868</v>
      </c>
      <c r="BG94" s="271" t="s">
        <v>868</v>
      </c>
      <c r="BH94" s="271" t="s">
        <v>868</v>
      </c>
      <c r="BI94" s="271" t="s">
        <v>868</v>
      </c>
      <c r="BJ94" s="271" t="s">
        <v>868</v>
      </c>
      <c r="BK94" s="271" t="s">
        <v>868</v>
      </c>
      <c r="BL94" s="271" t="s">
        <v>868</v>
      </c>
      <c r="BM94" s="271" t="s">
        <v>868</v>
      </c>
      <c r="BN94" s="271" t="s">
        <v>868</v>
      </c>
      <c r="BO94" s="271" t="s">
        <v>868</v>
      </c>
      <c r="BP94" s="271" t="s">
        <v>868</v>
      </c>
      <c r="BQ94" s="271" t="s">
        <v>868</v>
      </c>
      <c r="BR94" s="271" t="s">
        <v>868</v>
      </c>
      <c r="BS94" s="271" t="s">
        <v>868</v>
      </c>
      <c r="BT94" s="271" t="s">
        <v>868</v>
      </c>
      <c r="BU94" s="271" t="s">
        <v>868</v>
      </c>
      <c r="BV94" s="271" t="s">
        <v>868</v>
      </c>
      <c r="BW94" s="271" t="s">
        <v>868</v>
      </c>
      <c r="BX94" s="271" t="s">
        <v>868</v>
      </c>
      <c r="BY94" s="271" t="s">
        <v>868</v>
      </c>
      <c r="BZ94" s="271" t="s">
        <v>868</v>
      </c>
      <c r="CA94" s="271" t="s">
        <v>868</v>
      </c>
      <c r="CB94" s="271" t="s">
        <v>868</v>
      </c>
      <c r="CC94" s="271" t="s">
        <v>868</v>
      </c>
      <c r="CD94" s="271"/>
    </row>
    <row r="95" spans="1:82" ht="36" x14ac:dyDescent="0.25">
      <c r="A95" s="58" t="s">
        <v>885</v>
      </c>
      <c r="B95" s="263" t="s">
        <v>886</v>
      </c>
      <c r="C95" s="85"/>
      <c r="D95" s="271" t="s">
        <v>868</v>
      </c>
      <c r="E95" s="271" t="s">
        <v>868</v>
      </c>
      <c r="F95" s="271" t="s">
        <v>868</v>
      </c>
      <c r="G95" s="271" t="s">
        <v>868</v>
      </c>
      <c r="H95" s="271" t="s">
        <v>868</v>
      </c>
      <c r="I95" s="271" t="s">
        <v>868</v>
      </c>
      <c r="J95" s="271" t="s">
        <v>868</v>
      </c>
      <c r="K95" s="271" t="s">
        <v>868</v>
      </c>
      <c r="L95" s="271" t="s">
        <v>868</v>
      </c>
      <c r="M95" s="271" t="s">
        <v>868</v>
      </c>
      <c r="N95" s="271" t="s">
        <v>868</v>
      </c>
      <c r="O95" s="271" t="s">
        <v>868</v>
      </c>
      <c r="P95" s="271" t="s">
        <v>868</v>
      </c>
      <c r="Q95" s="271" t="s">
        <v>868</v>
      </c>
      <c r="R95" s="271" t="s">
        <v>868</v>
      </c>
      <c r="S95" s="271" t="s">
        <v>868</v>
      </c>
      <c r="T95" s="271" t="s">
        <v>868</v>
      </c>
      <c r="U95" s="271" t="s">
        <v>868</v>
      </c>
      <c r="V95" s="271" t="s">
        <v>868</v>
      </c>
      <c r="W95" s="271" t="s">
        <v>868</v>
      </c>
      <c r="X95" s="271" t="s">
        <v>868</v>
      </c>
      <c r="Y95" s="271" t="s">
        <v>868</v>
      </c>
      <c r="Z95" s="271" t="s">
        <v>868</v>
      </c>
      <c r="AA95" s="271" t="s">
        <v>868</v>
      </c>
      <c r="AB95" s="271" t="s">
        <v>868</v>
      </c>
      <c r="AC95" s="271" t="s">
        <v>868</v>
      </c>
      <c r="AD95" s="271" t="s">
        <v>868</v>
      </c>
      <c r="AE95" s="271" t="s">
        <v>868</v>
      </c>
      <c r="AF95" s="271" t="s">
        <v>868</v>
      </c>
      <c r="AG95" s="271" t="s">
        <v>868</v>
      </c>
      <c r="AH95" s="271" t="s">
        <v>868</v>
      </c>
      <c r="AI95" s="271" t="s">
        <v>868</v>
      </c>
      <c r="AJ95" s="271" t="s">
        <v>868</v>
      </c>
      <c r="AK95" s="271" t="s">
        <v>868</v>
      </c>
      <c r="AL95" s="271" t="s">
        <v>868</v>
      </c>
      <c r="AM95" s="271" t="s">
        <v>868</v>
      </c>
      <c r="AN95" s="271" t="s">
        <v>868</v>
      </c>
      <c r="AO95" s="271" t="s">
        <v>868</v>
      </c>
      <c r="AP95" s="271" t="s">
        <v>868</v>
      </c>
      <c r="AQ95" s="271" t="s">
        <v>868</v>
      </c>
      <c r="AR95" s="271" t="s">
        <v>868</v>
      </c>
      <c r="AS95" s="271" t="s">
        <v>868</v>
      </c>
      <c r="AT95" s="271" t="s">
        <v>868</v>
      </c>
      <c r="AU95" s="271" t="s">
        <v>868</v>
      </c>
      <c r="AV95" s="271" t="s">
        <v>868</v>
      </c>
      <c r="AW95" s="271" t="s">
        <v>868</v>
      </c>
      <c r="AX95" s="271" t="s">
        <v>868</v>
      </c>
      <c r="AY95" s="271" t="s">
        <v>868</v>
      </c>
      <c r="AZ95" s="271" t="s">
        <v>868</v>
      </c>
      <c r="BA95" s="271" t="s">
        <v>868</v>
      </c>
      <c r="BB95" s="271" t="s">
        <v>868</v>
      </c>
      <c r="BC95" s="271" t="s">
        <v>868</v>
      </c>
      <c r="BD95" s="271" t="s">
        <v>868</v>
      </c>
      <c r="BE95" s="271" t="s">
        <v>868</v>
      </c>
      <c r="BF95" s="271" t="s">
        <v>868</v>
      </c>
      <c r="BG95" s="271" t="s">
        <v>868</v>
      </c>
      <c r="BH95" s="271" t="s">
        <v>868</v>
      </c>
      <c r="BI95" s="271" t="s">
        <v>868</v>
      </c>
      <c r="BJ95" s="271" t="s">
        <v>868</v>
      </c>
      <c r="BK95" s="271" t="s">
        <v>868</v>
      </c>
      <c r="BL95" s="271" t="s">
        <v>868</v>
      </c>
      <c r="BM95" s="271" t="s">
        <v>868</v>
      </c>
      <c r="BN95" s="271" t="s">
        <v>868</v>
      </c>
      <c r="BO95" s="271" t="s">
        <v>868</v>
      </c>
      <c r="BP95" s="271" t="s">
        <v>868</v>
      </c>
      <c r="BQ95" s="271" t="s">
        <v>868</v>
      </c>
      <c r="BR95" s="271" t="s">
        <v>868</v>
      </c>
      <c r="BS95" s="271" t="s">
        <v>868</v>
      </c>
      <c r="BT95" s="271" t="s">
        <v>868</v>
      </c>
      <c r="BU95" s="271" t="s">
        <v>868</v>
      </c>
      <c r="BV95" s="271" t="s">
        <v>868</v>
      </c>
      <c r="BW95" s="271" t="s">
        <v>868</v>
      </c>
      <c r="BX95" s="271" t="s">
        <v>868</v>
      </c>
      <c r="BY95" s="271" t="s">
        <v>868</v>
      </c>
      <c r="BZ95" s="271" t="s">
        <v>868</v>
      </c>
      <c r="CA95" s="271" t="s">
        <v>868</v>
      </c>
      <c r="CB95" s="271" t="s">
        <v>868</v>
      </c>
      <c r="CC95" s="271" t="s">
        <v>868</v>
      </c>
      <c r="CD95" s="271"/>
    </row>
    <row r="96" spans="1:82" ht="24" x14ac:dyDescent="0.25">
      <c r="A96" s="58" t="s">
        <v>405</v>
      </c>
      <c r="B96" s="263" t="s">
        <v>887</v>
      </c>
      <c r="C96" s="85"/>
      <c r="D96" s="271" t="s">
        <v>868</v>
      </c>
      <c r="E96" s="271">
        <f>SUM(E97:E101)</f>
        <v>0</v>
      </c>
      <c r="F96" s="271">
        <f t="shared" ref="F96:BQ96" si="99">SUM(F97:F101)</f>
        <v>0</v>
      </c>
      <c r="G96" s="271">
        <f t="shared" si="99"/>
        <v>0</v>
      </c>
      <c r="H96" s="271">
        <f t="shared" si="99"/>
        <v>0</v>
      </c>
      <c r="I96" s="271">
        <f t="shared" si="99"/>
        <v>0</v>
      </c>
      <c r="J96" s="271">
        <f t="shared" si="99"/>
        <v>0</v>
      </c>
      <c r="K96" s="271">
        <f t="shared" si="99"/>
        <v>0</v>
      </c>
      <c r="L96" s="271">
        <f t="shared" si="99"/>
        <v>0</v>
      </c>
      <c r="M96" s="271">
        <f t="shared" si="99"/>
        <v>0</v>
      </c>
      <c r="N96" s="271">
        <f t="shared" si="99"/>
        <v>0</v>
      </c>
      <c r="O96" s="271">
        <f t="shared" si="99"/>
        <v>0</v>
      </c>
      <c r="P96" s="271">
        <f t="shared" si="99"/>
        <v>0</v>
      </c>
      <c r="Q96" s="271">
        <f t="shared" si="99"/>
        <v>0</v>
      </c>
      <c r="R96" s="271">
        <f t="shared" si="99"/>
        <v>0</v>
      </c>
      <c r="S96" s="271">
        <f t="shared" si="99"/>
        <v>0</v>
      </c>
      <c r="T96" s="271">
        <f t="shared" si="99"/>
        <v>0</v>
      </c>
      <c r="U96" s="271">
        <f t="shared" si="99"/>
        <v>0</v>
      </c>
      <c r="V96" s="271">
        <f t="shared" si="99"/>
        <v>0</v>
      </c>
      <c r="W96" s="271">
        <f t="shared" si="99"/>
        <v>0</v>
      </c>
      <c r="X96" s="271">
        <f t="shared" si="99"/>
        <v>0</v>
      </c>
      <c r="Y96" s="271">
        <f t="shared" si="99"/>
        <v>0</v>
      </c>
      <c r="Z96" s="271">
        <f t="shared" si="99"/>
        <v>0</v>
      </c>
      <c r="AA96" s="271">
        <f t="shared" si="99"/>
        <v>0</v>
      </c>
      <c r="AB96" s="271">
        <f t="shared" si="99"/>
        <v>0</v>
      </c>
      <c r="AC96" s="271">
        <f t="shared" si="99"/>
        <v>0</v>
      </c>
      <c r="AD96" s="271">
        <f t="shared" si="99"/>
        <v>0</v>
      </c>
      <c r="AE96" s="271">
        <f t="shared" si="99"/>
        <v>0</v>
      </c>
      <c r="AF96" s="271">
        <f t="shared" si="99"/>
        <v>0</v>
      </c>
      <c r="AG96" s="271">
        <f t="shared" si="99"/>
        <v>0</v>
      </c>
      <c r="AH96" s="271">
        <f t="shared" si="99"/>
        <v>0</v>
      </c>
      <c r="AI96" s="271">
        <f t="shared" si="99"/>
        <v>0</v>
      </c>
      <c r="AJ96" s="271">
        <f t="shared" si="99"/>
        <v>0</v>
      </c>
      <c r="AK96" s="271">
        <f t="shared" si="99"/>
        <v>0</v>
      </c>
      <c r="AL96" s="271">
        <f t="shared" si="99"/>
        <v>0</v>
      </c>
      <c r="AM96" s="271">
        <f t="shared" si="99"/>
        <v>0</v>
      </c>
      <c r="AN96" s="271">
        <f t="shared" si="99"/>
        <v>0</v>
      </c>
      <c r="AO96" s="271">
        <f t="shared" si="99"/>
        <v>0</v>
      </c>
      <c r="AP96" s="271">
        <f t="shared" si="99"/>
        <v>0</v>
      </c>
      <c r="AQ96" s="271">
        <f t="shared" si="99"/>
        <v>0</v>
      </c>
      <c r="AR96" s="271">
        <f t="shared" si="99"/>
        <v>0</v>
      </c>
      <c r="AS96" s="271">
        <f t="shared" si="99"/>
        <v>0</v>
      </c>
      <c r="AT96" s="271">
        <f t="shared" si="99"/>
        <v>0</v>
      </c>
      <c r="AU96" s="271">
        <f t="shared" si="99"/>
        <v>0</v>
      </c>
      <c r="AV96" s="271">
        <f t="shared" si="99"/>
        <v>0</v>
      </c>
      <c r="AW96" s="271">
        <f t="shared" si="99"/>
        <v>0</v>
      </c>
      <c r="AX96" s="271">
        <f t="shared" si="99"/>
        <v>0</v>
      </c>
      <c r="AY96" s="271">
        <f t="shared" si="99"/>
        <v>0</v>
      </c>
      <c r="AZ96" s="271">
        <f t="shared" si="99"/>
        <v>0</v>
      </c>
      <c r="BA96" s="271">
        <f t="shared" si="99"/>
        <v>0</v>
      </c>
      <c r="BB96" s="271">
        <f t="shared" si="99"/>
        <v>0</v>
      </c>
      <c r="BC96" s="271">
        <f t="shared" si="99"/>
        <v>0</v>
      </c>
      <c r="BD96" s="271">
        <f t="shared" si="99"/>
        <v>0</v>
      </c>
      <c r="BE96" s="271">
        <f t="shared" si="99"/>
        <v>0</v>
      </c>
      <c r="BF96" s="271">
        <f t="shared" si="99"/>
        <v>0</v>
      </c>
      <c r="BG96" s="271">
        <f t="shared" si="99"/>
        <v>0</v>
      </c>
      <c r="BH96" s="271">
        <f t="shared" si="99"/>
        <v>0</v>
      </c>
      <c r="BI96" s="271">
        <f t="shared" si="99"/>
        <v>0</v>
      </c>
      <c r="BJ96" s="271">
        <f t="shared" si="99"/>
        <v>0</v>
      </c>
      <c r="BK96" s="271">
        <f t="shared" si="99"/>
        <v>0</v>
      </c>
      <c r="BL96" s="271">
        <f t="shared" si="99"/>
        <v>0</v>
      </c>
      <c r="BM96" s="271">
        <f t="shared" si="99"/>
        <v>0</v>
      </c>
      <c r="BN96" s="271">
        <f t="shared" si="99"/>
        <v>0</v>
      </c>
      <c r="BO96" s="271">
        <f t="shared" si="99"/>
        <v>0</v>
      </c>
      <c r="BP96" s="295">
        <f t="shared" si="99"/>
        <v>0</v>
      </c>
      <c r="BQ96" s="271">
        <f t="shared" si="99"/>
        <v>0</v>
      </c>
      <c r="BR96" s="271">
        <f t="shared" ref="BR96:CC96" si="100">SUM(BR97:BR101)</f>
        <v>0</v>
      </c>
      <c r="BS96" s="271">
        <f t="shared" si="100"/>
        <v>0</v>
      </c>
      <c r="BT96" s="271">
        <f t="shared" si="100"/>
        <v>0</v>
      </c>
      <c r="BU96" s="271">
        <f t="shared" si="100"/>
        <v>0</v>
      </c>
      <c r="BV96" s="271">
        <f t="shared" si="100"/>
        <v>0</v>
      </c>
      <c r="BW96" s="295">
        <f t="shared" si="100"/>
        <v>0</v>
      </c>
      <c r="BX96" s="271">
        <f t="shared" si="100"/>
        <v>0</v>
      </c>
      <c r="BY96" s="271">
        <f t="shared" si="100"/>
        <v>0</v>
      </c>
      <c r="BZ96" s="271">
        <f t="shared" si="100"/>
        <v>0</v>
      </c>
      <c r="CA96" s="271">
        <f t="shared" si="100"/>
        <v>0</v>
      </c>
      <c r="CB96" s="271">
        <f t="shared" si="100"/>
        <v>0</v>
      </c>
      <c r="CC96" s="271">
        <f t="shared" si="100"/>
        <v>0</v>
      </c>
      <c r="CD96" s="271"/>
    </row>
    <row r="97" spans="1:82" x14ac:dyDescent="0.25">
      <c r="A97" s="261"/>
      <c r="B97" s="262"/>
      <c r="C97" s="85"/>
      <c r="D97" s="271" t="s">
        <v>868</v>
      </c>
      <c r="E97" s="275">
        <f t="shared" ref="E97:E100" si="101">L97+S97+Z97+AG97</f>
        <v>0</v>
      </c>
      <c r="F97" s="275">
        <f t="shared" ref="F97:F100" si="102">M97+T97+AA97+AH97</f>
        <v>0</v>
      </c>
      <c r="G97" s="275">
        <f t="shared" ref="G97:G100" si="103">N97+U97+AB97+AI97</f>
        <v>0</v>
      </c>
      <c r="H97" s="275">
        <f t="shared" ref="H97:H100" si="104">O97+V97+AC97+AJ97</f>
        <v>0</v>
      </c>
      <c r="I97" s="275">
        <f t="shared" ref="I97:I100" si="105">P97+W97+AD97+AK97</f>
        <v>0</v>
      </c>
      <c r="J97" s="275">
        <f t="shared" ref="J97:J100" si="106">Q97+X97+AE97+AL97</f>
        <v>0</v>
      </c>
      <c r="K97" s="275">
        <f t="shared" ref="K97:K100" si="107">R97+Y97+AF97+AM97</f>
        <v>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5"/>
      <c r="AH97" s="271"/>
      <c r="AI97" s="271"/>
      <c r="AJ97" s="271"/>
      <c r="AK97" s="271"/>
      <c r="AL97" s="271"/>
      <c r="AM97" s="271"/>
      <c r="AN97" s="275">
        <f t="shared" ref="AN97:AN100" si="108">AU97+BB97+BI97+BP97</f>
        <v>0</v>
      </c>
      <c r="AO97" s="275">
        <f t="shared" ref="AO97:AO100" si="109">AV97+BC97+BJ97+BQ97</f>
        <v>0</v>
      </c>
      <c r="AP97" s="275">
        <f t="shared" ref="AP97:AP100" si="110">AW97+BD97+BK97+BR97</f>
        <v>0</v>
      </c>
      <c r="AQ97" s="275">
        <f t="shared" ref="AQ97:AQ100" si="111">AX97+BE97+BL97+BS97</f>
        <v>0</v>
      </c>
      <c r="AR97" s="275">
        <f t="shared" ref="AR97:AR100" si="112">AY97+BF97+BM97+BT97</f>
        <v>0</v>
      </c>
      <c r="AS97" s="275">
        <f t="shared" ref="AS97:AS100" si="113">AZ97+BG97+BN97+BU97</f>
        <v>0</v>
      </c>
      <c r="AT97" s="275">
        <f t="shared" ref="AT97:AT100" si="114">BA97+BH97+BO97+BV97</f>
        <v>0</v>
      </c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138"/>
      <c r="BQ97" s="275"/>
      <c r="BR97" s="275"/>
      <c r="BS97" s="275"/>
      <c r="BT97" s="275"/>
      <c r="BU97" s="275"/>
      <c r="BV97" s="275"/>
      <c r="BW97" s="138">
        <v>0</v>
      </c>
      <c r="BX97" s="138">
        <v>0</v>
      </c>
      <c r="BY97" s="138">
        <v>0</v>
      </c>
      <c r="BZ97" s="138">
        <v>0</v>
      </c>
      <c r="CA97" s="138">
        <v>0</v>
      </c>
      <c r="CB97" s="138">
        <v>0</v>
      </c>
      <c r="CC97" s="138">
        <v>0</v>
      </c>
      <c r="CD97" s="271"/>
    </row>
    <row r="98" spans="1:82" hidden="1" x14ac:dyDescent="0.25">
      <c r="A98" s="261" t="s">
        <v>403</v>
      </c>
      <c r="B98" s="262"/>
      <c r="C98" s="85"/>
      <c r="D98" s="271"/>
      <c r="E98" s="275">
        <f t="shared" si="101"/>
        <v>0</v>
      </c>
      <c r="F98" s="275">
        <f t="shared" si="102"/>
        <v>0</v>
      </c>
      <c r="G98" s="275">
        <f t="shared" si="103"/>
        <v>0</v>
      </c>
      <c r="H98" s="275">
        <f t="shared" si="104"/>
        <v>0</v>
      </c>
      <c r="I98" s="275">
        <f t="shared" si="105"/>
        <v>0</v>
      </c>
      <c r="J98" s="275">
        <f t="shared" si="106"/>
        <v>0</v>
      </c>
      <c r="K98" s="275">
        <f t="shared" si="107"/>
        <v>0</v>
      </c>
      <c r="L98" s="271"/>
      <c r="M98" s="271"/>
      <c r="N98" s="275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5">
        <f t="shared" si="108"/>
        <v>0</v>
      </c>
      <c r="AO98" s="275">
        <f t="shared" si="109"/>
        <v>0</v>
      </c>
      <c r="AP98" s="275">
        <f t="shared" si="110"/>
        <v>0</v>
      </c>
      <c r="AQ98" s="275">
        <f t="shared" si="111"/>
        <v>0</v>
      </c>
      <c r="AR98" s="275">
        <f t="shared" si="112"/>
        <v>0</v>
      </c>
      <c r="AS98" s="275">
        <f t="shared" si="113"/>
        <v>0</v>
      </c>
      <c r="AT98" s="275">
        <f t="shared" si="114"/>
        <v>0</v>
      </c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1"/>
    </row>
    <row r="99" spans="1:82" hidden="1" x14ac:dyDescent="0.25">
      <c r="A99" s="261" t="s">
        <v>403</v>
      </c>
      <c r="B99" s="262"/>
      <c r="C99" s="85"/>
      <c r="D99" s="271"/>
      <c r="E99" s="275">
        <f t="shared" si="101"/>
        <v>0</v>
      </c>
      <c r="F99" s="275">
        <f t="shared" si="102"/>
        <v>0</v>
      </c>
      <c r="G99" s="275">
        <f t="shared" si="103"/>
        <v>0</v>
      </c>
      <c r="H99" s="275">
        <f t="shared" si="104"/>
        <v>0</v>
      </c>
      <c r="I99" s="275">
        <f t="shared" si="105"/>
        <v>0</v>
      </c>
      <c r="J99" s="275">
        <f t="shared" si="106"/>
        <v>0</v>
      </c>
      <c r="K99" s="275">
        <f t="shared" si="107"/>
        <v>0</v>
      </c>
      <c r="L99" s="271"/>
      <c r="M99" s="271"/>
      <c r="N99" s="275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5">
        <f t="shared" si="108"/>
        <v>0</v>
      </c>
      <c r="AO99" s="275">
        <f t="shared" si="109"/>
        <v>0</v>
      </c>
      <c r="AP99" s="275">
        <f t="shared" si="110"/>
        <v>0</v>
      </c>
      <c r="AQ99" s="275">
        <f t="shared" si="111"/>
        <v>0</v>
      </c>
      <c r="AR99" s="275">
        <f t="shared" si="112"/>
        <v>0</v>
      </c>
      <c r="AS99" s="275">
        <f t="shared" si="113"/>
        <v>0</v>
      </c>
      <c r="AT99" s="275">
        <f t="shared" si="114"/>
        <v>0</v>
      </c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1"/>
    </row>
    <row r="100" spans="1:82" hidden="1" x14ac:dyDescent="0.25">
      <c r="A100" s="261" t="s">
        <v>403</v>
      </c>
      <c r="B100" s="262"/>
      <c r="C100" s="85"/>
      <c r="D100" s="271"/>
      <c r="E100" s="275">
        <f t="shared" si="101"/>
        <v>0</v>
      </c>
      <c r="F100" s="275">
        <f t="shared" si="102"/>
        <v>0</v>
      </c>
      <c r="G100" s="275">
        <f t="shared" si="103"/>
        <v>0</v>
      </c>
      <c r="H100" s="275">
        <f t="shared" si="104"/>
        <v>0</v>
      </c>
      <c r="I100" s="275">
        <f t="shared" si="105"/>
        <v>0</v>
      </c>
      <c r="J100" s="275">
        <f t="shared" si="106"/>
        <v>0</v>
      </c>
      <c r="K100" s="275">
        <f t="shared" si="107"/>
        <v>0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5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5">
        <f t="shared" si="108"/>
        <v>0</v>
      </c>
      <c r="AO100" s="275">
        <f t="shared" si="109"/>
        <v>0</v>
      </c>
      <c r="AP100" s="275">
        <f t="shared" si="110"/>
        <v>0</v>
      </c>
      <c r="AQ100" s="275">
        <f t="shared" si="111"/>
        <v>0</v>
      </c>
      <c r="AR100" s="275">
        <f t="shared" si="112"/>
        <v>0</v>
      </c>
      <c r="AS100" s="275">
        <f t="shared" si="113"/>
        <v>0</v>
      </c>
      <c r="AT100" s="275">
        <f t="shared" si="114"/>
        <v>0</v>
      </c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1"/>
    </row>
    <row r="101" spans="1:82" hidden="1" x14ac:dyDescent="0.25">
      <c r="A101" s="261" t="s">
        <v>403</v>
      </c>
      <c r="B101" s="262"/>
      <c r="C101" s="85"/>
      <c r="D101" s="271"/>
      <c r="E101" s="275">
        <f>L101+S101+Z101+AG101</f>
        <v>0</v>
      </c>
      <c r="F101" s="275">
        <f t="shared" ref="F101" si="115">M101+T101+AA101+AH101</f>
        <v>0</v>
      </c>
      <c r="G101" s="275">
        <f t="shared" ref="G101" si="116">N101+U101+AB101+AI101</f>
        <v>0</v>
      </c>
      <c r="H101" s="275">
        <f t="shared" ref="H101" si="117">O101+V101+AC101+AJ101</f>
        <v>0</v>
      </c>
      <c r="I101" s="275">
        <f t="shared" ref="I101" si="118">P101+W101+AD101+AK101</f>
        <v>0</v>
      </c>
      <c r="J101" s="275">
        <f t="shared" ref="J101" si="119">Q101+X101+AE101+AL101</f>
        <v>0</v>
      </c>
      <c r="K101" s="275">
        <f t="shared" ref="K101" si="120">R101+Y101+AF101+AM101</f>
        <v>0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5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5">
        <f t="shared" ref="AN101" si="121">AU101+BB101+BI101+BP101</f>
        <v>0</v>
      </c>
      <c r="AO101" s="275">
        <f t="shared" ref="AO101" si="122">AV101+BC101+BJ101+BQ101</f>
        <v>0</v>
      </c>
      <c r="AP101" s="275">
        <f t="shared" ref="AP101" si="123">AW101+BD101+BK101+BR101</f>
        <v>0</v>
      </c>
      <c r="AQ101" s="275">
        <f t="shared" ref="AQ101" si="124">AX101+BE101+BL101+BS101</f>
        <v>0</v>
      </c>
      <c r="AR101" s="275">
        <f t="shared" ref="AR101" si="125">AY101+BF101+BM101+BT101</f>
        <v>0</v>
      </c>
      <c r="AS101" s="275">
        <f t="shared" ref="AS101" si="126">AZ101+BG101+BN101+BU101</f>
        <v>0</v>
      </c>
      <c r="AT101" s="275">
        <f t="shared" ref="AT101" si="127">BA101+BH101+BO101+BV101</f>
        <v>0</v>
      </c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1"/>
    </row>
    <row r="102" spans="1:82" ht="24" x14ac:dyDescent="0.25">
      <c r="A102" s="58" t="s">
        <v>807</v>
      </c>
      <c r="B102" s="263" t="s">
        <v>888</v>
      </c>
      <c r="C102" s="85"/>
      <c r="D102" s="271" t="s">
        <v>868</v>
      </c>
      <c r="E102" s="271" t="s">
        <v>868</v>
      </c>
      <c r="F102" s="271" t="s">
        <v>868</v>
      </c>
      <c r="G102" s="271" t="s">
        <v>868</v>
      </c>
      <c r="H102" s="271" t="s">
        <v>868</v>
      </c>
      <c r="I102" s="271" t="s">
        <v>868</v>
      </c>
      <c r="J102" s="271" t="s">
        <v>868</v>
      </c>
      <c r="K102" s="271" t="s">
        <v>868</v>
      </c>
      <c r="L102" s="271" t="s">
        <v>868</v>
      </c>
      <c r="M102" s="271" t="s">
        <v>868</v>
      </c>
      <c r="N102" s="271" t="s">
        <v>868</v>
      </c>
      <c r="O102" s="271" t="s">
        <v>868</v>
      </c>
      <c r="P102" s="271" t="s">
        <v>868</v>
      </c>
      <c r="Q102" s="271" t="s">
        <v>868</v>
      </c>
      <c r="R102" s="271" t="s">
        <v>868</v>
      </c>
      <c r="S102" s="271" t="s">
        <v>868</v>
      </c>
      <c r="T102" s="271" t="s">
        <v>868</v>
      </c>
      <c r="U102" s="271" t="s">
        <v>868</v>
      </c>
      <c r="V102" s="271" t="s">
        <v>868</v>
      </c>
      <c r="W102" s="271" t="s">
        <v>868</v>
      </c>
      <c r="X102" s="271" t="s">
        <v>868</v>
      </c>
      <c r="Y102" s="271" t="s">
        <v>868</v>
      </c>
      <c r="Z102" s="271" t="s">
        <v>868</v>
      </c>
      <c r="AA102" s="271" t="s">
        <v>868</v>
      </c>
      <c r="AB102" s="271" t="s">
        <v>868</v>
      </c>
      <c r="AC102" s="271" t="s">
        <v>868</v>
      </c>
      <c r="AD102" s="271" t="s">
        <v>868</v>
      </c>
      <c r="AE102" s="271" t="s">
        <v>868</v>
      </c>
      <c r="AF102" s="271" t="s">
        <v>868</v>
      </c>
      <c r="AG102" s="271" t="s">
        <v>868</v>
      </c>
      <c r="AH102" s="271" t="s">
        <v>868</v>
      </c>
      <c r="AI102" s="271" t="s">
        <v>868</v>
      </c>
      <c r="AJ102" s="271" t="s">
        <v>868</v>
      </c>
      <c r="AK102" s="271" t="s">
        <v>868</v>
      </c>
      <c r="AL102" s="271" t="s">
        <v>868</v>
      </c>
      <c r="AM102" s="271" t="s">
        <v>868</v>
      </c>
      <c r="AN102" s="271" t="s">
        <v>868</v>
      </c>
      <c r="AO102" s="271" t="s">
        <v>868</v>
      </c>
      <c r="AP102" s="271" t="s">
        <v>868</v>
      </c>
      <c r="AQ102" s="271" t="s">
        <v>868</v>
      </c>
      <c r="AR102" s="271" t="s">
        <v>868</v>
      </c>
      <c r="AS102" s="271" t="s">
        <v>868</v>
      </c>
      <c r="AT102" s="271" t="s">
        <v>868</v>
      </c>
      <c r="AU102" s="271" t="s">
        <v>868</v>
      </c>
      <c r="AV102" s="271" t="s">
        <v>868</v>
      </c>
      <c r="AW102" s="271" t="s">
        <v>868</v>
      </c>
      <c r="AX102" s="271" t="s">
        <v>868</v>
      </c>
      <c r="AY102" s="271" t="s">
        <v>868</v>
      </c>
      <c r="AZ102" s="271" t="s">
        <v>868</v>
      </c>
      <c r="BA102" s="271" t="s">
        <v>868</v>
      </c>
      <c r="BB102" s="271" t="s">
        <v>868</v>
      </c>
      <c r="BC102" s="271" t="s">
        <v>868</v>
      </c>
      <c r="BD102" s="271" t="s">
        <v>868</v>
      </c>
      <c r="BE102" s="271" t="s">
        <v>868</v>
      </c>
      <c r="BF102" s="271" t="s">
        <v>868</v>
      </c>
      <c r="BG102" s="271" t="s">
        <v>868</v>
      </c>
      <c r="BH102" s="271" t="s">
        <v>868</v>
      </c>
      <c r="BI102" s="271" t="s">
        <v>868</v>
      </c>
      <c r="BJ102" s="271" t="s">
        <v>868</v>
      </c>
      <c r="BK102" s="271" t="s">
        <v>868</v>
      </c>
      <c r="BL102" s="271" t="s">
        <v>868</v>
      </c>
      <c r="BM102" s="271" t="s">
        <v>868</v>
      </c>
      <c r="BN102" s="271" t="s">
        <v>868</v>
      </c>
      <c r="BO102" s="271" t="s">
        <v>868</v>
      </c>
      <c r="BP102" s="271" t="s">
        <v>868</v>
      </c>
      <c r="BQ102" s="271" t="s">
        <v>868</v>
      </c>
      <c r="BR102" s="271" t="s">
        <v>868</v>
      </c>
      <c r="BS102" s="271" t="s">
        <v>868</v>
      </c>
      <c r="BT102" s="271" t="s">
        <v>868</v>
      </c>
      <c r="BU102" s="271" t="s">
        <v>868</v>
      </c>
      <c r="BV102" s="271" t="s">
        <v>868</v>
      </c>
      <c r="BW102" s="271" t="s">
        <v>868</v>
      </c>
      <c r="BX102" s="271" t="s">
        <v>868</v>
      </c>
      <c r="BY102" s="271" t="s">
        <v>868</v>
      </c>
      <c r="BZ102" s="271" t="s">
        <v>868</v>
      </c>
      <c r="CA102" s="271" t="s">
        <v>868</v>
      </c>
      <c r="CB102" s="271" t="s">
        <v>868</v>
      </c>
      <c r="CC102" s="271" t="s">
        <v>868</v>
      </c>
      <c r="CD102" s="271"/>
    </row>
    <row r="103" spans="1:82" x14ac:dyDescent="0.25">
      <c r="A103" s="58" t="s">
        <v>806</v>
      </c>
      <c r="B103" s="263" t="s">
        <v>889</v>
      </c>
      <c r="C103" s="85"/>
      <c r="D103" s="271" t="s">
        <v>868</v>
      </c>
      <c r="E103" s="271">
        <f>SUM(E104:E108)</f>
        <v>0</v>
      </c>
      <c r="F103" s="271">
        <f t="shared" ref="F103:BQ103" si="128">SUM(F104:F108)</f>
        <v>0</v>
      </c>
      <c r="G103" s="271">
        <f t="shared" si="128"/>
        <v>0</v>
      </c>
      <c r="H103" s="271">
        <f t="shared" si="128"/>
        <v>0</v>
      </c>
      <c r="I103" s="271">
        <f t="shared" si="128"/>
        <v>0</v>
      </c>
      <c r="J103" s="271">
        <f t="shared" si="128"/>
        <v>0</v>
      </c>
      <c r="K103" s="271">
        <f t="shared" si="128"/>
        <v>0</v>
      </c>
      <c r="L103" s="271">
        <f t="shared" si="128"/>
        <v>0</v>
      </c>
      <c r="M103" s="271">
        <f t="shared" si="128"/>
        <v>0</v>
      </c>
      <c r="N103" s="271">
        <f t="shared" si="128"/>
        <v>0</v>
      </c>
      <c r="O103" s="271">
        <f t="shared" si="128"/>
        <v>0</v>
      </c>
      <c r="P103" s="271">
        <f t="shared" si="128"/>
        <v>0</v>
      </c>
      <c r="Q103" s="271">
        <f t="shared" si="128"/>
        <v>0</v>
      </c>
      <c r="R103" s="271">
        <f t="shared" si="128"/>
        <v>0</v>
      </c>
      <c r="S103" s="271">
        <f t="shared" si="128"/>
        <v>0</v>
      </c>
      <c r="T103" s="271">
        <f t="shared" si="128"/>
        <v>0</v>
      </c>
      <c r="U103" s="271">
        <f t="shared" si="128"/>
        <v>0</v>
      </c>
      <c r="V103" s="271">
        <f t="shared" si="128"/>
        <v>0</v>
      </c>
      <c r="W103" s="271">
        <f t="shared" si="128"/>
        <v>0</v>
      </c>
      <c r="X103" s="271">
        <f t="shared" si="128"/>
        <v>0</v>
      </c>
      <c r="Y103" s="271">
        <f t="shared" si="128"/>
        <v>0</v>
      </c>
      <c r="Z103" s="271">
        <f t="shared" si="128"/>
        <v>0</v>
      </c>
      <c r="AA103" s="271">
        <f t="shared" si="128"/>
        <v>0</v>
      </c>
      <c r="AB103" s="271">
        <f t="shared" si="128"/>
        <v>0</v>
      </c>
      <c r="AC103" s="271">
        <f t="shared" si="128"/>
        <v>0</v>
      </c>
      <c r="AD103" s="271">
        <f t="shared" si="128"/>
        <v>0</v>
      </c>
      <c r="AE103" s="271">
        <f t="shared" si="128"/>
        <v>0</v>
      </c>
      <c r="AF103" s="271">
        <f t="shared" si="128"/>
        <v>0</v>
      </c>
      <c r="AG103" s="271">
        <f t="shared" si="128"/>
        <v>0</v>
      </c>
      <c r="AH103" s="271">
        <f t="shared" si="128"/>
        <v>0</v>
      </c>
      <c r="AI103" s="271">
        <f t="shared" si="128"/>
        <v>0</v>
      </c>
      <c r="AJ103" s="271">
        <f t="shared" si="128"/>
        <v>0</v>
      </c>
      <c r="AK103" s="271">
        <f t="shared" si="128"/>
        <v>0</v>
      </c>
      <c r="AL103" s="271">
        <f t="shared" si="128"/>
        <v>0</v>
      </c>
      <c r="AM103" s="271">
        <f t="shared" si="128"/>
        <v>0</v>
      </c>
      <c r="AN103" s="271">
        <f t="shared" si="128"/>
        <v>0</v>
      </c>
      <c r="AO103" s="271">
        <f t="shared" si="128"/>
        <v>0</v>
      </c>
      <c r="AP103" s="271">
        <f t="shared" si="128"/>
        <v>0</v>
      </c>
      <c r="AQ103" s="271">
        <f t="shared" si="128"/>
        <v>0</v>
      </c>
      <c r="AR103" s="271">
        <f t="shared" si="128"/>
        <v>0</v>
      </c>
      <c r="AS103" s="271">
        <f t="shared" si="128"/>
        <v>0</v>
      </c>
      <c r="AT103" s="271">
        <f t="shared" si="128"/>
        <v>0</v>
      </c>
      <c r="AU103" s="271">
        <f t="shared" si="128"/>
        <v>0</v>
      </c>
      <c r="AV103" s="271">
        <f t="shared" si="128"/>
        <v>0</v>
      </c>
      <c r="AW103" s="271">
        <f t="shared" si="128"/>
        <v>0</v>
      </c>
      <c r="AX103" s="271">
        <f t="shared" si="128"/>
        <v>0</v>
      </c>
      <c r="AY103" s="271">
        <f t="shared" si="128"/>
        <v>0</v>
      </c>
      <c r="AZ103" s="271">
        <f t="shared" si="128"/>
        <v>0</v>
      </c>
      <c r="BA103" s="271">
        <f t="shared" si="128"/>
        <v>0</v>
      </c>
      <c r="BB103" s="271">
        <f t="shared" si="128"/>
        <v>0</v>
      </c>
      <c r="BC103" s="271">
        <f t="shared" si="128"/>
        <v>0</v>
      </c>
      <c r="BD103" s="271">
        <f t="shared" si="128"/>
        <v>0</v>
      </c>
      <c r="BE103" s="271">
        <f t="shared" si="128"/>
        <v>0</v>
      </c>
      <c r="BF103" s="271">
        <f t="shared" si="128"/>
        <v>0</v>
      </c>
      <c r="BG103" s="271">
        <f t="shared" si="128"/>
        <v>0</v>
      </c>
      <c r="BH103" s="271">
        <f t="shared" si="128"/>
        <v>0</v>
      </c>
      <c r="BI103" s="271">
        <f t="shared" si="128"/>
        <v>0</v>
      </c>
      <c r="BJ103" s="271">
        <f t="shared" si="128"/>
        <v>0</v>
      </c>
      <c r="BK103" s="271">
        <f t="shared" si="128"/>
        <v>0</v>
      </c>
      <c r="BL103" s="271">
        <f t="shared" si="128"/>
        <v>0</v>
      </c>
      <c r="BM103" s="271">
        <f t="shared" si="128"/>
        <v>0</v>
      </c>
      <c r="BN103" s="271">
        <f t="shared" si="128"/>
        <v>0</v>
      </c>
      <c r="BO103" s="271">
        <f t="shared" si="128"/>
        <v>0</v>
      </c>
      <c r="BP103" s="271">
        <f t="shared" si="128"/>
        <v>0</v>
      </c>
      <c r="BQ103" s="271">
        <f t="shared" si="128"/>
        <v>0</v>
      </c>
      <c r="BR103" s="271">
        <f t="shared" ref="BR103:CC103" si="129">SUM(BR104:BR108)</f>
        <v>0</v>
      </c>
      <c r="BS103" s="271">
        <f t="shared" si="129"/>
        <v>0</v>
      </c>
      <c r="BT103" s="271">
        <f t="shared" si="129"/>
        <v>0</v>
      </c>
      <c r="BU103" s="271">
        <f t="shared" si="129"/>
        <v>0</v>
      </c>
      <c r="BV103" s="271">
        <f t="shared" si="129"/>
        <v>0</v>
      </c>
      <c r="BW103" s="271">
        <f t="shared" si="129"/>
        <v>0</v>
      </c>
      <c r="BX103" s="271">
        <f t="shared" si="129"/>
        <v>0</v>
      </c>
      <c r="BY103" s="271">
        <f t="shared" si="129"/>
        <v>0</v>
      </c>
      <c r="BZ103" s="271">
        <f t="shared" si="129"/>
        <v>0</v>
      </c>
      <c r="CA103" s="271">
        <f t="shared" si="129"/>
        <v>0</v>
      </c>
      <c r="CB103" s="271">
        <f t="shared" si="129"/>
        <v>0</v>
      </c>
      <c r="CC103" s="271">
        <f t="shared" si="129"/>
        <v>0</v>
      </c>
      <c r="CD103" s="271"/>
    </row>
    <row r="104" spans="1:82" x14ac:dyDescent="0.25">
      <c r="A104" s="58" t="s">
        <v>950</v>
      </c>
      <c r="B104" s="262" t="s">
        <v>998</v>
      </c>
      <c r="C104" s="85" t="s">
        <v>999</v>
      </c>
      <c r="D104" s="271"/>
      <c r="E104" s="275">
        <f t="shared" ref="E104:E108" si="130">L104+S104+Z104+AG104</f>
        <v>0</v>
      </c>
      <c r="F104" s="275">
        <f t="shared" ref="F104:F108" si="131">M104+T104+AA104+AH104</f>
        <v>0</v>
      </c>
      <c r="G104" s="275">
        <f t="shared" ref="G104:G108" si="132">N104+U104+AB104+AI104</f>
        <v>0</v>
      </c>
      <c r="H104" s="275">
        <f t="shared" ref="H104:H108" si="133">O104+V104+AC104+AJ104</f>
        <v>0</v>
      </c>
      <c r="I104" s="275">
        <f t="shared" ref="I104:I108" si="134">P104+W104+AD104+AK104</f>
        <v>0</v>
      </c>
      <c r="J104" s="275">
        <f t="shared" ref="J104:J108" si="135">Q104+X104+AE104+AL104</f>
        <v>0</v>
      </c>
      <c r="K104" s="275">
        <f t="shared" ref="K104:K108" si="136">R104+Y104+AF104+AM104</f>
        <v>0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5">
        <f t="shared" ref="AN104:AN108" si="137">AU104+BB104+BI104+BP104</f>
        <v>0</v>
      </c>
      <c r="AO104" s="275">
        <f t="shared" ref="AO104:AO108" si="138">AV104+BC104+BJ104+BQ104</f>
        <v>0</v>
      </c>
      <c r="AP104" s="275">
        <f t="shared" ref="AP104:AP108" si="139">AW104+BD104+BK104+BR104</f>
        <v>0</v>
      </c>
      <c r="AQ104" s="275">
        <f t="shared" ref="AQ104:AQ108" si="140">AX104+BE104+BL104+BS104</f>
        <v>0</v>
      </c>
      <c r="AR104" s="275">
        <f t="shared" ref="AR104:AR108" si="141">AY104+BF104+BM104+BT104</f>
        <v>0</v>
      </c>
      <c r="AS104" s="275">
        <f t="shared" ref="AS104:AS108" si="142">AZ104+BG104+BN104+BU104</f>
        <v>0</v>
      </c>
      <c r="AT104" s="275">
        <f t="shared" ref="AT104:AT108" si="143">BA104+BH104+BO104+BV104</f>
        <v>0</v>
      </c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138">
        <f t="shared" ref="BW104" si="144">BB104-S104</f>
        <v>0</v>
      </c>
      <c r="BX104" s="138">
        <f t="shared" ref="BX104" si="145">BC104-T104</f>
        <v>0</v>
      </c>
      <c r="BY104" s="138">
        <f t="shared" ref="BY104" si="146">BD104-U104</f>
        <v>0</v>
      </c>
      <c r="BZ104" s="138">
        <f t="shared" ref="BZ104" si="147">BE104-V104</f>
        <v>0</v>
      </c>
      <c r="CA104" s="138">
        <f t="shared" ref="CA104" si="148">BF104-W104</f>
        <v>0</v>
      </c>
      <c r="CB104" s="138">
        <f t="shared" ref="CB104" si="149">BG104-X104</f>
        <v>0</v>
      </c>
      <c r="CC104" s="138">
        <f t="shared" ref="CC104" si="150">BH104-Y104</f>
        <v>0</v>
      </c>
      <c r="CD104" s="271"/>
    </row>
    <row r="105" spans="1:82" hidden="1" x14ac:dyDescent="0.25">
      <c r="A105" s="58"/>
      <c r="B105" s="262"/>
      <c r="C105" s="85"/>
      <c r="D105" s="271"/>
      <c r="E105" s="275">
        <f t="shared" si="130"/>
        <v>0</v>
      </c>
      <c r="F105" s="275">
        <f t="shared" si="131"/>
        <v>0</v>
      </c>
      <c r="G105" s="275">
        <f t="shared" si="132"/>
        <v>0</v>
      </c>
      <c r="H105" s="275">
        <f t="shared" si="133"/>
        <v>0</v>
      </c>
      <c r="I105" s="275">
        <f t="shared" si="134"/>
        <v>0</v>
      </c>
      <c r="J105" s="275">
        <f t="shared" si="135"/>
        <v>0</v>
      </c>
      <c r="K105" s="275">
        <f t="shared" si="136"/>
        <v>0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5">
        <f t="shared" si="137"/>
        <v>0</v>
      </c>
      <c r="AO105" s="275">
        <f t="shared" si="138"/>
        <v>0</v>
      </c>
      <c r="AP105" s="275">
        <f t="shared" si="139"/>
        <v>0</v>
      </c>
      <c r="AQ105" s="275">
        <f t="shared" si="140"/>
        <v>0</v>
      </c>
      <c r="AR105" s="275">
        <f t="shared" si="141"/>
        <v>0</v>
      </c>
      <c r="AS105" s="275">
        <f t="shared" si="142"/>
        <v>0</v>
      </c>
      <c r="AT105" s="275">
        <f t="shared" si="143"/>
        <v>0</v>
      </c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1"/>
    </row>
    <row r="106" spans="1:82" hidden="1" x14ac:dyDescent="0.25">
      <c r="A106" s="58"/>
      <c r="B106" s="262"/>
      <c r="C106" s="85"/>
      <c r="D106" s="271"/>
      <c r="E106" s="275">
        <f t="shared" si="130"/>
        <v>0</v>
      </c>
      <c r="F106" s="275">
        <f t="shared" si="131"/>
        <v>0</v>
      </c>
      <c r="G106" s="275">
        <f t="shared" si="132"/>
        <v>0</v>
      </c>
      <c r="H106" s="275">
        <f t="shared" si="133"/>
        <v>0</v>
      </c>
      <c r="I106" s="275">
        <f t="shared" si="134"/>
        <v>0</v>
      </c>
      <c r="J106" s="275">
        <f t="shared" si="135"/>
        <v>0</v>
      </c>
      <c r="K106" s="275">
        <f t="shared" si="136"/>
        <v>0</v>
      </c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5">
        <f t="shared" si="137"/>
        <v>0</v>
      </c>
      <c r="AO106" s="275">
        <f t="shared" si="138"/>
        <v>0</v>
      </c>
      <c r="AP106" s="275">
        <f t="shared" si="139"/>
        <v>0</v>
      </c>
      <c r="AQ106" s="275">
        <f t="shared" si="140"/>
        <v>0</v>
      </c>
      <c r="AR106" s="275">
        <f t="shared" si="141"/>
        <v>0</v>
      </c>
      <c r="AS106" s="275">
        <f t="shared" si="142"/>
        <v>0</v>
      </c>
      <c r="AT106" s="275">
        <f t="shared" si="143"/>
        <v>0</v>
      </c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75"/>
      <c r="BE106" s="275"/>
      <c r="BF106" s="275"/>
      <c r="BG106" s="275"/>
      <c r="BH106" s="275"/>
      <c r="BI106" s="275"/>
      <c r="BJ106" s="275"/>
      <c r="BK106" s="275"/>
      <c r="BL106" s="275"/>
      <c r="BM106" s="275"/>
      <c r="BN106" s="275"/>
      <c r="BO106" s="275"/>
      <c r="BP106" s="275"/>
      <c r="BQ106" s="275"/>
      <c r="BR106" s="275"/>
      <c r="BS106" s="275"/>
      <c r="BT106" s="275"/>
      <c r="BU106" s="275"/>
      <c r="BV106" s="275"/>
      <c r="BW106" s="275"/>
      <c r="BX106" s="275"/>
      <c r="BY106" s="275"/>
      <c r="BZ106" s="275"/>
      <c r="CA106" s="275"/>
      <c r="CB106" s="275"/>
      <c r="CC106" s="275"/>
      <c r="CD106" s="271"/>
    </row>
    <row r="107" spans="1:82" hidden="1" x14ac:dyDescent="0.25">
      <c r="A107" s="58"/>
      <c r="B107" s="262"/>
      <c r="C107" s="85"/>
      <c r="D107" s="271"/>
      <c r="E107" s="275">
        <f t="shared" si="130"/>
        <v>0</v>
      </c>
      <c r="F107" s="275">
        <f t="shared" si="131"/>
        <v>0</v>
      </c>
      <c r="G107" s="275">
        <f t="shared" si="132"/>
        <v>0</v>
      </c>
      <c r="H107" s="275">
        <f t="shared" si="133"/>
        <v>0</v>
      </c>
      <c r="I107" s="275">
        <f t="shared" si="134"/>
        <v>0</v>
      </c>
      <c r="J107" s="275">
        <f t="shared" si="135"/>
        <v>0</v>
      </c>
      <c r="K107" s="275">
        <f t="shared" si="136"/>
        <v>0</v>
      </c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5">
        <f t="shared" si="137"/>
        <v>0</v>
      </c>
      <c r="AO107" s="275">
        <f t="shared" si="138"/>
        <v>0</v>
      </c>
      <c r="AP107" s="275">
        <f t="shared" si="139"/>
        <v>0</v>
      </c>
      <c r="AQ107" s="275">
        <f t="shared" si="140"/>
        <v>0</v>
      </c>
      <c r="AR107" s="275">
        <f t="shared" si="141"/>
        <v>0</v>
      </c>
      <c r="AS107" s="275">
        <f t="shared" si="142"/>
        <v>0</v>
      </c>
      <c r="AT107" s="275">
        <f t="shared" si="143"/>
        <v>0</v>
      </c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5"/>
      <c r="BM107" s="275"/>
      <c r="BN107" s="275"/>
      <c r="BO107" s="275"/>
      <c r="BP107" s="275"/>
      <c r="BQ107" s="275"/>
      <c r="BR107" s="275"/>
      <c r="BS107" s="275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5"/>
      <c r="CD107" s="271"/>
    </row>
    <row r="108" spans="1:82" hidden="1" x14ac:dyDescent="0.25">
      <c r="A108" s="58"/>
      <c r="B108" s="262"/>
      <c r="C108" s="85"/>
      <c r="D108" s="271"/>
      <c r="E108" s="275">
        <f t="shared" si="130"/>
        <v>0</v>
      </c>
      <c r="F108" s="275">
        <f t="shared" si="131"/>
        <v>0</v>
      </c>
      <c r="G108" s="275">
        <f t="shared" si="132"/>
        <v>0</v>
      </c>
      <c r="H108" s="275">
        <f t="shared" si="133"/>
        <v>0</v>
      </c>
      <c r="I108" s="275">
        <f t="shared" si="134"/>
        <v>0</v>
      </c>
      <c r="J108" s="275">
        <f t="shared" si="135"/>
        <v>0</v>
      </c>
      <c r="K108" s="275">
        <f t="shared" si="136"/>
        <v>0</v>
      </c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5">
        <f t="shared" si="137"/>
        <v>0</v>
      </c>
      <c r="AO108" s="275">
        <f t="shared" si="138"/>
        <v>0</v>
      </c>
      <c r="AP108" s="275">
        <f t="shared" si="139"/>
        <v>0</v>
      </c>
      <c r="AQ108" s="275">
        <f t="shared" si="140"/>
        <v>0</v>
      </c>
      <c r="AR108" s="275">
        <f t="shared" si="141"/>
        <v>0</v>
      </c>
      <c r="AS108" s="275">
        <f t="shared" si="142"/>
        <v>0</v>
      </c>
      <c r="AT108" s="275">
        <f t="shared" si="143"/>
        <v>0</v>
      </c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5"/>
      <c r="BT108" s="275"/>
      <c r="BU108" s="275"/>
      <c r="BV108" s="275"/>
      <c r="BW108" s="275"/>
      <c r="BX108" s="275"/>
      <c r="BY108" s="275"/>
      <c r="BZ108" s="275"/>
      <c r="CA108" s="275"/>
      <c r="CB108" s="275"/>
      <c r="CC108" s="275"/>
      <c r="CD108" s="271"/>
    </row>
    <row r="112" spans="1:82" x14ac:dyDescent="0.25">
      <c r="B112" s="2" t="s">
        <v>821</v>
      </c>
      <c r="D112" s="55"/>
      <c r="E112" s="55"/>
      <c r="F112" s="2" t="s">
        <v>822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D19" sqref="D19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69" t="s">
        <v>11</v>
      </c>
      <c r="BE2" s="369"/>
      <c r="BF2" s="369"/>
      <c r="BG2" s="369"/>
      <c r="BH2" s="369"/>
    </row>
    <row r="3" spans="1:60" s="34" customFormat="1" ht="9.75" customHeight="1" x14ac:dyDescent="0.2">
      <c r="A3" s="417" t="s">
        <v>143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</row>
    <row r="4" spans="1:60" s="34" customFormat="1" ht="10.5" x14ac:dyDescent="0.2">
      <c r="A4" s="417" t="str">
        <f>'10'!A4</f>
        <v>за 2 квартал 2023 года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</row>
    <row r="5" spans="1:60" ht="9" customHeight="1" x14ac:dyDescent="0.25"/>
    <row r="6" spans="1:60" s="34" customFormat="1" ht="10.5" x14ac:dyDescent="0.2">
      <c r="U6" s="42" t="s">
        <v>142</v>
      </c>
      <c r="V6" s="418" t="str">
        <f>'10'!G6</f>
        <v>АО "Городские электрические сети" (АО "ГЭС")</v>
      </c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</row>
    <row r="7" spans="1:60" s="36" customFormat="1" ht="10.5" customHeight="1" x14ac:dyDescent="0.15">
      <c r="V7" s="390" t="s">
        <v>13</v>
      </c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</row>
    <row r="8" spans="1:60" ht="9" customHeight="1" x14ac:dyDescent="0.25"/>
    <row r="9" spans="1:60" s="34" customFormat="1" ht="10.5" x14ac:dyDescent="0.2">
      <c r="Y9" s="42" t="s">
        <v>14</v>
      </c>
      <c r="Z9" s="407" t="str">
        <f>'10'!J9</f>
        <v>2023</v>
      </c>
      <c r="AA9" s="408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409" t="s">
        <v>23</v>
      </c>
      <c r="B14" s="409" t="s">
        <v>22</v>
      </c>
      <c r="C14" s="409" t="s">
        <v>18</v>
      </c>
      <c r="D14" s="409" t="s">
        <v>141</v>
      </c>
      <c r="E14" s="428" t="s">
        <v>1010</v>
      </c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30"/>
      <c r="BC14" s="419" t="s">
        <v>136</v>
      </c>
      <c r="BD14" s="420"/>
      <c r="BE14" s="420"/>
      <c r="BF14" s="420"/>
      <c r="BG14" s="421"/>
      <c r="BH14" s="409" t="s">
        <v>9</v>
      </c>
    </row>
    <row r="15" spans="1:60" s="36" customFormat="1" ht="15" customHeight="1" x14ac:dyDescent="0.15">
      <c r="A15" s="410"/>
      <c r="B15" s="410"/>
      <c r="C15" s="410"/>
      <c r="D15" s="410"/>
      <c r="E15" s="411" t="s">
        <v>0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3"/>
      <c r="AD15" s="411" t="s">
        <v>5</v>
      </c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3"/>
      <c r="BC15" s="422"/>
      <c r="BD15" s="423"/>
      <c r="BE15" s="423"/>
      <c r="BF15" s="423"/>
      <c r="BG15" s="424"/>
      <c r="BH15" s="410"/>
    </row>
    <row r="16" spans="1:60" s="36" customFormat="1" ht="15" customHeight="1" x14ac:dyDescent="0.15">
      <c r="A16" s="410"/>
      <c r="B16" s="410"/>
      <c r="C16" s="410"/>
      <c r="D16" s="410"/>
      <c r="E16" s="411" t="s">
        <v>36</v>
      </c>
      <c r="F16" s="412"/>
      <c r="G16" s="412"/>
      <c r="H16" s="412"/>
      <c r="I16" s="413"/>
      <c r="J16" s="411" t="s">
        <v>35</v>
      </c>
      <c r="K16" s="412"/>
      <c r="L16" s="412"/>
      <c r="M16" s="412"/>
      <c r="N16" s="413"/>
      <c r="O16" s="411" t="s">
        <v>34</v>
      </c>
      <c r="P16" s="412"/>
      <c r="Q16" s="412"/>
      <c r="R16" s="412"/>
      <c r="S16" s="413"/>
      <c r="T16" s="411" t="s">
        <v>33</v>
      </c>
      <c r="U16" s="412"/>
      <c r="V16" s="412"/>
      <c r="W16" s="412"/>
      <c r="X16" s="413"/>
      <c r="Y16" s="411" t="s">
        <v>32</v>
      </c>
      <c r="Z16" s="412"/>
      <c r="AA16" s="412"/>
      <c r="AB16" s="412"/>
      <c r="AC16" s="413"/>
      <c r="AD16" s="411" t="s">
        <v>36</v>
      </c>
      <c r="AE16" s="412"/>
      <c r="AF16" s="412"/>
      <c r="AG16" s="412"/>
      <c r="AH16" s="413"/>
      <c r="AI16" s="411" t="s">
        <v>35</v>
      </c>
      <c r="AJ16" s="412"/>
      <c r="AK16" s="412"/>
      <c r="AL16" s="412"/>
      <c r="AM16" s="413"/>
      <c r="AN16" s="411" t="s">
        <v>34</v>
      </c>
      <c r="AO16" s="412"/>
      <c r="AP16" s="412"/>
      <c r="AQ16" s="412"/>
      <c r="AR16" s="413"/>
      <c r="AS16" s="411" t="s">
        <v>33</v>
      </c>
      <c r="AT16" s="412"/>
      <c r="AU16" s="412"/>
      <c r="AV16" s="412"/>
      <c r="AW16" s="413"/>
      <c r="AX16" s="411" t="s">
        <v>32</v>
      </c>
      <c r="AY16" s="412"/>
      <c r="AZ16" s="412"/>
      <c r="BA16" s="412"/>
      <c r="BB16" s="413"/>
      <c r="BC16" s="425"/>
      <c r="BD16" s="426"/>
      <c r="BE16" s="426"/>
      <c r="BF16" s="426"/>
      <c r="BG16" s="427"/>
      <c r="BH16" s="410"/>
    </row>
    <row r="17" spans="1:60" s="36" customFormat="1" ht="33" customHeight="1" x14ac:dyDescent="0.15">
      <c r="A17" s="410"/>
      <c r="B17" s="410"/>
      <c r="C17" s="410"/>
      <c r="D17" s="410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410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14" t="s">
        <v>10</v>
      </c>
      <c r="B19" s="415"/>
      <c r="C19" s="416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114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8" width="5.28515625" style="2" bestFit="1" customWidth="1"/>
    <col min="39" max="39" width="5" style="2" customWidth="1"/>
    <col min="40" max="40" width="3.28515625" style="2" customWidth="1"/>
    <col min="41" max="41" width="3.5703125" style="2" customWidth="1"/>
    <col min="42" max="42" width="3.28515625" style="2" customWidth="1"/>
    <col min="43" max="44" width="3.5703125" style="2" customWidth="1"/>
    <col min="45" max="45" width="3.28515625" style="2" customWidth="1"/>
    <col min="46" max="46" width="3.85546875" style="2" customWidth="1"/>
    <col min="47" max="47" width="3.28515625" style="2" customWidth="1"/>
    <col min="48" max="48" width="3.7109375" style="2" customWidth="1"/>
    <col min="49" max="49" width="3.5703125" style="2" customWidth="1"/>
    <col min="50" max="50" width="3.28515625" style="2" customWidth="1"/>
    <col min="51" max="51" width="4" style="2" customWidth="1"/>
    <col min="52" max="52" width="3.28515625" style="2" customWidth="1"/>
    <col min="53" max="53" width="3.85546875" style="2" customWidth="1"/>
    <col min="54" max="54" width="4" style="2" customWidth="1"/>
    <col min="55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69" t="s">
        <v>11</v>
      </c>
      <c r="AY2" s="369"/>
      <c r="AZ2" s="369"/>
      <c r="BA2" s="369"/>
      <c r="BB2" s="369"/>
      <c r="BC2" s="369"/>
    </row>
    <row r="3" spans="1:55" s="34" customFormat="1" ht="9.75" customHeight="1" x14ac:dyDescent="0.2">
      <c r="A3" s="417" t="s">
        <v>170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</row>
    <row r="4" spans="1:55" s="34" customFormat="1" ht="12.75" customHeight="1" x14ac:dyDescent="0.2">
      <c r="A4" s="417" t="str">
        <f>'10'!A4</f>
        <v>за 2 квартал 2023 года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</row>
    <row r="5" spans="1:55" ht="9" customHeight="1" x14ac:dyDescent="0.25"/>
    <row r="6" spans="1:55" s="34" customFormat="1" ht="10.5" x14ac:dyDescent="0.2">
      <c r="V6" s="42" t="s">
        <v>12</v>
      </c>
      <c r="W6" s="418" t="str">
        <f>'10'!G6</f>
        <v>АО "Городские электрические сети" (АО "ГЭС")</v>
      </c>
      <c r="X6" s="418"/>
      <c r="Y6" s="418"/>
      <c r="Z6" s="418"/>
      <c r="AA6" s="418"/>
      <c r="AB6" s="418"/>
      <c r="AC6" s="418"/>
      <c r="AD6" s="418"/>
      <c r="AE6" s="418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35" t="s">
        <v>13</v>
      </c>
      <c r="X7" s="435"/>
      <c r="Y7" s="435"/>
      <c r="Z7" s="435"/>
      <c r="AA7" s="435"/>
      <c r="AB7" s="435"/>
      <c r="AC7" s="435"/>
      <c r="AD7" s="435"/>
      <c r="AE7" s="435"/>
      <c r="AF7" s="385"/>
      <c r="AG7" s="385"/>
      <c r="AH7" s="385"/>
      <c r="AI7" s="385"/>
      <c r="AJ7" s="385"/>
      <c r="AK7" s="385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407" t="str">
        <f>'10'!J9</f>
        <v>2023</v>
      </c>
      <c r="AA9" s="408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85" t="s">
        <v>17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409" t="s">
        <v>23</v>
      </c>
      <c r="B14" s="409" t="s">
        <v>22</v>
      </c>
      <c r="C14" s="409" t="s">
        <v>18</v>
      </c>
      <c r="D14" s="411" t="s">
        <v>1011</v>
      </c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3"/>
      <c r="AD14" s="428" t="s">
        <v>1008</v>
      </c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30"/>
    </row>
    <row r="15" spans="1:55" s="36" customFormat="1" ht="15" customHeight="1" x14ac:dyDescent="0.15">
      <c r="A15" s="410"/>
      <c r="B15" s="410"/>
      <c r="C15" s="410"/>
      <c r="D15" s="54" t="s">
        <v>0</v>
      </c>
      <c r="E15" s="425" t="s">
        <v>5</v>
      </c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7"/>
      <c r="AD15" s="49" t="s">
        <v>0</v>
      </c>
      <c r="AE15" s="411" t="s">
        <v>5</v>
      </c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3"/>
    </row>
    <row r="16" spans="1:55" s="36" customFormat="1" ht="15" customHeight="1" x14ac:dyDescent="0.15">
      <c r="A16" s="410"/>
      <c r="B16" s="410"/>
      <c r="C16" s="410"/>
      <c r="D16" s="409" t="s">
        <v>36</v>
      </c>
      <c r="E16" s="411" t="s">
        <v>36</v>
      </c>
      <c r="F16" s="412"/>
      <c r="G16" s="412"/>
      <c r="H16" s="412"/>
      <c r="I16" s="413"/>
      <c r="J16" s="411" t="s">
        <v>35</v>
      </c>
      <c r="K16" s="412"/>
      <c r="L16" s="412"/>
      <c r="M16" s="412"/>
      <c r="N16" s="413"/>
      <c r="O16" s="411" t="s">
        <v>34</v>
      </c>
      <c r="P16" s="412"/>
      <c r="Q16" s="412"/>
      <c r="R16" s="412"/>
      <c r="S16" s="413"/>
      <c r="T16" s="411" t="s">
        <v>33</v>
      </c>
      <c r="U16" s="412"/>
      <c r="V16" s="412"/>
      <c r="W16" s="412"/>
      <c r="X16" s="413"/>
      <c r="Y16" s="411" t="s">
        <v>32</v>
      </c>
      <c r="Z16" s="412"/>
      <c r="AA16" s="412"/>
      <c r="AB16" s="412"/>
      <c r="AC16" s="413"/>
      <c r="AD16" s="409" t="s">
        <v>36</v>
      </c>
      <c r="AE16" s="411" t="s">
        <v>36</v>
      </c>
      <c r="AF16" s="412"/>
      <c r="AG16" s="412"/>
      <c r="AH16" s="412"/>
      <c r="AI16" s="413"/>
      <c r="AJ16" s="411" t="s">
        <v>35</v>
      </c>
      <c r="AK16" s="412"/>
      <c r="AL16" s="412"/>
      <c r="AM16" s="412"/>
      <c r="AN16" s="413"/>
      <c r="AO16" s="411" t="s">
        <v>34</v>
      </c>
      <c r="AP16" s="412"/>
      <c r="AQ16" s="412"/>
      <c r="AR16" s="412"/>
      <c r="AS16" s="413"/>
      <c r="AT16" s="411" t="s">
        <v>33</v>
      </c>
      <c r="AU16" s="412"/>
      <c r="AV16" s="412"/>
      <c r="AW16" s="412"/>
      <c r="AX16" s="413"/>
      <c r="AY16" s="411" t="s">
        <v>32</v>
      </c>
      <c r="AZ16" s="412"/>
      <c r="BA16" s="412"/>
      <c r="BB16" s="412"/>
      <c r="BC16" s="413"/>
    </row>
    <row r="17" spans="1:55" s="36" customFormat="1" ht="108" customHeight="1" x14ac:dyDescent="0.15">
      <c r="A17" s="410"/>
      <c r="B17" s="410"/>
      <c r="C17" s="410"/>
      <c r="D17" s="431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31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32" t="s">
        <v>10</v>
      </c>
      <c r="B20" s="433"/>
      <c r="C20" s="434"/>
      <c r="D20" s="52">
        <f t="shared" ref="D20:AI20" si="0">D48+D98+D105</f>
        <v>21.84</v>
      </c>
      <c r="E20" s="314">
        <f t="shared" si="0"/>
        <v>3.4620000000000002</v>
      </c>
      <c r="F20" s="52">
        <f t="shared" si="0"/>
        <v>0</v>
      </c>
      <c r="G20" s="52">
        <f t="shared" si="0"/>
        <v>0.67</v>
      </c>
      <c r="H20" s="52">
        <f t="shared" si="0"/>
        <v>2.7919999999999998</v>
      </c>
      <c r="I20" s="52">
        <f t="shared" si="0"/>
        <v>0</v>
      </c>
      <c r="J20" s="52">
        <f t="shared" si="0"/>
        <v>0.85000000000000009</v>
      </c>
      <c r="K20" s="52">
        <f t="shared" si="0"/>
        <v>0</v>
      </c>
      <c r="L20" s="314">
        <f t="shared" si="0"/>
        <v>0.191</v>
      </c>
      <c r="M20" s="52">
        <f t="shared" si="0"/>
        <v>0.65900000000000003</v>
      </c>
      <c r="N20" s="52">
        <f t="shared" si="0"/>
        <v>0</v>
      </c>
      <c r="O20" s="52">
        <f t="shared" si="0"/>
        <v>2.6120000000000001</v>
      </c>
      <c r="P20" s="52">
        <f t="shared" si="0"/>
        <v>0</v>
      </c>
      <c r="Q20" s="52">
        <f t="shared" si="0"/>
        <v>0.47899999999999998</v>
      </c>
      <c r="R20" s="52">
        <f t="shared" si="0"/>
        <v>2.133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18.2</v>
      </c>
      <c r="AE20" s="52">
        <f t="shared" si="0"/>
        <v>0.70900000000000007</v>
      </c>
      <c r="AF20" s="52">
        <f t="shared" si="0"/>
        <v>0</v>
      </c>
      <c r="AG20" s="52">
        <f t="shared" si="0"/>
        <v>0.16</v>
      </c>
      <c r="AH20" s="314">
        <f t="shared" si="0"/>
        <v>0.54900000000000004</v>
      </c>
      <c r="AI20" s="52">
        <f t="shared" si="0"/>
        <v>0</v>
      </c>
      <c r="AJ20" s="52">
        <f t="shared" ref="AJ20:BC20" si="1">AJ48+AJ98+AJ105</f>
        <v>0.70900000000000007</v>
      </c>
      <c r="AK20" s="52">
        <f t="shared" si="1"/>
        <v>0</v>
      </c>
      <c r="AL20" s="52">
        <f t="shared" si="1"/>
        <v>0.16</v>
      </c>
      <c r="AM20" s="52">
        <f t="shared" si="1"/>
        <v>0.54900000000000004</v>
      </c>
      <c r="AN20" s="52">
        <f t="shared" si="1"/>
        <v>0</v>
      </c>
      <c r="AO20" s="314">
        <f t="shared" si="1"/>
        <v>0</v>
      </c>
      <c r="AP20" s="52">
        <f t="shared" si="1"/>
        <v>0</v>
      </c>
      <c r="AQ20" s="314">
        <f t="shared" si="1"/>
        <v>0</v>
      </c>
      <c r="AR20" s="314">
        <f t="shared" si="1"/>
        <v>0</v>
      </c>
      <c r="AS20" s="52">
        <f t="shared" si="1"/>
        <v>0</v>
      </c>
      <c r="AT20" s="52">
        <f t="shared" si="1"/>
        <v>0</v>
      </c>
      <c r="AU20" s="52">
        <f t="shared" si="1"/>
        <v>0</v>
      </c>
      <c r="AV20" s="314">
        <f t="shared" si="1"/>
        <v>0</v>
      </c>
      <c r="AW20" s="314">
        <f t="shared" si="1"/>
        <v>0</v>
      </c>
      <c r="AX20" s="52">
        <f t="shared" si="1"/>
        <v>0</v>
      </c>
      <c r="AY20" s="52">
        <f t="shared" si="1"/>
        <v>0</v>
      </c>
      <c r="AZ20" s="52">
        <f t="shared" si="1"/>
        <v>0</v>
      </c>
      <c r="BA20" s="52">
        <f t="shared" si="1"/>
        <v>0</v>
      </c>
      <c r="BB20" s="317">
        <f t="shared" si="1"/>
        <v>0</v>
      </c>
      <c r="BC20" s="52">
        <f t="shared" si="1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21.84</v>
      </c>
      <c r="E27" s="120">
        <f t="shared" ref="E27:BC27" si="2">E20</f>
        <v>3.4620000000000002</v>
      </c>
      <c r="F27" s="120">
        <f t="shared" si="2"/>
        <v>0</v>
      </c>
      <c r="G27" s="120">
        <f t="shared" si="2"/>
        <v>0.67</v>
      </c>
      <c r="H27" s="120">
        <f t="shared" si="2"/>
        <v>2.7919999999999998</v>
      </c>
      <c r="I27" s="120">
        <f t="shared" si="2"/>
        <v>0</v>
      </c>
      <c r="J27" s="120">
        <f t="shared" si="2"/>
        <v>0.85000000000000009</v>
      </c>
      <c r="K27" s="120">
        <f t="shared" si="2"/>
        <v>0</v>
      </c>
      <c r="L27" s="298">
        <f t="shared" si="2"/>
        <v>0.191</v>
      </c>
      <c r="M27" s="120">
        <f t="shared" si="2"/>
        <v>0.65900000000000003</v>
      </c>
      <c r="N27" s="120">
        <f t="shared" si="2"/>
        <v>0</v>
      </c>
      <c r="O27" s="120">
        <f t="shared" si="2"/>
        <v>2.6120000000000001</v>
      </c>
      <c r="P27" s="120">
        <f t="shared" si="2"/>
        <v>0</v>
      </c>
      <c r="Q27" s="120">
        <f t="shared" si="2"/>
        <v>0.47899999999999998</v>
      </c>
      <c r="R27" s="120">
        <f t="shared" si="2"/>
        <v>2.133</v>
      </c>
      <c r="S27" s="120">
        <f t="shared" si="2"/>
        <v>0</v>
      </c>
      <c r="T27" s="120">
        <f t="shared" si="2"/>
        <v>0</v>
      </c>
      <c r="U27" s="120">
        <f t="shared" si="2"/>
        <v>0</v>
      </c>
      <c r="V27" s="120">
        <f t="shared" si="2"/>
        <v>0</v>
      </c>
      <c r="W27" s="120">
        <f t="shared" si="2"/>
        <v>0</v>
      </c>
      <c r="X27" s="120">
        <f t="shared" si="2"/>
        <v>0</v>
      </c>
      <c r="Y27" s="120">
        <f t="shared" si="2"/>
        <v>0</v>
      </c>
      <c r="Z27" s="120">
        <f t="shared" si="2"/>
        <v>0</v>
      </c>
      <c r="AA27" s="120">
        <f t="shared" si="2"/>
        <v>0</v>
      </c>
      <c r="AB27" s="120">
        <f t="shared" si="2"/>
        <v>0</v>
      </c>
      <c r="AC27" s="120">
        <f t="shared" si="2"/>
        <v>0</v>
      </c>
      <c r="AD27" s="120">
        <f t="shared" si="2"/>
        <v>18.2</v>
      </c>
      <c r="AE27" s="120">
        <f t="shared" si="2"/>
        <v>0.70900000000000007</v>
      </c>
      <c r="AF27" s="120">
        <f t="shared" si="2"/>
        <v>0</v>
      </c>
      <c r="AG27" s="120">
        <f t="shared" si="2"/>
        <v>0.16</v>
      </c>
      <c r="AH27" s="298">
        <f t="shared" si="2"/>
        <v>0.54900000000000004</v>
      </c>
      <c r="AI27" s="120">
        <f t="shared" si="2"/>
        <v>0</v>
      </c>
      <c r="AJ27" s="120">
        <f t="shared" si="2"/>
        <v>0.70900000000000007</v>
      </c>
      <c r="AK27" s="120">
        <f t="shared" si="2"/>
        <v>0</v>
      </c>
      <c r="AL27" s="120">
        <f t="shared" si="2"/>
        <v>0.16</v>
      </c>
      <c r="AM27" s="120">
        <f t="shared" si="2"/>
        <v>0.54900000000000004</v>
      </c>
      <c r="AN27" s="120">
        <f t="shared" si="2"/>
        <v>0</v>
      </c>
      <c r="AO27" s="298">
        <f t="shared" si="2"/>
        <v>0</v>
      </c>
      <c r="AP27" s="120">
        <f t="shared" si="2"/>
        <v>0</v>
      </c>
      <c r="AQ27" s="298">
        <f t="shared" si="2"/>
        <v>0</v>
      </c>
      <c r="AR27" s="298">
        <f t="shared" si="2"/>
        <v>0</v>
      </c>
      <c r="AS27" s="120">
        <f t="shared" si="2"/>
        <v>0</v>
      </c>
      <c r="AT27" s="120">
        <f t="shared" si="2"/>
        <v>0</v>
      </c>
      <c r="AU27" s="120">
        <f t="shared" si="2"/>
        <v>0</v>
      </c>
      <c r="AV27" s="298">
        <f t="shared" si="2"/>
        <v>0</v>
      </c>
      <c r="AW27" s="298">
        <f t="shared" si="2"/>
        <v>0</v>
      </c>
      <c r="AX27" s="120">
        <f t="shared" si="2"/>
        <v>0</v>
      </c>
      <c r="AY27" s="120">
        <f t="shared" si="2"/>
        <v>0</v>
      </c>
      <c r="AZ27" s="120">
        <f t="shared" si="2"/>
        <v>0</v>
      </c>
      <c r="BA27" s="120">
        <f t="shared" si="2"/>
        <v>0</v>
      </c>
      <c r="BB27" s="318">
        <f t="shared" si="2"/>
        <v>0</v>
      </c>
      <c r="BC27" s="120">
        <f t="shared" si="2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D49+D61+D82</f>
        <v>16.927</v>
      </c>
      <c r="E48" s="280">
        <f t="shared" ref="E48:BC48" si="3">E49+E61+E82</f>
        <v>3.4620000000000002</v>
      </c>
      <c r="F48" s="280">
        <f t="shared" si="3"/>
        <v>0</v>
      </c>
      <c r="G48" s="280">
        <f t="shared" si="3"/>
        <v>0.67</v>
      </c>
      <c r="H48" s="280">
        <f t="shared" si="3"/>
        <v>2.7919999999999998</v>
      </c>
      <c r="I48" s="280">
        <f t="shared" si="3"/>
        <v>0</v>
      </c>
      <c r="J48" s="280">
        <f t="shared" si="3"/>
        <v>0.85000000000000009</v>
      </c>
      <c r="K48" s="280">
        <f t="shared" si="3"/>
        <v>0</v>
      </c>
      <c r="L48" s="280">
        <f t="shared" si="3"/>
        <v>0.191</v>
      </c>
      <c r="M48" s="280">
        <f t="shared" si="3"/>
        <v>0.65900000000000003</v>
      </c>
      <c r="N48" s="280">
        <f t="shared" si="3"/>
        <v>0</v>
      </c>
      <c r="O48" s="280">
        <f t="shared" si="3"/>
        <v>2.6120000000000001</v>
      </c>
      <c r="P48" s="280">
        <f t="shared" si="3"/>
        <v>0</v>
      </c>
      <c r="Q48" s="280">
        <f t="shared" si="3"/>
        <v>0.47899999999999998</v>
      </c>
      <c r="R48" s="280">
        <f t="shared" si="3"/>
        <v>2.133</v>
      </c>
      <c r="S48" s="280">
        <f t="shared" si="3"/>
        <v>0</v>
      </c>
      <c r="T48" s="280">
        <f t="shared" si="3"/>
        <v>0</v>
      </c>
      <c r="U48" s="280">
        <f t="shared" si="3"/>
        <v>0</v>
      </c>
      <c r="V48" s="280">
        <f t="shared" si="3"/>
        <v>0</v>
      </c>
      <c r="W48" s="280">
        <f t="shared" si="3"/>
        <v>0</v>
      </c>
      <c r="X48" s="280">
        <f t="shared" si="3"/>
        <v>0</v>
      </c>
      <c r="Y48" s="280">
        <f t="shared" si="3"/>
        <v>0</v>
      </c>
      <c r="Z48" s="280">
        <f t="shared" si="3"/>
        <v>0</v>
      </c>
      <c r="AA48" s="298">
        <f t="shared" si="3"/>
        <v>0</v>
      </c>
      <c r="AB48" s="280">
        <f t="shared" si="3"/>
        <v>0</v>
      </c>
      <c r="AC48" s="280">
        <f t="shared" si="3"/>
        <v>0</v>
      </c>
      <c r="AD48" s="280">
        <f t="shared" si="3"/>
        <v>14.105</v>
      </c>
      <c r="AE48" s="280">
        <f t="shared" si="3"/>
        <v>0.70900000000000007</v>
      </c>
      <c r="AF48" s="280">
        <f t="shared" si="3"/>
        <v>0</v>
      </c>
      <c r="AG48" s="280">
        <f t="shared" si="3"/>
        <v>0.16</v>
      </c>
      <c r="AH48" s="280">
        <f t="shared" si="3"/>
        <v>0.54900000000000004</v>
      </c>
      <c r="AI48" s="280">
        <f t="shared" si="3"/>
        <v>0</v>
      </c>
      <c r="AJ48" s="280">
        <f t="shared" si="3"/>
        <v>0.70900000000000007</v>
      </c>
      <c r="AK48" s="280">
        <f t="shared" si="3"/>
        <v>0</v>
      </c>
      <c r="AL48" s="280">
        <f t="shared" si="3"/>
        <v>0.16</v>
      </c>
      <c r="AM48" s="280">
        <f t="shared" si="3"/>
        <v>0.54900000000000004</v>
      </c>
      <c r="AN48" s="280">
        <f t="shared" si="3"/>
        <v>0</v>
      </c>
      <c r="AO48" s="280">
        <f t="shared" si="3"/>
        <v>0</v>
      </c>
      <c r="AP48" s="280">
        <f t="shared" si="3"/>
        <v>0</v>
      </c>
      <c r="AQ48" s="298">
        <f t="shared" si="3"/>
        <v>0</v>
      </c>
      <c r="AR48" s="298">
        <f t="shared" si="3"/>
        <v>0</v>
      </c>
      <c r="AS48" s="280">
        <f t="shared" si="3"/>
        <v>0</v>
      </c>
      <c r="AT48" s="280">
        <f t="shared" si="3"/>
        <v>0</v>
      </c>
      <c r="AU48" s="280">
        <f t="shared" si="3"/>
        <v>0</v>
      </c>
      <c r="AV48" s="298">
        <f t="shared" si="3"/>
        <v>0</v>
      </c>
      <c r="AW48" s="298">
        <f t="shared" si="3"/>
        <v>0</v>
      </c>
      <c r="AX48" s="280">
        <f t="shared" si="3"/>
        <v>0</v>
      </c>
      <c r="AY48" s="298">
        <f t="shared" si="3"/>
        <v>0</v>
      </c>
      <c r="AZ48" s="280">
        <f t="shared" si="3"/>
        <v>0</v>
      </c>
      <c r="BA48" s="298">
        <f t="shared" si="3"/>
        <v>0</v>
      </c>
      <c r="BB48" s="298">
        <f t="shared" si="3"/>
        <v>0</v>
      </c>
      <c r="BC48" s="280">
        <f t="shared" si="3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6.6019999999999994</v>
      </c>
      <c r="E49" s="280">
        <f t="shared" ref="E49:BC49" si="4">E50</f>
        <v>0</v>
      </c>
      <c r="F49" s="280">
        <f t="shared" si="4"/>
        <v>0</v>
      </c>
      <c r="G49" s="280">
        <f t="shared" si="4"/>
        <v>0</v>
      </c>
      <c r="H49" s="280">
        <f t="shared" si="4"/>
        <v>0</v>
      </c>
      <c r="I49" s="280">
        <f t="shared" si="4"/>
        <v>0</v>
      </c>
      <c r="J49" s="280">
        <f t="shared" si="4"/>
        <v>0</v>
      </c>
      <c r="K49" s="280">
        <f t="shared" si="4"/>
        <v>0</v>
      </c>
      <c r="L49" s="280">
        <f t="shared" si="4"/>
        <v>0</v>
      </c>
      <c r="M49" s="280">
        <f t="shared" si="4"/>
        <v>0</v>
      </c>
      <c r="N49" s="280">
        <f t="shared" si="4"/>
        <v>0</v>
      </c>
      <c r="O49" s="280">
        <f t="shared" si="4"/>
        <v>0</v>
      </c>
      <c r="P49" s="280">
        <f t="shared" si="4"/>
        <v>0</v>
      </c>
      <c r="Q49" s="280">
        <f t="shared" si="4"/>
        <v>0</v>
      </c>
      <c r="R49" s="280">
        <f t="shared" si="4"/>
        <v>0</v>
      </c>
      <c r="S49" s="280">
        <f t="shared" si="4"/>
        <v>0</v>
      </c>
      <c r="T49" s="280">
        <f t="shared" si="4"/>
        <v>0</v>
      </c>
      <c r="U49" s="280">
        <f t="shared" si="4"/>
        <v>0</v>
      </c>
      <c r="V49" s="280">
        <f t="shared" si="4"/>
        <v>0</v>
      </c>
      <c r="W49" s="280">
        <f t="shared" si="4"/>
        <v>0</v>
      </c>
      <c r="X49" s="280">
        <f t="shared" si="4"/>
        <v>0</v>
      </c>
      <c r="Y49" s="280">
        <f t="shared" si="4"/>
        <v>0</v>
      </c>
      <c r="Z49" s="280">
        <f t="shared" si="4"/>
        <v>0</v>
      </c>
      <c r="AA49" s="298">
        <f t="shared" si="4"/>
        <v>0</v>
      </c>
      <c r="AB49" s="280">
        <f t="shared" si="4"/>
        <v>0</v>
      </c>
      <c r="AC49" s="280">
        <f t="shared" si="4"/>
        <v>0</v>
      </c>
      <c r="AD49" s="280">
        <f t="shared" si="4"/>
        <v>5.5019999999999998</v>
      </c>
      <c r="AE49" s="280">
        <f t="shared" si="4"/>
        <v>0</v>
      </c>
      <c r="AF49" s="280">
        <f t="shared" si="4"/>
        <v>0</v>
      </c>
      <c r="AG49" s="280">
        <f t="shared" si="4"/>
        <v>0</v>
      </c>
      <c r="AH49" s="280">
        <f t="shared" si="4"/>
        <v>0</v>
      </c>
      <c r="AI49" s="280">
        <f t="shared" si="4"/>
        <v>0</v>
      </c>
      <c r="AJ49" s="280">
        <f t="shared" si="4"/>
        <v>0</v>
      </c>
      <c r="AK49" s="280">
        <f t="shared" si="4"/>
        <v>0</v>
      </c>
      <c r="AL49" s="280">
        <f t="shared" si="4"/>
        <v>0</v>
      </c>
      <c r="AM49" s="280">
        <f t="shared" si="4"/>
        <v>0</v>
      </c>
      <c r="AN49" s="280">
        <f t="shared" si="4"/>
        <v>0</v>
      </c>
      <c r="AO49" s="280">
        <f t="shared" si="4"/>
        <v>0</v>
      </c>
      <c r="AP49" s="280">
        <f t="shared" si="4"/>
        <v>0</v>
      </c>
      <c r="AQ49" s="280">
        <f t="shared" si="4"/>
        <v>0</v>
      </c>
      <c r="AR49" s="280">
        <f t="shared" si="4"/>
        <v>0</v>
      </c>
      <c r="AS49" s="280">
        <f t="shared" si="4"/>
        <v>0</v>
      </c>
      <c r="AT49" s="280">
        <f t="shared" si="4"/>
        <v>0</v>
      </c>
      <c r="AU49" s="280">
        <f t="shared" si="4"/>
        <v>0</v>
      </c>
      <c r="AV49" s="280">
        <f t="shared" si="4"/>
        <v>0</v>
      </c>
      <c r="AW49" s="280">
        <f t="shared" si="4"/>
        <v>0</v>
      </c>
      <c r="AX49" s="280">
        <f t="shared" si="4"/>
        <v>0</v>
      </c>
      <c r="AY49" s="298">
        <f t="shared" si="4"/>
        <v>0</v>
      </c>
      <c r="AZ49" s="280">
        <f t="shared" si="4"/>
        <v>0</v>
      </c>
      <c r="BA49" s="298">
        <f t="shared" si="4"/>
        <v>0</v>
      </c>
      <c r="BB49" s="298">
        <f t="shared" si="4"/>
        <v>0</v>
      </c>
      <c r="BC49" s="280">
        <f t="shared" si="4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SUM(D51:D59)</f>
        <v>6.6019999999999994</v>
      </c>
      <c r="E50" s="280">
        <f t="shared" ref="E50:BC50" si="5">SUM(E51:E59)</f>
        <v>0</v>
      </c>
      <c r="F50" s="280">
        <f t="shared" si="5"/>
        <v>0</v>
      </c>
      <c r="G50" s="280">
        <f t="shared" si="5"/>
        <v>0</v>
      </c>
      <c r="H50" s="280">
        <f t="shared" si="5"/>
        <v>0</v>
      </c>
      <c r="I50" s="280">
        <f t="shared" si="5"/>
        <v>0</v>
      </c>
      <c r="J50" s="280">
        <f t="shared" si="5"/>
        <v>0</v>
      </c>
      <c r="K50" s="280">
        <f t="shared" si="5"/>
        <v>0</v>
      </c>
      <c r="L50" s="280">
        <f t="shared" si="5"/>
        <v>0</v>
      </c>
      <c r="M50" s="280">
        <f t="shared" si="5"/>
        <v>0</v>
      </c>
      <c r="N50" s="280">
        <f t="shared" si="5"/>
        <v>0</v>
      </c>
      <c r="O50" s="280">
        <f t="shared" si="5"/>
        <v>0</v>
      </c>
      <c r="P50" s="280">
        <f t="shared" si="5"/>
        <v>0</v>
      </c>
      <c r="Q50" s="280">
        <f t="shared" si="5"/>
        <v>0</v>
      </c>
      <c r="R50" s="280">
        <f t="shared" si="5"/>
        <v>0</v>
      </c>
      <c r="S50" s="280">
        <f t="shared" si="5"/>
        <v>0</v>
      </c>
      <c r="T50" s="280">
        <f t="shared" si="5"/>
        <v>0</v>
      </c>
      <c r="U50" s="280">
        <f t="shared" si="5"/>
        <v>0</v>
      </c>
      <c r="V50" s="280">
        <f t="shared" si="5"/>
        <v>0</v>
      </c>
      <c r="W50" s="280">
        <f t="shared" si="5"/>
        <v>0</v>
      </c>
      <c r="X50" s="280">
        <f t="shared" si="5"/>
        <v>0</v>
      </c>
      <c r="Y50" s="280">
        <f t="shared" si="5"/>
        <v>0</v>
      </c>
      <c r="Z50" s="280">
        <f t="shared" si="5"/>
        <v>0</v>
      </c>
      <c r="AA50" s="298">
        <f t="shared" si="5"/>
        <v>0</v>
      </c>
      <c r="AB50" s="280">
        <f t="shared" si="5"/>
        <v>0</v>
      </c>
      <c r="AC50" s="280">
        <f t="shared" si="5"/>
        <v>0</v>
      </c>
      <c r="AD50" s="280">
        <f t="shared" si="5"/>
        <v>5.5019999999999998</v>
      </c>
      <c r="AE50" s="280">
        <f t="shared" si="5"/>
        <v>0</v>
      </c>
      <c r="AF50" s="280">
        <f t="shared" si="5"/>
        <v>0</v>
      </c>
      <c r="AG50" s="280">
        <f t="shared" si="5"/>
        <v>0</v>
      </c>
      <c r="AH50" s="280">
        <f t="shared" si="5"/>
        <v>0</v>
      </c>
      <c r="AI50" s="280">
        <f t="shared" si="5"/>
        <v>0</v>
      </c>
      <c r="AJ50" s="280">
        <f t="shared" si="5"/>
        <v>0</v>
      </c>
      <c r="AK50" s="280">
        <f t="shared" si="5"/>
        <v>0</v>
      </c>
      <c r="AL50" s="280">
        <f t="shared" si="5"/>
        <v>0</v>
      </c>
      <c r="AM50" s="280">
        <f t="shared" si="5"/>
        <v>0</v>
      </c>
      <c r="AN50" s="280">
        <f t="shared" si="5"/>
        <v>0</v>
      </c>
      <c r="AO50" s="280">
        <f t="shared" si="5"/>
        <v>0</v>
      </c>
      <c r="AP50" s="280">
        <f t="shared" si="5"/>
        <v>0</v>
      </c>
      <c r="AQ50" s="280">
        <f t="shared" si="5"/>
        <v>0</v>
      </c>
      <c r="AR50" s="280">
        <f t="shared" si="5"/>
        <v>0</v>
      </c>
      <c r="AS50" s="280">
        <f t="shared" si="5"/>
        <v>0</v>
      </c>
      <c r="AT50" s="280">
        <f t="shared" si="5"/>
        <v>0</v>
      </c>
      <c r="AU50" s="280">
        <f t="shared" si="5"/>
        <v>0</v>
      </c>
      <c r="AV50" s="280">
        <f t="shared" si="5"/>
        <v>0</v>
      </c>
      <c r="AW50" s="280">
        <f t="shared" si="5"/>
        <v>0</v>
      </c>
      <c r="AX50" s="280">
        <f t="shared" si="5"/>
        <v>0</v>
      </c>
      <c r="AY50" s="298">
        <f t="shared" si="5"/>
        <v>0</v>
      </c>
      <c r="AZ50" s="280">
        <f t="shared" si="5"/>
        <v>0</v>
      </c>
      <c r="BA50" s="298">
        <f t="shared" si="5"/>
        <v>0</v>
      </c>
      <c r="BB50" s="298">
        <f t="shared" si="5"/>
        <v>0</v>
      </c>
      <c r="BC50" s="280">
        <f t="shared" si="5"/>
        <v>0</v>
      </c>
    </row>
    <row r="51" spans="1:55" s="36" customFormat="1" ht="9.75" x14ac:dyDescent="0.15">
      <c r="A51" s="297" t="s">
        <v>440</v>
      </c>
      <c r="B51" s="279" t="s">
        <v>960</v>
      </c>
      <c r="C51" s="120" t="s">
        <v>961</v>
      </c>
      <c r="D51" s="133">
        <v>0.14299999999999999</v>
      </c>
      <c r="E51" s="118">
        <f t="shared" ref="E51" si="6">SUM(F51:I51)</f>
        <v>0</v>
      </c>
      <c r="F51" s="118">
        <f t="shared" ref="F51" si="7">K51+P51+U51+Z51</f>
        <v>0</v>
      </c>
      <c r="G51" s="118">
        <f t="shared" ref="G51" si="8">L51+Q51+V51+AA51</f>
        <v>0</v>
      </c>
      <c r="H51" s="118">
        <f t="shared" ref="H51" si="9">M51+R51+W51+AB51</f>
        <v>0</v>
      </c>
      <c r="I51" s="118">
        <f t="shared" ref="I51" si="10">N51+S51+X51+AC51</f>
        <v>0</v>
      </c>
      <c r="J51" s="118">
        <f t="shared" ref="J51" si="11">SUM(K51:N51)</f>
        <v>0</v>
      </c>
      <c r="K51" s="118"/>
      <c r="L51" s="118"/>
      <c r="M51" s="118"/>
      <c r="N51" s="118"/>
      <c r="O51" s="118">
        <f t="shared" ref="O51:O59" si="12">SUM(P51:S51)</f>
        <v>0</v>
      </c>
      <c r="P51" s="118"/>
      <c r="Q51" s="118"/>
      <c r="R51" s="118"/>
      <c r="S51" s="118"/>
      <c r="T51" s="118">
        <f t="shared" ref="T51:T59" si="13">SUM(U51:X51)</f>
        <v>0</v>
      </c>
      <c r="U51" s="118"/>
      <c r="V51" s="118"/>
      <c r="W51" s="118"/>
      <c r="X51" s="118"/>
      <c r="Y51" s="118">
        <f t="shared" ref="Y51:Y59" si="14">SUM(Z51:AC51)</f>
        <v>0</v>
      </c>
      <c r="Z51" s="118"/>
      <c r="AA51" s="118"/>
      <c r="AB51" s="118"/>
      <c r="AC51" s="118"/>
      <c r="AD51" s="133">
        <v>0.11899999999999999</v>
      </c>
      <c r="AE51" s="118">
        <f t="shared" ref="AE51" si="15">SUM(AF51:AI51)</f>
        <v>0</v>
      </c>
      <c r="AF51" s="118">
        <f t="shared" ref="AF51" si="16">AK51+AP51+AU51+AZ51</f>
        <v>0</v>
      </c>
      <c r="AG51" s="118">
        <f t="shared" ref="AG51" si="17">AL51+AQ51+AV51+BA51</f>
        <v>0</v>
      </c>
      <c r="AH51" s="118">
        <f t="shared" ref="AH51" si="18">AM51+AR51+AW51+BB51</f>
        <v>0</v>
      </c>
      <c r="AI51" s="118">
        <f t="shared" ref="AI51" si="19">AN51+AS51+AX51+BC51</f>
        <v>0</v>
      </c>
      <c r="AJ51" s="118">
        <f t="shared" ref="AJ51" si="20">SUM(AK51:AN51)</f>
        <v>0</v>
      </c>
      <c r="AK51" s="118"/>
      <c r="AL51" s="118"/>
      <c r="AM51" s="118"/>
      <c r="AN51" s="118"/>
      <c r="AO51" s="118">
        <f t="shared" ref="AO51:AO59" si="21">SUM(AP51:AS51)</f>
        <v>0</v>
      </c>
      <c r="AP51" s="118"/>
      <c r="AQ51" s="118"/>
      <c r="AR51" s="118"/>
      <c r="AS51" s="118"/>
      <c r="AT51" s="118">
        <f t="shared" ref="AT51:AT59" si="22">SUM(AU51:AX51)</f>
        <v>0</v>
      </c>
      <c r="AU51" s="118"/>
      <c r="AV51" s="118"/>
      <c r="AW51" s="118"/>
      <c r="AX51" s="118"/>
      <c r="AY51" s="132">
        <f t="shared" ref="AY51:AY59" si="23">SUM(AZ51:BC51)</f>
        <v>0</v>
      </c>
      <c r="AZ51" s="118"/>
      <c r="BA51" s="132"/>
      <c r="BB51" s="132"/>
      <c r="BC51" s="118"/>
    </row>
    <row r="52" spans="1:55" s="36" customFormat="1" ht="18" customHeight="1" x14ac:dyDescent="0.15">
      <c r="A52" s="297" t="s">
        <v>440</v>
      </c>
      <c r="B52" s="279" t="s">
        <v>962</v>
      </c>
      <c r="C52" s="120" t="s">
        <v>963</v>
      </c>
      <c r="D52" s="133">
        <v>0.17699999999999999</v>
      </c>
      <c r="E52" s="118">
        <f t="shared" ref="E52:E59" si="24">SUM(F52:I52)</f>
        <v>0</v>
      </c>
      <c r="F52" s="118">
        <f t="shared" ref="F52:F59" si="25">K52+P52+U52+Z52</f>
        <v>0</v>
      </c>
      <c r="G52" s="118">
        <f t="shared" ref="G52:G59" si="26">L52+Q52+V52+AA52</f>
        <v>0</v>
      </c>
      <c r="H52" s="118">
        <f t="shared" ref="H52:H59" si="27">M52+R52+W52+AB52</f>
        <v>0</v>
      </c>
      <c r="I52" s="118">
        <f t="shared" ref="I52:I59" si="28">N52+S52+X52+AC52</f>
        <v>0</v>
      </c>
      <c r="J52" s="118">
        <f t="shared" ref="J52:J59" si="29">SUM(K52:N52)</f>
        <v>0</v>
      </c>
      <c r="K52" s="118"/>
      <c r="L52" s="118"/>
      <c r="M52" s="118"/>
      <c r="N52" s="118"/>
      <c r="O52" s="118">
        <f t="shared" si="12"/>
        <v>0</v>
      </c>
      <c r="P52" s="118"/>
      <c r="Q52" s="118"/>
      <c r="R52" s="118"/>
      <c r="S52" s="118"/>
      <c r="T52" s="118">
        <f t="shared" si="13"/>
        <v>0</v>
      </c>
      <c r="U52" s="118"/>
      <c r="V52" s="118"/>
      <c r="W52" s="118"/>
      <c r="X52" s="118"/>
      <c r="Y52" s="118">
        <f t="shared" si="14"/>
        <v>0</v>
      </c>
      <c r="Z52" s="118"/>
      <c r="AA52" s="118"/>
      <c r="AB52" s="118"/>
      <c r="AC52" s="118"/>
      <c r="AD52" s="133">
        <v>0.14699999999999999</v>
      </c>
      <c r="AE52" s="118">
        <f t="shared" ref="AE52:AE59" si="30">SUM(AF52:AI52)</f>
        <v>0</v>
      </c>
      <c r="AF52" s="118">
        <f t="shared" ref="AF52:AF59" si="31">AK52+AP52+AU52+AZ52</f>
        <v>0</v>
      </c>
      <c r="AG52" s="118">
        <f t="shared" ref="AG52:AG59" si="32">AL52+AQ52+AV52+BA52</f>
        <v>0</v>
      </c>
      <c r="AH52" s="118">
        <f t="shared" ref="AH52:AH59" si="33">AM52+AR52+AW52+BB52</f>
        <v>0</v>
      </c>
      <c r="AI52" s="118">
        <f t="shared" ref="AI52:AI59" si="34">AN52+AS52+AX52+BC52</f>
        <v>0</v>
      </c>
      <c r="AJ52" s="118">
        <f t="shared" ref="AJ52:AJ59" si="35">SUM(AK52:AN52)</f>
        <v>0</v>
      </c>
      <c r="AK52" s="118"/>
      <c r="AL52" s="118"/>
      <c r="AM52" s="118"/>
      <c r="AN52" s="118"/>
      <c r="AO52" s="118">
        <f t="shared" si="21"/>
        <v>0</v>
      </c>
      <c r="AP52" s="118"/>
      <c r="AQ52" s="118"/>
      <c r="AR52" s="118"/>
      <c r="AS52" s="118"/>
      <c r="AT52" s="118">
        <f t="shared" si="22"/>
        <v>0</v>
      </c>
      <c r="AU52" s="118"/>
      <c r="AV52" s="118"/>
      <c r="AW52" s="118"/>
      <c r="AX52" s="118"/>
      <c r="AY52" s="132">
        <f t="shared" si="23"/>
        <v>0</v>
      </c>
      <c r="AZ52" s="118"/>
      <c r="BA52" s="132"/>
      <c r="BB52" s="132"/>
      <c r="BC52" s="118"/>
    </row>
    <row r="53" spans="1:55" s="36" customFormat="1" ht="18" customHeight="1" x14ac:dyDescent="0.15">
      <c r="A53" s="297" t="s">
        <v>440</v>
      </c>
      <c r="B53" s="279" t="s">
        <v>964</v>
      </c>
      <c r="C53" s="120" t="s">
        <v>965</v>
      </c>
      <c r="D53" s="133">
        <v>0.26200000000000001</v>
      </c>
      <c r="E53" s="118">
        <f t="shared" si="24"/>
        <v>0</v>
      </c>
      <c r="F53" s="118">
        <f t="shared" si="25"/>
        <v>0</v>
      </c>
      <c r="G53" s="118">
        <f t="shared" si="26"/>
        <v>0</v>
      </c>
      <c r="H53" s="118">
        <f t="shared" si="27"/>
        <v>0</v>
      </c>
      <c r="I53" s="118">
        <f t="shared" si="28"/>
        <v>0</v>
      </c>
      <c r="J53" s="118">
        <f t="shared" si="29"/>
        <v>0</v>
      </c>
      <c r="K53" s="118"/>
      <c r="L53" s="118"/>
      <c r="M53" s="118"/>
      <c r="N53" s="118"/>
      <c r="O53" s="118">
        <f t="shared" si="12"/>
        <v>0</v>
      </c>
      <c r="P53" s="118"/>
      <c r="Q53" s="118"/>
      <c r="R53" s="118"/>
      <c r="S53" s="118"/>
      <c r="T53" s="118">
        <f t="shared" si="13"/>
        <v>0</v>
      </c>
      <c r="U53" s="118"/>
      <c r="V53" s="118"/>
      <c r="W53" s="118"/>
      <c r="X53" s="118"/>
      <c r="Y53" s="118">
        <f t="shared" si="14"/>
        <v>0</v>
      </c>
      <c r="Z53" s="118"/>
      <c r="AA53" s="118"/>
      <c r="AB53" s="118"/>
      <c r="AC53" s="118"/>
      <c r="AD53" s="133">
        <v>0.219</v>
      </c>
      <c r="AE53" s="118">
        <f t="shared" si="30"/>
        <v>0</v>
      </c>
      <c r="AF53" s="118">
        <f t="shared" si="31"/>
        <v>0</v>
      </c>
      <c r="AG53" s="118">
        <f t="shared" si="32"/>
        <v>0</v>
      </c>
      <c r="AH53" s="118">
        <f t="shared" si="33"/>
        <v>0</v>
      </c>
      <c r="AI53" s="118">
        <f t="shared" si="34"/>
        <v>0</v>
      </c>
      <c r="AJ53" s="118">
        <f t="shared" si="35"/>
        <v>0</v>
      </c>
      <c r="AK53" s="118"/>
      <c r="AL53" s="118"/>
      <c r="AM53" s="118"/>
      <c r="AN53" s="118"/>
      <c r="AO53" s="118">
        <f t="shared" si="21"/>
        <v>0</v>
      </c>
      <c r="AP53" s="118"/>
      <c r="AQ53" s="118"/>
      <c r="AR53" s="118"/>
      <c r="AS53" s="118"/>
      <c r="AT53" s="118">
        <f t="shared" si="22"/>
        <v>0</v>
      </c>
      <c r="AU53" s="118"/>
      <c r="AV53" s="118"/>
      <c r="AW53" s="118"/>
      <c r="AX53" s="118"/>
      <c r="AY53" s="132">
        <f t="shared" si="23"/>
        <v>0</v>
      </c>
      <c r="AZ53" s="118"/>
      <c r="BA53" s="132"/>
      <c r="BB53" s="132"/>
      <c r="BC53" s="118"/>
    </row>
    <row r="54" spans="1:55" s="36" customFormat="1" ht="18" customHeight="1" x14ac:dyDescent="0.15">
      <c r="A54" s="297" t="s">
        <v>440</v>
      </c>
      <c r="B54" s="279" t="s">
        <v>1000</v>
      </c>
      <c r="C54" s="120" t="s">
        <v>1001</v>
      </c>
      <c r="D54" s="133">
        <v>1.343</v>
      </c>
      <c r="E54" s="118">
        <f t="shared" si="24"/>
        <v>0</v>
      </c>
      <c r="F54" s="118">
        <f t="shared" si="25"/>
        <v>0</v>
      </c>
      <c r="G54" s="118">
        <f t="shared" si="26"/>
        <v>0</v>
      </c>
      <c r="H54" s="118">
        <f t="shared" si="27"/>
        <v>0</v>
      </c>
      <c r="I54" s="118">
        <f t="shared" si="28"/>
        <v>0</v>
      </c>
      <c r="J54" s="118">
        <f t="shared" si="29"/>
        <v>0</v>
      </c>
      <c r="K54" s="118"/>
      <c r="L54" s="118"/>
      <c r="M54" s="118"/>
      <c r="N54" s="118"/>
      <c r="O54" s="118">
        <f t="shared" si="12"/>
        <v>0</v>
      </c>
      <c r="P54" s="118"/>
      <c r="Q54" s="118"/>
      <c r="R54" s="118"/>
      <c r="S54" s="118"/>
      <c r="T54" s="118">
        <f t="shared" si="13"/>
        <v>0</v>
      </c>
      <c r="U54" s="118"/>
      <c r="V54" s="118"/>
      <c r="W54" s="118"/>
      <c r="X54" s="118"/>
      <c r="Y54" s="118">
        <f t="shared" si="14"/>
        <v>0</v>
      </c>
      <c r="Z54" s="118"/>
      <c r="AA54" s="118"/>
      <c r="AB54" s="118"/>
      <c r="AC54" s="118"/>
      <c r="AD54" s="133">
        <v>1.119</v>
      </c>
      <c r="AE54" s="118">
        <f t="shared" si="30"/>
        <v>0</v>
      </c>
      <c r="AF54" s="118">
        <f t="shared" si="31"/>
        <v>0</v>
      </c>
      <c r="AG54" s="118">
        <f t="shared" si="32"/>
        <v>0</v>
      </c>
      <c r="AH54" s="118">
        <f t="shared" si="33"/>
        <v>0</v>
      </c>
      <c r="AI54" s="118">
        <f t="shared" si="34"/>
        <v>0</v>
      </c>
      <c r="AJ54" s="118">
        <f t="shared" si="35"/>
        <v>0</v>
      </c>
      <c r="AK54" s="118"/>
      <c r="AL54" s="118"/>
      <c r="AM54" s="118"/>
      <c r="AN54" s="118"/>
      <c r="AO54" s="118">
        <f t="shared" si="21"/>
        <v>0</v>
      </c>
      <c r="AP54" s="118"/>
      <c r="AQ54" s="118"/>
      <c r="AR54" s="118"/>
      <c r="AS54" s="118"/>
      <c r="AT54" s="118">
        <f t="shared" si="22"/>
        <v>0</v>
      </c>
      <c r="AU54" s="118"/>
      <c r="AV54" s="118"/>
      <c r="AW54" s="118"/>
      <c r="AX54" s="118"/>
      <c r="AY54" s="132">
        <f t="shared" si="23"/>
        <v>0</v>
      </c>
      <c r="AZ54" s="118"/>
      <c r="BA54" s="132"/>
      <c r="BB54" s="132"/>
      <c r="BC54" s="118"/>
    </row>
    <row r="55" spans="1:55" s="36" customFormat="1" ht="18" customHeight="1" x14ac:dyDescent="0.15">
      <c r="A55" s="297" t="s">
        <v>440</v>
      </c>
      <c r="B55" s="279" t="s">
        <v>1002</v>
      </c>
      <c r="C55" s="120" t="s">
        <v>1003</v>
      </c>
      <c r="D55" s="133">
        <v>2.855</v>
      </c>
      <c r="E55" s="118">
        <f t="shared" si="24"/>
        <v>0</v>
      </c>
      <c r="F55" s="118">
        <f t="shared" si="25"/>
        <v>0</v>
      </c>
      <c r="G55" s="118">
        <f t="shared" si="26"/>
        <v>0</v>
      </c>
      <c r="H55" s="118">
        <f t="shared" si="27"/>
        <v>0</v>
      </c>
      <c r="I55" s="118">
        <f t="shared" si="28"/>
        <v>0</v>
      </c>
      <c r="J55" s="118">
        <f t="shared" si="29"/>
        <v>0</v>
      </c>
      <c r="K55" s="118"/>
      <c r="L55" s="118"/>
      <c r="M55" s="118"/>
      <c r="N55" s="118"/>
      <c r="O55" s="118">
        <f t="shared" si="12"/>
        <v>0</v>
      </c>
      <c r="P55" s="118"/>
      <c r="Q55" s="118"/>
      <c r="R55" s="118"/>
      <c r="S55" s="118"/>
      <c r="T55" s="118">
        <f t="shared" si="13"/>
        <v>0</v>
      </c>
      <c r="U55" s="118"/>
      <c r="V55" s="118"/>
      <c r="W55" s="118"/>
      <c r="X55" s="118"/>
      <c r="Y55" s="118">
        <f t="shared" si="14"/>
        <v>0</v>
      </c>
      <c r="Z55" s="118"/>
      <c r="AA55" s="118"/>
      <c r="AB55" s="118"/>
      <c r="AC55" s="118"/>
      <c r="AD55" s="133">
        <v>2.379</v>
      </c>
      <c r="AE55" s="118">
        <f t="shared" si="30"/>
        <v>0</v>
      </c>
      <c r="AF55" s="118">
        <f t="shared" si="31"/>
        <v>0</v>
      </c>
      <c r="AG55" s="118">
        <f t="shared" si="32"/>
        <v>0</v>
      </c>
      <c r="AH55" s="118">
        <f t="shared" si="33"/>
        <v>0</v>
      </c>
      <c r="AI55" s="118">
        <f t="shared" si="34"/>
        <v>0</v>
      </c>
      <c r="AJ55" s="118">
        <f t="shared" si="35"/>
        <v>0</v>
      </c>
      <c r="AK55" s="118"/>
      <c r="AL55" s="118"/>
      <c r="AM55" s="118"/>
      <c r="AN55" s="118"/>
      <c r="AO55" s="118">
        <f t="shared" si="21"/>
        <v>0</v>
      </c>
      <c r="AP55" s="118"/>
      <c r="AQ55" s="118"/>
      <c r="AR55" s="118"/>
      <c r="AS55" s="118"/>
      <c r="AT55" s="118">
        <f t="shared" si="22"/>
        <v>0</v>
      </c>
      <c r="AU55" s="118"/>
      <c r="AV55" s="118"/>
      <c r="AW55" s="118"/>
      <c r="AX55" s="118"/>
      <c r="AY55" s="132">
        <f t="shared" si="23"/>
        <v>0</v>
      </c>
      <c r="AZ55" s="118"/>
      <c r="BA55" s="132"/>
      <c r="BB55" s="132"/>
      <c r="BC55" s="118"/>
    </row>
    <row r="56" spans="1:55" s="36" customFormat="1" ht="16.5" x14ac:dyDescent="0.15">
      <c r="A56" s="297" t="s">
        <v>440</v>
      </c>
      <c r="B56" s="279" t="s">
        <v>966</v>
      </c>
      <c r="C56" s="120" t="s">
        <v>967</v>
      </c>
      <c r="D56" s="133">
        <v>1.0449999999999999</v>
      </c>
      <c r="E56" s="118">
        <f t="shared" si="24"/>
        <v>0</v>
      </c>
      <c r="F56" s="118">
        <f t="shared" si="25"/>
        <v>0</v>
      </c>
      <c r="G56" s="118">
        <f t="shared" si="26"/>
        <v>0</v>
      </c>
      <c r="H56" s="118">
        <f t="shared" si="27"/>
        <v>0</v>
      </c>
      <c r="I56" s="118">
        <f t="shared" si="28"/>
        <v>0</v>
      </c>
      <c r="J56" s="118">
        <f t="shared" si="29"/>
        <v>0</v>
      </c>
      <c r="K56" s="118"/>
      <c r="L56" s="118"/>
      <c r="M56" s="118"/>
      <c r="N56" s="118"/>
      <c r="O56" s="118">
        <f t="shared" si="12"/>
        <v>0</v>
      </c>
      <c r="P56" s="118"/>
      <c r="Q56" s="118"/>
      <c r="R56" s="118"/>
      <c r="S56" s="118"/>
      <c r="T56" s="118">
        <f t="shared" si="13"/>
        <v>0</v>
      </c>
      <c r="U56" s="118"/>
      <c r="V56" s="118"/>
      <c r="W56" s="118"/>
      <c r="X56" s="118"/>
      <c r="Y56" s="118">
        <f t="shared" si="14"/>
        <v>0</v>
      </c>
      <c r="Z56" s="118"/>
      <c r="AA56" s="118"/>
      <c r="AB56" s="118"/>
      <c r="AC56" s="118"/>
      <c r="AD56" s="133">
        <v>0.871</v>
      </c>
      <c r="AE56" s="118">
        <f t="shared" si="30"/>
        <v>0</v>
      </c>
      <c r="AF56" s="118">
        <f t="shared" si="31"/>
        <v>0</v>
      </c>
      <c r="AG56" s="118">
        <f t="shared" si="32"/>
        <v>0</v>
      </c>
      <c r="AH56" s="118">
        <f t="shared" si="33"/>
        <v>0</v>
      </c>
      <c r="AI56" s="118">
        <f t="shared" si="34"/>
        <v>0</v>
      </c>
      <c r="AJ56" s="118">
        <f t="shared" si="35"/>
        <v>0</v>
      </c>
      <c r="AK56" s="118"/>
      <c r="AL56" s="118"/>
      <c r="AM56" s="118"/>
      <c r="AN56" s="118"/>
      <c r="AO56" s="118">
        <f t="shared" si="21"/>
        <v>0</v>
      </c>
      <c r="AP56" s="118"/>
      <c r="AQ56" s="118"/>
      <c r="AR56" s="118"/>
      <c r="AS56" s="118"/>
      <c r="AT56" s="118">
        <f t="shared" si="22"/>
        <v>0</v>
      </c>
      <c r="AU56" s="118"/>
      <c r="AV56" s="118"/>
      <c r="AW56" s="118"/>
      <c r="AX56" s="118"/>
      <c r="AY56" s="132">
        <f t="shared" si="23"/>
        <v>0</v>
      </c>
      <c r="AZ56" s="118"/>
      <c r="BA56" s="132"/>
      <c r="BB56" s="132"/>
      <c r="BC56" s="118"/>
    </row>
    <row r="57" spans="1:55" s="36" customFormat="1" ht="9.75" x14ac:dyDescent="0.15">
      <c r="A57" s="297" t="s">
        <v>440</v>
      </c>
      <c r="B57" s="279" t="s">
        <v>968</v>
      </c>
      <c r="C57" s="120" t="s">
        <v>969</v>
      </c>
      <c r="D57" s="133">
        <v>0.77700000000000002</v>
      </c>
      <c r="E57" s="118">
        <f t="shared" si="24"/>
        <v>0</v>
      </c>
      <c r="F57" s="118">
        <f t="shared" si="25"/>
        <v>0</v>
      </c>
      <c r="G57" s="118">
        <f t="shared" si="26"/>
        <v>0</v>
      </c>
      <c r="H57" s="118">
        <f t="shared" si="27"/>
        <v>0</v>
      </c>
      <c r="I57" s="118">
        <f t="shared" si="28"/>
        <v>0</v>
      </c>
      <c r="J57" s="118">
        <f t="shared" si="29"/>
        <v>0</v>
      </c>
      <c r="K57" s="118"/>
      <c r="L57" s="118"/>
      <c r="M57" s="118"/>
      <c r="N57" s="118"/>
      <c r="O57" s="118">
        <f t="shared" si="12"/>
        <v>0</v>
      </c>
      <c r="P57" s="118"/>
      <c r="Q57" s="118"/>
      <c r="R57" s="118"/>
      <c r="S57" s="118"/>
      <c r="T57" s="118">
        <f t="shared" si="13"/>
        <v>0</v>
      </c>
      <c r="U57" s="118"/>
      <c r="V57" s="118"/>
      <c r="W57" s="118"/>
      <c r="X57" s="118"/>
      <c r="Y57" s="118">
        <f t="shared" si="14"/>
        <v>0</v>
      </c>
      <c r="Z57" s="118"/>
      <c r="AA57" s="118"/>
      <c r="AB57" s="118"/>
      <c r="AC57" s="118"/>
      <c r="AD57" s="133">
        <v>0.64800000000000002</v>
      </c>
      <c r="AE57" s="118">
        <f t="shared" si="30"/>
        <v>0</v>
      </c>
      <c r="AF57" s="118">
        <f t="shared" si="31"/>
        <v>0</v>
      </c>
      <c r="AG57" s="118">
        <f t="shared" si="32"/>
        <v>0</v>
      </c>
      <c r="AH57" s="118">
        <f t="shared" si="33"/>
        <v>0</v>
      </c>
      <c r="AI57" s="118">
        <f t="shared" si="34"/>
        <v>0</v>
      </c>
      <c r="AJ57" s="118">
        <f t="shared" si="35"/>
        <v>0</v>
      </c>
      <c r="AK57" s="118"/>
      <c r="AL57" s="118"/>
      <c r="AM57" s="118"/>
      <c r="AN57" s="118"/>
      <c r="AO57" s="118">
        <f t="shared" si="21"/>
        <v>0</v>
      </c>
      <c r="AP57" s="118"/>
      <c r="AQ57" s="118"/>
      <c r="AR57" s="118"/>
      <c r="AS57" s="118"/>
      <c r="AT57" s="118">
        <f t="shared" si="22"/>
        <v>0</v>
      </c>
      <c r="AU57" s="118"/>
      <c r="AV57" s="118"/>
      <c r="AW57" s="118"/>
      <c r="AX57" s="118"/>
      <c r="AY57" s="132">
        <f t="shared" si="23"/>
        <v>0</v>
      </c>
      <c r="AZ57" s="118"/>
      <c r="BA57" s="132"/>
      <c r="BB57" s="132"/>
      <c r="BC57" s="118"/>
    </row>
    <row r="58" spans="1:55" s="36" customFormat="1" ht="9.75" hidden="1" x14ac:dyDescent="0.15">
      <c r="A58" s="117"/>
      <c r="B58" s="279"/>
      <c r="C58" s="120"/>
      <c r="D58" s="133"/>
      <c r="E58" s="118">
        <f t="shared" si="24"/>
        <v>0</v>
      </c>
      <c r="F58" s="118">
        <f t="shared" si="25"/>
        <v>0</v>
      </c>
      <c r="G58" s="118">
        <f t="shared" si="26"/>
        <v>0</v>
      </c>
      <c r="H58" s="118">
        <f t="shared" si="27"/>
        <v>0</v>
      </c>
      <c r="I58" s="118">
        <f t="shared" si="28"/>
        <v>0</v>
      </c>
      <c r="J58" s="118">
        <f t="shared" si="29"/>
        <v>0</v>
      </c>
      <c r="K58" s="118"/>
      <c r="L58" s="118"/>
      <c r="M58" s="118"/>
      <c r="N58" s="118"/>
      <c r="O58" s="118">
        <f t="shared" si="12"/>
        <v>0</v>
      </c>
      <c r="P58" s="118"/>
      <c r="Q58" s="118"/>
      <c r="R58" s="118"/>
      <c r="S58" s="118"/>
      <c r="T58" s="118">
        <f t="shared" si="13"/>
        <v>0</v>
      </c>
      <c r="U58" s="118"/>
      <c r="V58" s="118"/>
      <c r="W58" s="118"/>
      <c r="X58" s="118"/>
      <c r="Y58" s="118">
        <f t="shared" si="14"/>
        <v>0</v>
      </c>
      <c r="Z58" s="118"/>
      <c r="AA58" s="118"/>
      <c r="AB58" s="118"/>
      <c r="AC58" s="118"/>
      <c r="AD58" s="133"/>
      <c r="AE58" s="118">
        <f t="shared" si="30"/>
        <v>0</v>
      </c>
      <c r="AF58" s="118">
        <f t="shared" si="31"/>
        <v>0</v>
      </c>
      <c r="AG58" s="118">
        <f t="shared" si="32"/>
        <v>0</v>
      </c>
      <c r="AH58" s="118">
        <f t="shared" si="33"/>
        <v>0</v>
      </c>
      <c r="AI58" s="118">
        <f t="shared" si="34"/>
        <v>0</v>
      </c>
      <c r="AJ58" s="118">
        <f t="shared" si="35"/>
        <v>0</v>
      </c>
      <c r="AK58" s="118"/>
      <c r="AL58" s="118"/>
      <c r="AM58" s="118"/>
      <c r="AN58" s="118"/>
      <c r="AO58" s="118">
        <f t="shared" si="21"/>
        <v>0</v>
      </c>
      <c r="AP58" s="118"/>
      <c r="AQ58" s="118"/>
      <c r="AR58" s="118"/>
      <c r="AS58" s="118"/>
      <c r="AT58" s="118">
        <f t="shared" si="22"/>
        <v>0</v>
      </c>
      <c r="AU58" s="118"/>
      <c r="AV58" s="118"/>
      <c r="AW58" s="118"/>
      <c r="AX58" s="118"/>
      <c r="AY58" s="132">
        <f t="shared" si="23"/>
        <v>0</v>
      </c>
      <c r="AZ58" s="118"/>
      <c r="BA58" s="132"/>
      <c r="BB58" s="132"/>
      <c r="BC58" s="118"/>
    </row>
    <row r="59" spans="1:55" s="36" customFormat="1" ht="9.75" hidden="1" x14ac:dyDescent="0.15">
      <c r="A59" s="117"/>
      <c r="B59" s="279"/>
      <c r="C59" s="120"/>
      <c r="D59" s="133"/>
      <c r="E59" s="118">
        <f t="shared" si="24"/>
        <v>0</v>
      </c>
      <c r="F59" s="118">
        <f t="shared" si="25"/>
        <v>0</v>
      </c>
      <c r="G59" s="118">
        <f t="shared" si="26"/>
        <v>0</v>
      </c>
      <c r="H59" s="118">
        <f t="shared" si="27"/>
        <v>0</v>
      </c>
      <c r="I59" s="118">
        <f t="shared" si="28"/>
        <v>0</v>
      </c>
      <c r="J59" s="118">
        <f t="shared" si="29"/>
        <v>0</v>
      </c>
      <c r="K59" s="118"/>
      <c r="L59" s="118"/>
      <c r="M59" s="118"/>
      <c r="N59" s="118"/>
      <c r="O59" s="118">
        <f t="shared" si="12"/>
        <v>0</v>
      </c>
      <c r="P59" s="118"/>
      <c r="Q59" s="118"/>
      <c r="R59" s="118"/>
      <c r="S59" s="118"/>
      <c r="T59" s="118">
        <f t="shared" si="13"/>
        <v>0</v>
      </c>
      <c r="U59" s="118"/>
      <c r="V59" s="118"/>
      <c r="W59" s="118"/>
      <c r="X59" s="118"/>
      <c r="Y59" s="118">
        <f t="shared" si="14"/>
        <v>0</v>
      </c>
      <c r="Z59" s="118"/>
      <c r="AA59" s="118"/>
      <c r="AB59" s="118"/>
      <c r="AC59" s="118"/>
      <c r="AD59" s="133"/>
      <c r="AE59" s="118">
        <f t="shared" si="30"/>
        <v>0</v>
      </c>
      <c r="AF59" s="118">
        <f t="shared" si="31"/>
        <v>0</v>
      </c>
      <c r="AG59" s="118">
        <f t="shared" si="32"/>
        <v>0</v>
      </c>
      <c r="AH59" s="118">
        <f t="shared" si="33"/>
        <v>0</v>
      </c>
      <c r="AI59" s="118">
        <f t="shared" si="34"/>
        <v>0</v>
      </c>
      <c r="AJ59" s="118">
        <f t="shared" si="35"/>
        <v>0</v>
      </c>
      <c r="AK59" s="118"/>
      <c r="AL59" s="118"/>
      <c r="AM59" s="118"/>
      <c r="AN59" s="118"/>
      <c r="AO59" s="118">
        <f t="shared" si="21"/>
        <v>0</v>
      </c>
      <c r="AP59" s="118"/>
      <c r="AQ59" s="118"/>
      <c r="AR59" s="118"/>
      <c r="AS59" s="118"/>
      <c r="AT59" s="118">
        <f t="shared" si="22"/>
        <v>0</v>
      </c>
      <c r="AU59" s="118"/>
      <c r="AV59" s="118"/>
      <c r="AW59" s="118"/>
      <c r="AX59" s="118"/>
      <c r="AY59" s="132">
        <f t="shared" si="23"/>
        <v>0</v>
      </c>
      <c r="AZ59" s="118"/>
      <c r="BA59" s="132"/>
      <c r="BB59" s="132"/>
      <c r="BC59" s="118"/>
    </row>
    <row r="60" spans="1:55" s="36" customFormat="1" ht="39" x14ac:dyDescent="0.15">
      <c r="A60" s="117" t="s">
        <v>436</v>
      </c>
      <c r="B60" s="278" t="s">
        <v>862</v>
      </c>
      <c r="C60" s="118"/>
      <c r="D60" s="119" t="s">
        <v>868</v>
      </c>
      <c r="E60" s="119" t="s">
        <v>868</v>
      </c>
      <c r="F60" s="119" t="s">
        <v>868</v>
      </c>
      <c r="G60" s="119" t="s">
        <v>868</v>
      </c>
      <c r="H60" s="119" t="s">
        <v>868</v>
      </c>
      <c r="I60" s="119" t="s">
        <v>868</v>
      </c>
      <c r="J60" s="119" t="s">
        <v>868</v>
      </c>
      <c r="K60" s="119" t="s">
        <v>868</v>
      </c>
      <c r="L60" s="119" t="s">
        <v>868</v>
      </c>
      <c r="M60" s="119" t="s">
        <v>868</v>
      </c>
      <c r="N60" s="119" t="s">
        <v>868</v>
      </c>
      <c r="O60" s="119" t="s">
        <v>868</v>
      </c>
      <c r="P60" s="119" t="s">
        <v>868</v>
      </c>
      <c r="Q60" s="119" t="s">
        <v>868</v>
      </c>
      <c r="R60" s="119" t="s">
        <v>868</v>
      </c>
      <c r="S60" s="119" t="s">
        <v>868</v>
      </c>
      <c r="T60" s="119" t="s">
        <v>868</v>
      </c>
      <c r="U60" s="119" t="s">
        <v>868</v>
      </c>
      <c r="V60" s="119" t="s">
        <v>868</v>
      </c>
      <c r="W60" s="119" t="s">
        <v>868</v>
      </c>
      <c r="X60" s="119" t="s">
        <v>868</v>
      </c>
      <c r="Y60" s="119" t="s">
        <v>868</v>
      </c>
      <c r="Z60" s="119" t="s">
        <v>868</v>
      </c>
      <c r="AA60" s="119" t="s">
        <v>868</v>
      </c>
      <c r="AB60" s="119" t="s">
        <v>868</v>
      </c>
      <c r="AC60" s="119" t="s">
        <v>868</v>
      </c>
      <c r="AD60" s="119" t="s">
        <v>868</v>
      </c>
      <c r="AE60" s="119" t="s">
        <v>868</v>
      </c>
      <c r="AF60" s="119" t="s">
        <v>868</v>
      </c>
      <c r="AG60" s="119" t="s">
        <v>868</v>
      </c>
      <c r="AH60" s="119" t="s">
        <v>868</v>
      </c>
      <c r="AI60" s="119" t="s">
        <v>868</v>
      </c>
      <c r="AJ60" s="119" t="s">
        <v>868</v>
      </c>
      <c r="AK60" s="119" t="s">
        <v>868</v>
      </c>
      <c r="AL60" s="119" t="s">
        <v>868</v>
      </c>
      <c r="AM60" s="119" t="s">
        <v>868</v>
      </c>
      <c r="AN60" s="119" t="s">
        <v>868</v>
      </c>
      <c r="AO60" s="119" t="s">
        <v>868</v>
      </c>
      <c r="AP60" s="119" t="s">
        <v>868</v>
      </c>
      <c r="AQ60" s="119" t="s">
        <v>868</v>
      </c>
      <c r="AR60" s="119" t="s">
        <v>868</v>
      </c>
      <c r="AS60" s="119" t="s">
        <v>868</v>
      </c>
      <c r="AT60" s="119" t="s">
        <v>868</v>
      </c>
      <c r="AU60" s="119" t="s">
        <v>868</v>
      </c>
      <c r="AV60" s="119" t="s">
        <v>868</v>
      </c>
      <c r="AW60" s="119" t="s">
        <v>868</v>
      </c>
      <c r="AX60" s="119" t="s">
        <v>868</v>
      </c>
      <c r="AY60" s="119" t="s">
        <v>868</v>
      </c>
      <c r="AZ60" s="119" t="s">
        <v>868</v>
      </c>
      <c r="BA60" s="119" t="s">
        <v>868</v>
      </c>
      <c r="BB60" s="119" t="s">
        <v>868</v>
      </c>
      <c r="BC60" s="119" t="s">
        <v>868</v>
      </c>
    </row>
    <row r="61" spans="1:55" s="36" customFormat="1" ht="29.25" x14ac:dyDescent="0.15">
      <c r="A61" s="117" t="s">
        <v>428</v>
      </c>
      <c r="B61" s="278" t="s">
        <v>863</v>
      </c>
      <c r="C61" s="118"/>
      <c r="D61" s="120">
        <f>SUM(D62)</f>
        <v>10.325000000000001</v>
      </c>
      <c r="E61" s="120">
        <f t="shared" ref="E61:BC61" si="36">SUM(E62)</f>
        <v>2.0990000000000002</v>
      </c>
      <c r="F61" s="120">
        <f t="shared" si="36"/>
        <v>0</v>
      </c>
      <c r="G61" s="120">
        <f t="shared" si="36"/>
        <v>0.502</v>
      </c>
      <c r="H61" s="120">
        <f t="shared" si="36"/>
        <v>1.597</v>
      </c>
      <c r="I61" s="120">
        <f t="shared" si="36"/>
        <v>0</v>
      </c>
      <c r="J61" s="120">
        <f t="shared" si="36"/>
        <v>0.85000000000000009</v>
      </c>
      <c r="K61" s="120">
        <f t="shared" si="36"/>
        <v>0</v>
      </c>
      <c r="L61" s="120">
        <f t="shared" si="36"/>
        <v>0.191</v>
      </c>
      <c r="M61" s="120">
        <f t="shared" si="36"/>
        <v>0.65900000000000003</v>
      </c>
      <c r="N61" s="120">
        <f t="shared" si="36"/>
        <v>0</v>
      </c>
      <c r="O61" s="120">
        <f t="shared" si="36"/>
        <v>1.2489999999999999</v>
      </c>
      <c r="P61" s="120">
        <f t="shared" si="36"/>
        <v>0</v>
      </c>
      <c r="Q61" s="120">
        <f t="shared" si="36"/>
        <v>0.311</v>
      </c>
      <c r="R61" s="120">
        <f t="shared" si="36"/>
        <v>0.93799999999999994</v>
      </c>
      <c r="S61" s="120">
        <f t="shared" si="36"/>
        <v>0</v>
      </c>
      <c r="T61" s="120">
        <f t="shared" si="36"/>
        <v>0</v>
      </c>
      <c r="U61" s="120">
        <f t="shared" si="36"/>
        <v>0</v>
      </c>
      <c r="V61" s="120">
        <f t="shared" si="36"/>
        <v>0</v>
      </c>
      <c r="W61" s="120">
        <f t="shared" si="36"/>
        <v>0</v>
      </c>
      <c r="X61" s="120">
        <f t="shared" si="36"/>
        <v>0</v>
      </c>
      <c r="Y61" s="120">
        <f t="shared" si="36"/>
        <v>0</v>
      </c>
      <c r="Z61" s="120">
        <f t="shared" si="36"/>
        <v>0</v>
      </c>
      <c r="AA61" s="120">
        <f t="shared" si="36"/>
        <v>0</v>
      </c>
      <c r="AB61" s="120">
        <f t="shared" si="36"/>
        <v>0</v>
      </c>
      <c r="AC61" s="120">
        <f t="shared" si="36"/>
        <v>0</v>
      </c>
      <c r="AD61" s="120">
        <f t="shared" si="36"/>
        <v>8.6029999999999998</v>
      </c>
      <c r="AE61" s="120">
        <f t="shared" si="36"/>
        <v>0.70900000000000007</v>
      </c>
      <c r="AF61" s="120">
        <f t="shared" si="36"/>
        <v>0</v>
      </c>
      <c r="AG61" s="120">
        <f t="shared" si="36"/>
        <v>0.16</v>
      </c>
      <c r="AH61" s="120">
        <f t="shared" si="36"/>
        <v>0.54900000000000004</v>
      </c>
      <c r="AI61" s="120">
        <f t="shared" si="36"/>
        <v>0</v>
      </c>
      <c r="AJ61" s="120">
        <f t="shared" si="36"/>
        <v>0.70900000000000007</v>
      </c>
      <c r="AK61" s="120">
        <f t="shared" si="36"/>
        <v>0</v>
      </c>
      <c r="AL61" s="120">
        <f t="shared" si="36"/>
        <v>0.16</v>
      </c>
      <c r="AM61" s="120">
        <f t="shared" si="36"/>
        <v>0.54900000000000004</v>
      </c>
      <c r="AN61" s="120">
        <f t="shared" si="36"/>
        <v>0</v>
      </c>
      <c r="AO61" s="298">
        <f t="shared" si="36"/>
        <v>0</v>
      </c>
      <c r="AP61" s="120">
        <f t="shared" si="36"/>
        <v>0</v>
      </c>
      <c r="AQ61" s="298">
        <f t="shared" si="36"/>
        <v>0</v>
      </c>
      <c r="AR61" s="298">
        <f t="shared" si="36"/>
        <v>0</v>
      </c>
      <c r="AS61" s="120">
        <f t="shared" si="36"/>
        <v>0</v>
      </c>
      <c r="AT61" s="120">
        <f t="shared" si="36"/>
        <v>0</v>
      </c>
      <c r="AU61" s="120">
        <f t="shared" si="36"/>
        <v>0</v>
      </c>
      <c r="AV61" s="298">
        <f t="shared" si="36"/>
        <v>0</v>
      </c>
      <c r="AW61" s="298">
        <f t="shared" si="36"/>
        <v>0</v>
      </c>
      <c r="AX61" s="120">
        <f t="shared" si="36"/>
        <v>0</v>
      </c>
      <c r="AY61" s="120">
        <f t="shared" si="36"/>
        <v>0</v>
      </c>
      <c r="AZ61" s="120">
        <f t="shared" si="36"/>
        <v>0</v>
      </c>
      <c r="BA61" s="120">
        <f t="shared" si="36"/>
        <v>0</v>
      </c>
      <c r="BB61" s="120">
        <f t="shared" si="36"/>
        <v>0</v>
      </c>
      <c r="BC61" s="120">
        <f t="shared" si="36"/>
        <v>0</v>
      </c>
    </row>
    <row r="62" spans="1:55" ht="19.5" x14ac:dyDescent="0.25">
      <c r="A62" s="117" t="s">
        <v>817</v>
      </c>
      <c r="B62" s="278" t="s">
        <v>818</v>
      </c>
      <c r="C62" s="121"/>
      <c r="D62" s="120">
        <f t="shared" ref="D62:AI62" si="37">SUM(D63:D80)</f>
        <v>10.325000000000001</v>
      </c>
      <c r="E62" s="120">
        <f t="shared" si="37"/>
        <v>2.0990000000000002</v>
      </c>
      <c r="F62" s="120">
        <f t="shared" si="37"/>
        <v>0</v>
      </c>
      <c r="G62" s="120">
        <f t="shared" si="37"/>
        <v>0.502</v>
      </c>
      <c r="H62" s="120">
        <f t="shared" si="37"/>
        <v>1.597</v>
      </c>
      <c r="I62" s="120">
        <f t="shared" si="37"/>
        <v>0</v>
      </c>
      <c r="J62" s="120">
        <f t="shared" si="37"/>
        <v>0.85000000000000009</v>
      </c>
      <c r="K62" s="120">
        <f t="shared" si="37"/>
        <v>0</v>
      </c>
      <c r="L62" s="120">
        <f t="shared" si="37"/>
        <v>0.191</v>
      </c>
      <c r="M62" s="120">
        <f t="shared" si="37"/>
        <v>0.65900000000000003</v>
      </c>
      <c r="N62" s="120">
        <f t="shared" si="37"/>
        <v>0</v>
      </c>
      <c r="O62" s="120">
        <f t="shared" si="37"/>
        <v>1.2489999999999999</v>
      </c>
      <c r="P62" s="120">
        <f t="shared" si="37"/>
        <v>0</v>
      </c>
      <c r="Q62" s="120">
        <f t="shared" si="37"/>
        <v>0.311</v>
      </c>
      <c r="R62" s="120">
        <f t="shared" si="37"/>
        <v>0.93799999999999994</v>
      </c>
      <c r="S62" s="120">
        <f t="shared" si="37"/>
        <v>0</v>
      </c>
      <c r="T62" s="120">
        <f t="shared" si="37"/>
        <v>0</v>
      </c>
      <c r="U62" s="120">
        <f t="shared" si="37"/>
        <v>0</v>
      </c>
      <c r="V62" s="120">
        <f t="shared" si="37"/>
        <v>0</v>
      </c>
      <c r="W62" s="120">
        <f t="shared" si="37"/>
        <v>0</v>
      </c>
      <c r="X62" s="120">
        <f t="shared" si="37"/>
        <v>0</v>
      </c>
      <c r="Y62" s="120">
        <f t="shared" si="37"/>
        <v>0</v>
      </c>
      <c r="Z62" s="120">
        <f t="shared" si="37"/>
        <v>0</v>
      </c>
      <c r="AA62" s="120">
        <f t="shared" si="37"/>
        <v>0</v>
      </c>
      <c r="AB62" s="120">
        <f t="shared" si="37"/>
        <v>0</v>
      </c>
      <c r="AC62" s="120">
        <f t="shared" si="37"/>
        <v>0</v>
      </c>
      <c r="AD62" s="120">
        <f t="shared" si="37"/>
        <v>8.6029999999999998</v>
      </c>
      <c r="AE62" s="120">
        <f t="shared" si="37"/>
        <v>0.70900000000000007</v>
      </c>
      <c r="AF62" s="120">
        <f t="shared" si="37"/>
        <v>0</v>
      </c>
      <c r="AG62" s="120">
        <f t="shared" si="37"/>
        <v>0.16</v>
      </c>
      <c r="AH62" s="120">
        <f t="shared" si="37"/>
        <v>0.54900000000000004</v>
      </c>
      <c r="AI62" s="120">
        <f t="shared" si="37"/>
        <v>0</v>
      </c>
      <c r="AJ62" s="120">
        <f t="shared" ref="AJ62:BC62" si="38">SUM(AJ63:AJ80)</f>
        <v>0.70900000000000007</v>
      </c>
      <c r="AK62" s="120">
        <f t="shared" si="38"/>
        <v>0</v>
      </c>
      <c r="AL62" s="120">
        <f t="shared" si="38"/>
        <v>0.16</v>
      </c>
      <c r="AM62" s="120">
        <f t="shared" si="38"/>
        <v>0.54900000000000004</v>
      </c>
      <c r="AN62" s="120">
        <f t="shared" si="38"/>
        <v>0</v>
      </c>
      <c r="AO62" s="298">
        <f t="shared" si="38"/>
        <v>0</v>
      </c>
      <c r="AP62" s="120">
        <f t="shared" si="38"/>
        <v>0</v>
      </c>
      <c r="AQ62" s="298">
        <f t="shared" si="38"/>
        <v>0</v>
      </c>
      <c r="AR62" s="298">
        <f t="shared" si="38"/>
        <v>0</v>
      </c>
      <c r="AS62" s="120">
        <f t="shared" si="38"/>
        <v>0</v>
      </c>
      <c r="AT62" s="120">
        <f t="shared" si="38"/>
        <v>0</v>
      </c>
      <c r="AU62" s="120">
        <f t="shared" si="38"/>
        <v>0</v>
      </c>
      <c r="AV62" s="298">
        <f t="shared" si="38"/>
        <v>0</v>
      </c>
      <c r="AW62" s="298">
        <f t="shared" si="38"/>
        <v>0</v>
      </c>
      <c r="AX62" s="120">
        <f t="shared" si="38"/>
        <v>0</v>
      </c>
      <c r="AY62" s="120">
        <f t="shared" si="38"/>
        <v>0</v>
      </c>
      <c r="AZ62" s="120">
        <f t="shared" si="38"/>
        <v>0</v>
      </c>
      <c r="BA62" s="120">
        <f t="shared" si="38"/>
        <v>0</v>
      </c>
      <c r="BB62" s="120">
        <f t="shared" si="38"/>
        <v>0</v>
      </c>
      <c r="BC62" s="120">
        <f t="shared" si="38"/>
        <v>0</v>
      </c>
    </row>
    <row r="63" spans="1:55" x14ac:dyDescent="0.25">
      <c r="A63" s="117" t="s">
        <v>817</v>
      </c>
      <c r="B63" s="279" t="s">
        <v>970</v>
      </c>
      <c r="C63" s="117" t="s">
        <v>971</v>
      </c>
      <c r="D63" s="118">
        <v>0.47899999999999998</v>
      </c>
      <c r="E63" s="118">
        <f>SUM(F63:I63)</f>
        <v>0</v>
      </c>
      <c r="F63" s="118">
        <f t="shared" ref="F63:I63" si="39">K63+P63+U63+Z63</f>
        <v>0</v>
      </c>
      <c r="G63" s="118">
        <f t="shared" si="39"/>
        <v>0</v>
      </c>
      <c r="H63" s="118">
        <f t="shared" si="39"/>
        <v>0</v>
      </c>
      <c r="I63" s="118">
        <f t="shared" si="39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32">
        <v>0.39900000000000002</v>
      </c>
      <c r="AE63" s="118">
        <f>SUM(AF63:AI63)</f>
        <v>0</v>
      </c>
      <c r="AF63" s="118">
        <f t="shared" ref="AF63:AI63" si="40">AK63+AP63+AU63+AZ63</f>
        <v>0</v>
      </c>
      <c r="AG63" s="118">
        <f t="shared" si="40"/>
        <v>0</v>
      </c>
      <c r="AH63" s="118">
        <f t="shared" si="40"/>
        <v>0</v>
      </c>
      <c r="AI63" s="118">
        <f t="shared" si="40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x14ac:dyDescent="0.25">
      <c r="A64" s="117" t="s">
        <v>817</v>
      </c>
      <c r="B64" s="279" t="s">
        <v>972</v>
      </c>
      <c r="C64" s="117" t="s">
        <v>973</v>
      </c>
      <c r="D64" s="118">
        <v>0.40899999999999997</v>
      </c>
      <c r="E64" s="118">
        <f t="shared" ref="E64:E80" si="41">SUM(F64:I64)</f>
        <v>0</v>
      </c>
      <c r="F64" s="118">
        <f t="shared" ref="F64:F80" si="42">K64+P64+U64+Z64</f>
        <v>0</v>
      </c>
      <c r="G64" s="118">
        <f t="shared" ref="G64:G80" si="43">L64+Q64+V64+AA64</f>
        <v>0</v>
      </c>
      <c r="H64" s="118">
        <f t="shared" ref="H64:H80" si="44">M64+R64+W64+AB64</f>
        <v>0</v>
      </c>
      <c r="I64" s="118">
        <f t="shared" ref="I64:I80" si="45">N64+S64+X64+AC64</f>
        <v>0</v>
      </c>
      <c r="J64" s="118">
        <f t="shared" ref="J64:J80" si="46">SUM(K64:N64)</f>
        <v>0</v>
      </c>
      <c r="K64" s="118"/>
      <c r="L64" s="118"/>
      <c r="M64" s="118"/>
      <c r="N64" s="118"/>
      <c r="O64" s="118">
        <f t="shared" ref="O64:O80" si="47">SUM(P64:S64)</f>
        <v>0</v>
      </c>
      <c r="P64" s="118"/>
      <c r="Q64" s="118"/>
      <c r="R64" s="118"/>
      <c r="S64" s="118"/>
      <c r="T64" s="118">
        <f t="shared" ref="T64:T80" si="48">SUM(U64:X64)</f>
        <v>0</v>
      </c>
      <c r="U64" s="118"/>
      <c r="V64" s="118"/>
      <c r="W64" s="118"/>
      <c r="X64" s="118"/>
      <c r="Y64" s="118">
        <f t="shared" ref="Y64:Y80" si="49">SUM(Z64:AC64)</f>
        <v>0</v>
      </c>
      <c r="Z64" s="118"/>
      <c r="AA64" s="118"/>
      <c r="AB64" s="118"/>
      <c r="AC64" s="118"/>
      <c r="AD64" s="132">
        <v>0.34100000000000003</v>
      </c>
      <c r="AE64" s="118">
        <f t="shared" ref="AE64:AE80" si="50">SUM(AF64:AI64)</f>
        <v>0</v>
      </c>
      <c r="AF64" s="118">
        <f t="shared" ref="AF64:AF80" si="51">AK64+AP64+AU64+AZ64</f>
        <v>0</v>
      </c>
      <c r="AG64" s="118">
        <f t="shared" ref="AG64:AG80" si="52">AL64+AQ64+AV64+BA64</f>
        <v>0</v>
      </c>
      <c r="AH64" s="118">
        <f t="shared" ref="AH64:AH80" si="53">AM64+AR64+AW64+BB64</f>
        <v>0</v>
      </c>
      <c r="AI64" s="118">
        <f t="shared" ref="AI64:AI80" si="54">AN64+AS64+AX64+BC64</f>
        <v>0</v>
      </c>
      <c r="AJ64" s="118">
        <f t="shared" ref="AJ64:AJ80" si="55">SUM(AK64:AN64)</f>
        <v>0</v>
      </c>
      <c r="AK64" s="118"/>
      <c r="AL64" s="118"/>
      <c r="AM64" s="118"/>
      <c r="AN64" s="118"/>
      <c r="AO64" s="118">
        <f t="shared" ref="AO64:AO80" si="56">SUM(AP64:AS64)</f>
        <v>0</v>
      </c>
      <c r="AP64" s="118"/>
      <c r="AQ64" s="118"/>
      <c r="AR64" s="118"/>
      <c r="AS64" s="118"/>
      <c r="AT64" s="118">
        <f t="shared" ref="AT64:AT80" si="57">SUM(AU64:AX64)</f>
        <v>0</v>
      </c>
      <c r="AU64" s="118"/>
      <c r="AV64" s="118"/>
      <c r="AW64" s="118"/>
      <c r="AX64" s="118"/>
      <c r="AY64" s="118">
        <f t="shared" ref="AY64:AY80" si="58">SUM(AZ64:BC64)</f>
        <v>0</v>
      </c>
      <c r="AZ64" s="118"/>
      <c r="BA64" s="118"/>
      <c r="BB64" s="118"/>
      <c r="BC64" s="118"/>
    </row>
    <row r="65" spans="1:55" x14ac:dyDescent="0.25">
      <c r="A65" s="117" t="s">
        <v>817</v>
      </c>
      <c r="B65" s="279" t="s">
        <v>974</v>
      </c>
      <c r="C65" s="117" t="s">
        <v>975</v>
      </c>
      <c r="D65" s="118">
        <v>0.68799999999999994</v>
      </c>
      <c r="E65" s="118">
        <f t="shared" si="41"/>
        <v>0</v>
      </c>
      <c r="F65" s="118">
        <f t="shared" si="42"/>
        <v>0</v>
      </c>
      <c r="G65" s="118">
        <f t="shared" si="43"/>
        <v>0</v>
      </c>
      <c r="H65" s="118">
        <f t="shared" si="44"/>
        <v>0</v>
      </c>
      <c r="I65" s="118">
        <f t="shared" si="45"/>
        <v>0</v>
      </c>
      <c r="J65" s="118">
        <f t="shared" si="46"/>
        <v>0</v>
      </c>
      <c r="K65" s="118"/>
      <c r="L65" s="118"/>
      <c r="M65" s="118"/>
      <c r="N65" s="118"/>
      <c r="O65" s="118">
        <f t="shared" si="47"/>
        <v>0</v>
      </c>
      <c r="P65" s="118"/>
      <c r="Q65" s="118"/>
      <c r="R65" s="118"/>
      <c r="S65" s="118"/>
      <c r="T65" s="118">
        <f t="shared" si="48"/>
        <v>0</v>
      </c>
      <c r="U65" s="118"/>
      <c r="V65" s="118"/>
      <c r="W65" s="118"/>
      <c r="X65" s="118"/>
      <c r="Y65" s="118">
        <f t="shared" si="49"/>
        <v>0</v>
      </c>
      <c r="Z65" s="118"/>
      <c r="AA65" s="118"/>
      <c r="AB65" s="118"/>
      <c r="AC65" s="118"/>
      <c r="AD65" s="132">
        <v>0.57299999999999995</v>
      </c>
      <c r="AE65" s="118">
        <f t="shared" si="50"/>
        <v>0</v>
      </c>
      <c r="AF65" s="118">
        <f t="shared" si="51"/>
        <v>0</v>
      </c>
      <c r="AG65" s="118">
        <f t="shared" si="52"/>
        <v>0</v>
      </c>
      <c r="AH65" s="118">
        <f t="shared" si="53"/>
        <v>0</v>
      </c>
      <c r="AI65" s="118">
        <f t="shared" si="54"/>
        <v>0</v>
      </c>
      <c r="AJ65" s="118">
        <f t="shared" si="55"/>
        <v>0</v>
      </c>
      <c r="AK65" s="118"/>
      <c r="AL65" s="118"/>
      <c r="AM65" s="118"/>
      <c r="AN65" s="118"/>
      <c r="AO65" s="118">
        <f t="shared" si="56"/>
        <v>0</v>
      </c>
      <c r="AP65" s="118"/>
      <c r="AQ65" s="118"/>
      <c r="AR65" s="118"/>
      <c r="AS65" s="118"/>
      <c r="AT65" s="118">
        <f t="shared" si="57"/>
        <v>0</v>
      </c>
      <c r="AU65" s="118"/>
      <c r="AV65" s="118"/>
      <c r="AW65" s="118"/>
      <c r="AX65" s="118"/>
      <c r="AY65" s="118">
        <f t="shared" si="58"/>
        <v>0</v>
      </c>
      <c r="AZ65" s="118"/>
      <c r="BA65" s="118"/>
      <c r="BB65" s="118"/>
      <c r="BC65" s="118"/>
    </row>
    <row r="66" spans="1:55" x14ac:dyDescent="0.25">
      <c r="A66" s="117" t="s">
        <v>817</v>
      </c>
      <c r="B66" s="279" t="s">
        <v>976</v>
      </c>
      <c r="C66" s="117" t="s">
        <v>977</v>
      </c>
      <c r="D66" s="118">
        <v>0.68100000000000005</v>
      </c>
      <c r="E66" s="118">
        <f t="shared" si="41"/>
        <v>0</v>
      </c>
      <c r="F66" s="118">
        <f t="shared" si="42"/>
        <v>0</v>
      </c>
      <c r="G66" s="118">
        <f t="shared" si="43"/>
        <v>0</v>
      </c>
      <c r="H66" s="118">
        <f t="shared" si="44"/>
        <v>0</v>
      </c>
      <c r="I66" s="118">
        <f t="shared" si="45"/>
        <v>0</v>
      </c>
      <c r="J66" s="118">
        <f t="shared" si="46"/>
        <v>0</v>
      </c>
      <c r="K66" s="118"/>
      <c r="L66" s="118"/>
      <c r="M66" s="118"/>
      <c r="N66" s="118"/>
      <c r="O66" s="118">
        <f t="shared" si="47"/>
        <v>0</v>
      </c>
      <c r="P66" s="118"/>
      <c r="Q66" s="118"/>
      <c r="R66" s="118"/>
      <c r="S66" s="118"/>
      <c r="T66" s="118">
        <f t="shared" si="48"/>
        <v>0</v>
      </c>
      <c r="U66" s="118"/>
      <c r="V66" s="118"/>
      <c r="W66" s="118"/>
      <c r="X66" s="118"/>
      <c r="Y66" s="118">
        <f t="shared" si="49"/>
        <v>0</v>
      </c>
      <c r="Z66" s="118"/>
      <c r="AA66" s="118"/>
      <c r="AB66" s="118"/>
      <c r="AC66" s="118"/>
      <c r="AD66" s="132">
        <v>0.56799999999999995</v>
      </c>
      <c r="AE66" s="118">
        <f t="shared" si="50"/>
        <v>0</v>
      </c>
      <c r="AF66" s="118">
        <f t="shared" si="51"/>
        <v>0</v>
      </c>
      <c r="AG66" s="118">
        <f t="shared" si="52"/>
        <v>0</v>
      </c>
      <c r="AH66" s="118">
        <f t="shared" si="53"/>
        <v>0</v>
      </c>
      <c r="AI66" s="118">
        <f t="shared" si="54"/>
        <v>0</v>
      </c>
      <c r="AJ66" s="118">
        <f t="shared" si="55"/>
        <v>0</v>
      </c>
      <c r="AK66" s="118"/>
      <c r="AL66" s="118"/>
      <c r="AM66" s="118"/>
      <c r="AN66" s="118"/>
      <c r="AO66" s="118">
        <f t="shared" si="56"/>
        <v>0</v>
      </c>
      <c r="AP66" s="118"/>
      <c r="AQ66" s="118"/>
      <c r="AR66" s="118"/>
      <c r="AS66" s="118"/>
      <c r="AT66" s="118">
        <f t="shared" si="57"/>
        <v>0</v>
      </c>
      <c r="AU66" s="118"/>
      <c r="AV66" s="118"/>
      <c r="AW66" s="118"/>
      <c r="AX66" s="118"/>
      <c r="AY66" s="118">
        <f t="shared" si="58"/>
        <v>0</v>
      </c>
      <c r="AZ66" s="118"/>
      <c r="BA66" s="118"/>
      <c r="BB66" s="118"/>
      <c r="BC66" s="118"/>
    </row>
    <row r="67" spans="1:55" x14ac:dyDescent="0.25">
      <c r="A67" s="117" t="s">
        <v>817</v>
      </c>
      <c r="B67" s="279" t="s">
        <v>978</v>
      </c>
      <c r="C67" s="117" t="s">
        <v>979</v>
      </c>
      <c r="D67" s="118">
        <v>0.71199999999999997</v>
      </c>
      <c r="E67" s="118">
        <f t="shared" si="41"/>
        <v>0</v>
      </c>
      <c r="F67" s="118">
        <f t="shared" si="42"/>
        <v>0</v>
      </c>
      <c r="G67" s="118">
        <f t="shared" si="43"/>
        <v>0</v>
      </c>
      <c r="H67" s="118">
        <f t="shared" si="44"/>
        <v>0</v>
      </c>
      <c r="I67" s="118">
        <f t="shared" si="45"/>
        <v>0</v>
      </c>
      <c r="J67" s="118">
        <f t="shared" si="46"/>
        <v>0</v>
      </c>
      <c r="K67" s="118"/>
      <c r="L67" s="118"/>
      <c r="M67" s="118"/>
      <c r="N67" s="118"/>
      <c r="O67" s="118">
        <f t="shared" si="47"/>
        <v>0</v>
      </c>
      <c r="P67" s="118"/>
      <c r="Q67" s="118"/>
      <c r="R67" s="118"/>
      <c r="S67" s="118"/>
      <c r="T67" s="118">
        <f t="shared" si="48"/>
        <v>0</v>
      </c>
      <c r="U67" s="118"/>
      <c r="V67" s="118"/>
      <c r="W67" s="118"/>
      <c r="X67" s="118"/>
      <c r="Y67" s="118">
        <f t="shared" si="49"/>
        <v>0</v>
      </c>
      <c r="Z67" s="118"/>
      <c r="AA67" s="118"/>
      <c r="AB67" s="118"/>
      <c r="AC67" s="118"/>
      <c r="AD67" s="132">
        <v>0.59299999999999997</v>
      </c>
      <c r="AE67" s="118">
        <f t="shared" si="50"/>
        <v>0</v>
      </c>
      <c r="AF67" s="118">
        <f t="shared" si="51"/>
        <v>0</v>
      </c>
      <c r="AG67" s="118">
        <f t="shared" si="52"/>
        <v>0</v>
      </c>
      <c r="AH67" s="118">
        <f t="shared" si="53"/>
        <v>0</v>
      </c>
      <c r="AI67" s="118">
        <f t="shared" si="54"/>
        <v>0</v>
      </c>
      <c r="AJ67" s="118">
        <f t="shared" si="55"/>
        <v>0</v>
      </c>
      <c r="AK67" s="118"/>
      <c r="AL67" s="118"/>
      <c r="AM67" s="118"/>
      <c r="AN67" s="118"/>
      <c r="AO67" s="118">
        <f t="shared" si="56"/>
        <v>0</v>
      </c>
      <c r="AP67" s="118"/>
      <c r="AQ67" s="118"/>
      <c r="AR67" s="118"/>
      <c r="AS67" s="118"/>
      <c r="AT67" s="118">
        <f t="shared" si="57"/>
        <v>0</v>
      </c>
      <c r="AU67" s="118"/>
      <c r="AV67" s="118"/>
      <c r="AW67" s="118"/>
      <c r="AX67" s="118"/>
      <c r="AY67" s="118">
        <f t="shared" si="58"/>
        <v>0</v>
      </c>
      <c r="AZ67" s="118"/>
      <c r="BA67" s="118"/>
      <c r="BB67" s="118"/>
      <c r="BC67" s="118"/>
    </row>
    <row r="68" spans="1:55" x14ac:dyDescent="0.25">
      <c r="A68" s="117" t="s">
        <v>817</v>
      </c>
      <c r="B68" s="279" t="s">
        <v>980</v>
      </c>
      <c r="C68" s="117" t="s">
        <v>981</v>
      </c>
      <c r="D68" s="118">
        <v>1.1339999999999999</v>
      </c>
      <c r="E68" s="118">
        <f t="shared" si="41"/>
        <v>0</v>
      </c>
      <c r="F68" s="118">
        <f t="shared" si="42"/>
        <v>0</v>
      </c>
      <c r="G68" s="118">
        <f t="shared" si="43"/>
        <v>0</v>
      </c>
      <c r="H68" s="118">
        <f t="shared" si="44"/>
        <v>0</v>
      </c>
      <c r="I68" s="118">
        <f t="shared" si="45"/>
        <v>0</v>
      </c>
      <c r="J68" s="118">
        <f t="shared" si="46"/>
        <v>0</v>
      </c>
      <c r="K68" s="118"/>
      <c r="L68" s="118"/>
      <c r="M68" s="118"/>
      <c r="N68" s="118"/>
      <c r="O68" s="118">
        <f t="shared" si="47"/>
        <v>0</v>
      </c>
      <c r="P68" s="118"/>
      <c r="Q68" s="118"/>
      <c r="R68" s="118"/>
      <c r="S68" s="118"/>
      <c r="T68" s="118">
        <f t="shared" si="48"/>
        <v>0</v>
      </c>
      <c r="U68" s="118"/>
      <c r="V68" s="118"/>
      <c r="W68" s="118"/>
      <c r="X68" s="118"/>
      <c r="Y68" s="118">
        <f t="shared" si="49"/>
        <v>0</v>
      </c>
      <c r="Z68" s="118"/>
      <c r="AA68" s="118"/>
      <c r="AB68" s="118"/>
      <c r="AC68" s="118"/>
      <c r="AD68" s="132">
        <v>0.94499999999999995</v>
      </c>
      <c r="AE68" s="118">
        <f t="shared" si="50"/>
        <v>0</v>
      </c>
      <c r="AF68" s="118">
        <f t="shared" si="51"/>
        <v>0</v>
      </c>
      <c r="AG68" s="118">
        <f t="shared" si="52"/>
        <v>0</v>
      </c>
      <c r="AH68" s="118">
        <f t="shared" si="53"/>
        <v>0</v>
      </c>
      <c r="AI68" s="118">
        <f t="shared" si="54"/>
        <v>0</v>
      </c>
      <c r="AJ68" s="118">
        <f t="shared" si="55"/>
        <v>0</v>
      </c>
      <c r="AK68" s="118"/>
      <c r="AL68" s="118"/>
      <c r="AM68" s="118"/>
      <c r="AN68" s="118"/>
      <c r="AO68" s="118">
        <f t="shared" si="56"/>
        <v>0</v>
      </c>
      <c r="AP68" s="118"/>
      <c r="AQ68" s="118"/>
      <c r="AR68" s="118"/>
      <c r="AS68" s="118"/>
      <c r="AT68" s="118">
        <f t="shared" si="57"/>
        <v>0</v>
      </c>
      <c r="AU68" s="118"/>
      <c r="AV68" s="118"/>
      <c r="AW68" s="118"/>
      <c r="AX68" s="118"/>
      <c r="AY68" s="118">
        <f t="shared" si="58"/>
        <v>0</v>
      </c>
      <c r="AZ68" s="118"/>
      <c r="BA68" s="118"/>
      <c r="BB68" s="118"/>
      <c r="BC68" s="118"/>
    </row>
    <row r="69" spans="1:55" x14ac:dyDescent="0.25">
      <c r="A69" s="117" t="s">
        <v>817</v>
      </c>
      <c r="B69" s="279" t="s">
        <v>982</v>
      </c>
      <c r="C69" s="117" t="s">
        <v>983</v>
      </c>
      <c r="D69" s="118">
        <v>0.84299999999999997</v>
      </c>
      <c r="E69" s="118">
        <f t="shared" si="41"/>
        <v>0.85000000000000009</v>
      </c>
      <c r="F69" s="118">
        <f t="shared" si="42"/>
        <v>0</v>
      </c>
      <c r="G69" s="118">
        <f t="shared" si="43"/>
        <v>0.191</v>
      </c>
      <c r="H69" s="118">
        <f t="shared" si="44"/>
        <v>0.65900000000000003</v>
      </c>
      <c r="I69" s="118">
        <f t="shared" si="45"/>
        <v>0</v>
      </c>
      <c r="J69" s="118">
        <f t="shared" si="46"/>
        <v>0.85000000000000009</v>
      </c>
      <c r="K69" s="118"/>
      <c r="L69" s="118">
        <v>0.191</v>
      </c>
      <c r="M69" s="118">
        <v>0.65900000000000003</v>
      </c>
      <c r="N69" s="118"/>
      <c r="O69" s="118">
        <f t="shared" si="47"/>
        <v>0</v>
      </c>
      <c r="P69" s="118"/>
      <c r="Q69" s="118"/>
      <c r="R69" s="118"/>
      <c r="S69" s="118"/>
      <c r="T69" s="118">
        <f t="shared" si="48"/>
        <v>0</v>
      </c>
      <c r="U69" s="118"/>
      <c r="V69" s="118"/>
      <c r="W69" s="118"/>
      <c r="X69" s="118"/>
      <c r="Y69" s="118">
        <f t="shared" si="49"/>
        <v>0</v>
      </c>
      <c r="Z69" s="118"/>
      <c r="AA69" s="118"/>
      <c r="AB69" s="118"/>
      <c r="AC69" s="118"/>
      <c r="AD69" s="132">
        <v>0.70199999999999996</v>
      </c>
      <c r="AE69" s="118">
        <f t="shared" si="50"/>
        <v>0.70900000000000007</v>
      </c>
      <c r="AF69" s="118">
        <f t="shared" si="51"/>
        <v>0</v>
      </c>
      <c r="AG69" s="118">
        <f t="shared" si="52"/>
        <v>0.16</v>
      </c>
      <c r="AH69" s="118">
        <f t="shared" si="53"/>
        <v>0.54900000000000004</v>
      </c>
      <c r="AI69" s="118">
        <f t="shared" si="54"/>
        <v>0</v>
      </c>
      <c r="AJ69" s="118">
        <f t="shared" si="55"/>
        <v>0.70900000000000007</v>
      </c>
      <c r="AK69" s="118"/>
      <c r="AL69" s="118">
        <v>0.16</v>
      </c>
      <c r="AM69" s="118">
        <v>0.54900000000000004</v>
      </c>
      <c r="AN69" s="118"/>
      <c r="AO69" s="118">
        <f t="shared" si="56"/>
        <v>0</v>
      </c>
      <c r="AP69" s="118"/>
      <c r="AQ69" s="118"/>
      <c r="AR69" s="118"/>
      <c r="AS69" s="118"/>
      <c r="AT69" s="118">
        <f t="shared" si="57"/>
        <v>0</v>
      </c>
      <c r="AU69" s="118"/>
      <c r="AV69" s="118"/>
      <c r="AW69" s="118"/>
      <c r="AX69" s="118"/>
      <c r="AY69" s="118">
        <f t="shared" si="58"/>
        <v>0</v>
      </c>
      <c r="AZ69" s="118"/>
      <c r="BA69" s="118"/>
      <c r="BB69" s="118"/>
      <c r="BC69" s="118"/>
    </row>
    <row r="70" spans="1:55" x14ac:dyDescent="0.25">
      <c r="A70" s="117" t="s">
        <v>817</v>
      </c>
      <c r="B70" s="279" t="s">
        <v>984</v>
      </c>
      <c r="C70" s="117" t="s">
        <v>985</v>
      </c>
      <c r="D70" s="118">
        <v>1.369</v>
      </c>
      <c r="E70" s="118">
        <f t="shared" si="41"/>
        <v>1.2489999999999999</v>
      </c>
      <c r="F70" s="118">
        <f t="shared" si="42"/>
        <v>0</v>
      </c>
      <c r="G70" s="118">
        <f t="shared" si="43"/>
        <v>0.311</v>
      </c>
      <c r="H70" s="118">
        <f t="shared" si="44"/>
        <v>0.93799999999999994</v>
      </c>
      <c r="I70" s="118">
        <f t="shared" si="45"/>
        <v>0</v>
      </c>
      <c r="J70" s="118">
        <f t="shared" si="46"/>
        <v>0</v>
      </c>
      <c r="K70" s="118"/>
      <c r="L70" s="118"/>
      <c r="M70" s="118"/>
      <c r="N70" s="118"/>
      <c r="O70" s="118">
        <f t="shared" si="47"/>
        <v>1.2489999999999999</v>
      </c>
      <c r="P70" s="118"/>
      <c r="Q70" s="118">
        <v>0.311</v>
      </c>
      <c r="R70" s="118">
        <v>0.93799999999999994</v>
      </c>
      <c r="S70" s="118"/>
      <c r="T70" s="118">
        <f t="shared" si="48"/>
        <v>0</v>
      </c>
      <c r="U70" s="118"/>
      <c r="V70" s="118"/>
      <c r="W70" s="118"/>
      <c r="X70" s="118"/>
      <c r="Y70" s="118">
        <f t="shared" si="49"/>
        <v>0</v>
      </c>
      <c r="Z70" s="118"/>
      <c r="AA70" s="118"/>
      <c r="AB70" s="118"/>
      <c r="AC70" s="118"/>
      <c r="AD70" s="132">
        <v>1.141</v>
      </c>
      <c r="AE70" s="118">
        <f t="shared" si="50"/>
        <v>0</v>
      </c>
      <c r="AF70" s="118">
        <f t="shared" si="51"/>
        <v>0</v>
      </c>
      <c r="AG70" s="118">
        <f t="shared" si="52"/>
        <v>0</v>
      </c>
      <c r="AH70" s="118">
        <f t="shared" si="53"/>
        <v>0</v>
      </c>
      <c r="AI70" s="118">
        <f t="shared" si="54"/>
        <v>0</v>
      </c>
      <c r="AJ70" s="118">
        <f t="shared" si="55"/>
        <v>0</v>
      </c>
      <c r="AK70" s="118"/>
      <c r="AL70" s="118"/>
      <c r="AM70" s="118"/>
      <c r="AN70" s="118"/>
      <c r="AO70" s="118">
        <f t="shared" si="56"/>
        <v>0</v>
      </c>
      <c r="AP70" s="118"/>
      <c r="AQ70" s="118"/>
      <c r="AR70" s="118"/>
      <c r="AS70" s="118"/>
      <c r="AT70" s="118">
        <f t="shared" si="57"/>
        <v>0</v>
      </c>
      <c r="AU70" s="118"/>
      <c r="AV70" s="118"/>
      <c r="AW70" s="118"/>
      <c r="AX70" s="118"/>
      <c r="AY70" s="118">
        <f t="shared" si="58"/>
        <v>0</v>
      </c>
      <c r="AZ70" s="118"/>
      <c r="BA70" s="118"/>
      <c r="BB70" s="118"/>
      <c r="BC70" s="118"/>
    </row>
    <row r="71" spans="1:55" x14ac:dyDescent="0.25">
      <c r="A71" s="117" t="s">
        <v>817</v>
      </c>
      <c r="B71" s="279" t="s">
        <v>986</v>
      </c>
      <c r="C71" s="117" t="s">
        <v>987</v>
      </c>
      <c r="D71" s="118">
        <v>0.51</v>
      </c>
      <c r="E71" s="118">
        <f t="shared" si="41"/>
        <v>0</v>
      </c>
      <c r="F71" s="118">
        <f t="shared" si="42"/>
        <v>0</v>
      </c>
      <c r="G71" s="118">
        <f t="shared" si="43"/>
        <v>0</v>
      </c>
      <c r="H71" s="118">
        <f t="shared" si="44"/>
        <v>0</v>
      </c>
      <c r="I71" s="118">
        <f t="shared" si="45"/>
        <v>0</v>
      </c>
      <c r="J71" s="118">
        <f t="shared" si="46"/>
        <v>0</v>
      </c>
      <c r="K71" s="118"/>
      <c r="L71" s="118"/>
      <c r="M71" s="118"/>
      <c r="N71" s="118"/>
      <c r="O71" s="118">
        <f t="shared" si="47"/>
        <v>0</v>
      </c>
      <c r="P71" s="118"/>
      <c r="Q71" s="118"/>
      <c r="R71" s="118"/>
      <c r="S71" s="118"/>
      <c r="T71" s="118">
        <f t="shared" si="48"/>
        <v>0</v>
      </c>
      <c r="U71" s="118"/>
      <c r="V71" s="118"/>
      <c r="W71" s="118"/>
      <c r="X71" s="118"/>
      <c r="Y71" s="118">
        <f t="shared" si="49"/>
        <v>0</v>
      </c>
      <c r="Z71" s="118"/>
      <c r="AA71" s="118"/>
      <c r="AB71" s="118"/>
      <c r="AC71" s="118"/>
      <c r="AD71" s="132">
        <v>0.42499999999999999</v>
      </c>
      <c r="AE71" s="118">
        <f t="shared" si="50"/>
        <v>0</v>
      </c>
      <c r="AF71" s="118">
        <f t="shared" si="51"/>
        <v>0</v>
      </c>
      <c r="AG71" s="118">
        <f t="shared" si="52"/>
        <v>0</v>
      </c>
      <c r="AH71" s="118">
        <f t="shared" si="53"/>
        <v>0</v>
      </c>
      <c r="AI71" s="118">
        <f t="shared" si="54"/>
        <v>0</v>
      </c>
      <c r="AJ71" s="118">
        <f t="shared" si="55"/>
        <v>0</v>
      </c>
      <c r="AK71" s="118"/>
      <c r="AL71" s="118"/>
      <c r="AM71" s="118"/>
      <c r="AN71" s="118"/>
      <c r="AO71" s="118">
        <f t="shared" si="56"/>
        <v>0</v>
      </c>
      <c r="AP71" s="118"/>
      <c r="AQ71" s="118"/>
      <c r="AR71" s="118"/>
      <c r="AS71" s="118"/>
      <c r="AT71" s="118">
        <f t="shared" si="57"/>
        <v>0</v>
      </c>
      <c r="AU71" s="118"/>
      <c r="AV71" s="118"/>
      <c r="AW71" s="118"/>
      <c r="AX71" s="118"/>
      <c r="AY71" s="118">
        <f t="shared" si="58"/>
        <v>0</v>
      </c>
      <c r="AZ71" s="118"/>
      <c r="BA71" s="118"/>
      <c r="BB71" s="118"/>
      <c r="BC71" s="118"/>
    </row>
    <row r="72" spans="1:55" x14ac:dyDescent="0.25">
      <c r="A72" s="117" t="s">
        <v>817</v>
      </c>
      <c r="B72" s="279" t="s">
        <v>988</v>
      </c>
      <c r="C72" s="117" t="s">
        <v>989</v>
      </c>
      <c r="D72" s="118">
        <v>0.95</v>
      </c>
      <c r="E72" s="118">
        <f t="shared" si="41"/>
        <v>0</v>
      </c>
      <c r="F72" s="118">
        <f t="shared" si="42"/>
        <v>0</v>
      </c>
      <c r="G72" s="118">
        <f t="shared" si="43"/>
        <v>0</v>
      </c>
      <c r="H72" s="118">
        <f t="shared" si="44"/>
        <v>0</v>
      </c>
      <c r="I72" s="118">
        <f t="shared" si="45"/>
        <v>0</v>
      </c>
      <c r="J72" s="118">
        <f t="shared" si="46"/>
        <v>0</v>
      </c>
      <c r="K72" s="118"/>
      <c r="L72" s="118"/>
      <c r="M72" s="118"/>
      <c r="N72" s="118"/>
      <c r="O72" s="118">
        <f t="shared" si="47"/>
        <v>0</v>
      </c>
      <c r="P72" s="118"/>
      <c r="Q72" s="118"/>
      <c r="R72" s="118"/>
      <c r="S72" s="118"/>
      <c r="T72" s="118">
        <f t="shared" si="48"/>
        <v>0</v>
      </c>
      <c r="U72" s="118"/>
      <c r="V72" s="118"/>
      <c r="W72" s="118"/>
      <c r="X72" s="118"/>
      <c r="Y72" s="118">
        <f t="shared" si="49"/>
        <v>0</v>
      </c>
      <c r="Z72" s="118"/>
      <c r="AA72" s="118"/>
      <c r="AB72" s="118"/>
      <c r="AC72" s="118"/>
      <c r="AD72" s="132">
        <v>0.79100000000000004</v>
      </c>
      <c r="AE72" s="118">
        <f t="shared" si="50"/>
        <v>0</v>
      </c>
      <c r="AF72" s="118">
        <f t="shared" si="51"/>
        <v>0</v>
      </c>
      <c r="AG72" s="118">
        <f t="shared" si="52"/>
        <v>0</v>
      </c>
      <c r="AH72" s="118">
        <f t="shared" si="53"/>
        <v>0</v>
      </c>
      <c r="AI72" s="118">
        <f t="shared" si="54"/>
        <v>0</v>
      </c>
      <c r="AJ72" s="118">
        <f t="shared" si="55"/>
        <v>0</v>
      </c>
      <c r="AK72" s="118"/>
      <c r="AL72" s="118"/>
      <c r="AM72" s="118"/>
      <c r="AN72" s="118"/>
      <c r="AO72" s="118">
        <f t="shared" si="56"/>
        <v>0</v>
      </c>
      <c r="AP72" s="118"/>
      <c r="AQ72" s="118"/>
      <c r="AR72" s="118"/>
      <c r="AS72" s="118"/>
      <c r="AT72" s="118">
        <f t="shared" si="57"/>
        <v>0</v>
      </c>
      <c r="AU72" s="118"/>
      <c r="AV72" s="118"/>
      <c r="AW72" s="118"/>
      <c r="AX72" s="118"/>
      <c r="AY72" s="118">
        <f t="shared" si="58"/>
        <v>0</v>
      </c>
      <c r="AZ72" s="118"/>
      <c r="BA72" s="118"/>
      <c r="BB72" s="118"/>
      <c r="BC72" s="118"/>
    </row>
    <row r="73" spans="1:55" x14ac:dyDescent="0.25">
      <c r="A73" s="117" t="s">
        <v>817</v>
      </c>
      <c r="B73" s="279" t="s">
        <v>990</v>
      </c>
      <c r="C73" s="117" t="s">
        <v>991</v>
      </c>
      <c r="D73" s="118">
        <v>0.308</v>
      </c>
      <c r="E73" s="118">
        <f t="shared" si="41"/>
        <v>0</v>
      </c>
      <c r="F73" s="118">
        <f t="shared" si="42"/>
        <v>0</v>
      </c>
      <c r="G73" s="118">
        <f t="shared" si="43"/>
        <v>0</v>
      </c>
      <c r="H73" s="118">
        <f t="shared" si="44"/>
        <v>0</v>
      </c>
      <c r="I73" s="118">
        <f t="shared" si="45"/>
        <v>0</v>
      </c>
      <c r="J73" s="118">
        <f t="shared" si="46"/>
        <v>0</v>
      </c>
      <c r="K73" s="118"/>
      <c r="L73" s="118"/>
      <c r="M73" s="118"/>
      <c r="N73" s="118"/>
      <c r="O73" s="118">
        <f t="shared" si="47"/>
        <v>0</v>
      </c>
      <c r="P73" s="118"/>
      <c r="Q73" s="118"/>
      <c r="R73" s="118"/>
      <c r="S73" s="118"/>
      <c r="T73" s="118">
        <f t="shared" si="48"/>
        <v>0</v>
      </c>
      <c r="U73" s="118"/>
      <c r="V73" s="118"/>
      <c r="W73" s="118"/>
      <c r="X73" s="118"/>
      <c r="Y73" s="118">
        <f t="shared" si="49"/>
        <v>0</v>
      </c>
      <c r="Z73" s="118"/>
      <c r="AA73" s="118"/>
      <c r="AB73" s="118"/>
      <c r="AC73" s="118"/>
      <c r="AD73" s="132">
        <v>0.25600000000000001</v>
      </c>
      <c r="AE73" s="118">
        <f t="shared" si="50"/>
        <v>0</v>
      </c>
      <c r="AF73" s="118">
        <f t="shared" si="51"/>
        <v>0</v>
      </c>
      <c r="AG73" s="118">
        <f t="shared" si="52"/>
        <v>0</v>
      </c>
      <c r="AH73" s="118">
        <f t="shared" si="53"/>
        <v>0</v>
      </c>
      <c r="AI73" s="118">
        <f t="shared" si="54"/>
        <v>0</v>
      </c>
      <c r="AJ73" s="118">
        <f t="shared" si="55"/>
        <v>0</v>
      </c>
      <c r="AK73" s="118"/>
      <c r="AL73" s="118"/>
      <c r="AM73" s="118"/>
      <c r="AN73" s="118"/>
      <c r="AO73" s="118">
        <f t="shared" si="56"/>
        <v>0</v>
      </c>
      <c r="AP73" s="118"/>
      <c r="AQ73" s="118"/>
      <c r="AR73" s="118"/>
      <c r="AS73" s="118"/>
      <c r="AT73" s="118">
        <f t="shared" si="57"/>
        <v>0</v>
      </c>
      <c r="AU73" s="118"/>
      <c r="AV73" s="118"/>
      <c r="AW73" s="118"/>
      <c r="AX73" s="118"/>
      <c r="AY73" s="118">
        <f t="shared" si="58"/>
        <v>0</v>
      </c>
      <c r="AZ73" s="118"/>
      <c r="BA73" s="118"/>
      <c r="BB73" s="118"/>
      <c r="BC73" s="118"/>
    </row>
    <row r="74" spans="1:55" x14ac:dyDescent="0.25">
      <c r="A74" s="117" t="s">
        <v>817</v>
      </c>
      <c r="B74" s="279" t="s">
        <v>992</v>
      </c>
      <c r="C74" s="117" t="s">
        <v>993</v>
      </c>
      <c r="D74" s="118">
        <v>0.61899999999999999</v>
      </c>
      <c r="E74" s="118">
        <f t="shared" si="41"/>
        <v>0</v>
      </c>
      <c r="F74" s="118">
        <f t="shared" si="42"/>
        <v>0</v>
      </c>
      <c r="G74" s="118">
        <f t="shared" si="43"/>
        <v>0</v>
      </c>
      <c r="H74" s="118">
        <f t="shared" si="44"/>
        <v>0</v>
      </c>
      <c r="I74" s="118">
        <f t="shared" si="45"/>
        <v>0</v>
      </c>
      <c r="J74" s="118">
        <f t="shared" si="46"/>
        <v>0</v>
      </c>
      <c r="K74" s="118"/>
      <c r="L74" s="118"/>
      <c r="M74" s="118"/>
      <c r="N74" s="118"/>
      <c r="O74" s="118">
        <f t="shared" si="47"/>
        <v>0</v>
      </c>
      <c r="P74" s="118"/>
      <c r="Q74" s="118"/>
      <c r="R74" s="118"/>
      <c r="S74" s="118"/>
      <c r="T74" s="118">
        <f t="shared" si="48"/>
        <v>0</v>
      </c>
      <c r="U74" s="118"/>
      <c r="V74" s="118"/>
      <c r="W74" s="118"/>
      <c r="X74" s="118"/>
      <c r="Y74" s="118">
        <f t="shared" si="49"/>
        <v>0</v>
      </c>
      <c r="Z74" s="118"/>
      <c r="AA74" s="118"/>
      <c r="AB74" s="118"/>
      <c r="AC74" s="118"/>
      <c r="AD74" s="132">
        <v>0.51600000000000001</v>
      </c>
      <c r="AE74" s="118">
        <f t="shared" si="50"/>
        <v>0</v>
      </c>
      <c r="AF74" s="118">
        <f t="shared" si="51"/>
        <v>0</v>
      </c>
      <c r="AG74" s="118">
        <f t="shared" si="52"/>
        <v>0</v>
      </c>
      <c r="AH74" s="118">
        <f t="shared" si="53"/>
        <v>0</v>
      </c>
      <c r="AI74" s="118">
        <f t="shared" si="54"/>
        <v>0</v>
      </c>
      <c r="AJ74" s="118">
        <f t="shared" si="55"/>
        <v>0</v>
      </c>
      <c r="AK74" s="118"/>
      <c r="AL74" s="118"/>
      <c r="AM74" s="118"/>
      <c r="AN74" s="118"/>
      <c r="AO74" s="118">
        <f t="shared" si="56"/>
        <v>0</v>
      </c>
      <c r="AP74" s="118"/>
      <c r="AQ74" s="118"/>
      <c r="AR74" s="118"/>
      <c r="AS74" s="118"/>
      <c r="AT74" s="118">
        <f t="shared" si="57"/>
        <v>0</v>
      </c>
      <c r="AU74" s="118"/>
      <c r="AV74" s="118"/>
      <c r="AW74" s="118"/>
      <c r="AX74" s="118"/>
      <c r="AY74" s="118">
        <f t="shared" si="58"/>
        <v>0</v>
      </c>
      <c r="AZ74" s="118"/>
      <c r="BA74" s="118"/>
      <c r="BB74" s="118"/>
      <c r="BC74" s="118"/>
    </row>
    <row r="75" spans="1:55" x14ac:dyDescent="0.25">
      <c r="A75" s="117" t="s">
        <v>817</v>
      </c>
      <c r="B75" s="279" t="s">
        <v>994</v>
      </c>
      <c r="C75" s="117" t="s">
        <v>995</v>
      </c>
      <c r="D75" s="118">
        <v>0.71699999999999997</v>
      </c>
      <c r="E75" s="118">
        <f t="shared" si="41"/>
        <v>0</v>
      </c>
      <c r="F75" s="118">
        <f t="shared" si="42"/>
        <v>0</v>
      </c>
      <c r="G75" s="118">
        <f t="shared" si="43"/>
        <v>0</v>
      </c>
      <c r="H75" s="118">
        <f t="shared" si="44"/>
        <v>0</v>
      </c>
      <c r="I75" s="118">
        <f t="shared" si="45"/>
        <v>0</v>
      </c>
      <c r="J75" s="118">
        <f t="shared" si="46"/>
        <v>0</v>
      </c>
      <c r="K75" s="118"/>
      <c r="L75" s="118"/>
      <c r="M75" s="118"/>
      <c r="N75" s="118"/>
      <c r="O75" s="118">
        <f t="shared" si="47"/>
        <v>0</v>
      </c>
      <c r="P75" s="118"/>
      <c r="Q75" s="118"/>
      <c r="R75" s="118"/>
      <c r="S75" s="118"/>
      <c r="T75" s="118">
        <f t="shared" si="48"/>
        <v>0</v>
      </c>
      <c r="U75" s="118"/>
      <c r="V75" s="118"/>
      <c r="W75" s="118"/>
      <c r="X75" s="118"/>
      <c r="Y75" s="118">
        <f t="shared" si="49"/>
        <v>0</v>
      </c>
      <c r="Z75" s="118"/>
      <c r="AA75" s="118"/>
      <c r="AB75" s="118"/>
      <c r="AC75" s="118"/>
      <c r="AD75" s="132">
        <v>0.59799999999999998</v>
      </c>
      <c r="AE75" s="118">
        <f t="shared" si="50"/>
        <v>0</v>
      </c>
      <c r="AF75" s="118">
        <f t="shared" si="51"/>
        <v>0</v>
      </c>
      <c r="AG75" s="118">
        <f t="shared" si="52"/>
        <v>0</v>
      </c>
      <c r="AH75" s="118">
        <f t="shared" si="53"/>
        <v>0</v>
      </c>
      <c r="AI75" s="118">
        <f t="shared" si="54"/>
        <v>0</v>
      </c>
      <c r="AJ75" s="118">
        <f t="shared" si="55"/>
        <v>0</v>
      </c>
      <c r="AK75" s="118"/>
      <c r="AL75" s="118"/>
      <c r="AM75" s="118"/>
      <c r="AN75" s="118"/>
      <c r="AO75" s="118">
        <f t="shared" si="56"/>
        <v>0</v>
      </c>
      <c r="AP75" s="118"/>
      <c r="AQ75" s="118"/>
      <c r="AR75" s="118"/>
      <c r="AS75" s="118"/>
      <c r="AT75" s="118">
        <f t="shared" si="57"/>
        <v>0</v>
      </c>
      <c r="AU75" s="118"/>
      <c r="AV75" s="118"/>
      <c r="AW75" s="118"/>
      <c r="AX75" s="118"/>
      <c r="AY75" s="118">
        <f t="shared" si="58"/>
        <v>0</v>
      </c>
      <c r="AZ75" s="118"/>
      <c r="BA75" s="118"/>
      <c r="BB75" s="118"/>
      <c r="BC75" s="118"/>
    </row>
    <row r="76" spans="1:55" x14ac:dyDescent="0.25">
      <c r="A76" s="117" t="s">
        <v>817</v>
      </c>
      <c r="B76" s="279" t="s">
        <v>996</v>
      </c>
      <c r="C76" s="117" t="s">
        <v>997</v>
      </c>
      <c r="D76" s="118">
        <v>0.90600000000000003</v>
      </c>
      <c r="E76" s="118">
        <f t="shared" si="41"/>
        <v>0</v>
      </c>
      <c r="F76" s="118">
        <f t="shared" si="42"/>
        <v>0</v>
      </c>
      <c r="G76" s="118">
        <f t="shared" si="43"/>
        <v>0</v>
      </c>
      <c r="H76" s="118">
        <f t="shared" si="44"/>
        <v>0</v>
      </c>
      <c r="I76" s="118">
        <f t="shared" si="45"/>
        <v>0</v>
      </c>
      <c r="J76" s="118">
        <f t="shared" si="46"/>
        <v>0</v>
      </c>
      <c r="K76" s="118"/>
      <c r="L76" s="118"/>
      <c r="M76" s="118"/>
      <c r="N76" s="118"/>
      <c r="O76" s="118">
        <f t="shared" si="47"/>
        <v>0</v>
      </c>
      <c r="P76" s="118"/>
      <c r="Q76" s="118"/>
      <c r="R76" s="118"/>
      <c r="S76" s="118"/>
      <c r="T76" s="118">
        <f t="shared" si="48"/>
        <v>0</v>
      </c>
      <c r="U76" s="118"/>
      <c r="V76" s="118"/>
      <c r="W76" s="118"/>
      <c r="X76" s="118"/>
      <c r="Y76" s="118">
        <f t="shared" si="49"/>
        <v>0</v>
      </c>
      <c r="Z76" s="118"/>
      <c r="AA76" s="118"/>
      <c r="AB76" s="118"/>
      <c r="AC76" s="118"/>
      <c r="AD76" s="132">
        <v>0.755</v>
      </c>
      <c r="AE76" s="118">
        <f t="shared" si="50"/>
        <v>0</v>
      </c>
      <c r="AF76" s="118">
        <f t="shared" si="51"/>
        <v>0</v>
      </c>
      <c r="AG76" s="118">
        <f t="shared" si="52"/>
        <v>0</v>
      </c>
      <c r="AH76" s="118">
        <f t="shared" si="53"/>
        <v>0</v>
      </c>
      <c r="AI76" s="118">
        <f t="shared" si="54"/>
        <v>0</v>
      </c>
      <c r="AJ76" s="118">
        <f t="shared" si="55"/>
        <v>0</v>
      </c>
      <c r="AK76" s="118"/>
      <c r="AL76" s="118"/>
      <c r="AM76" s="118"/>
      <c r="AN76" s="118"/>
      <c r="AO76" s="118">
        <f t="shared" si="56"/>
        <v>0</v>
      </c>
      <c r="AP76" s="118"/>
      <c r="AQ76" s="118"/>
      <c r="AR76" s="118"/>
      <c r="AS76" s="118"/>
      <c r="AT76" s="118">
        <f t="shared" si="57"/>
        <v>0</v>
      </c>
      <c r="AU76" s="118"/>
      <c r="AV76" s="118"/>
      <c r="AW76" s="118"/>
      <c r="AX76" s="118"/>
      <c r="AY76" s="118">
        <f t="shared" si="58"/>
        <v>0</v>
      </c>
      <c r="AZ76" s="118"/>
      <c r="BA76" s="118"/>
      <c r="BB76" s="118"/>
      <c r="BC76" s="118"/>
    </row>
    <row r="77" spans="1:55" hidden="1" x14ac:dyDescent="0.25">
      <c r="A77" s="117"/>
      <c r="B77" s="279"/>
      <c r="C77" s="117"/>
      <c r="D77" s="118"/>
      <c r="E77" s="118">
        <f t="shared" si="41"/>
        <v>0</v>
      </c>
      <c r="F77" s="118">
        <f t="shared" si="42"/>
        <v>0</v>
      </c>
      <c r="G77" s="118">
        <f t="shared" si="43"/>
        <v>0</v>
      </c>
      <c r="H77" s="118">
        <f t="shared" si="44"/>
        <v>0</v>
      </c>
      <c r="I77" s="118">
        <f t="shared" si="45"/>
        <v>0</v>
      </c>
      <c r="J77" s="118">
        <f t="shared" si="46"/>
        <v>0</v>
      </c>
      <c r="K77" s="118"/>
      <c r="L77" s="118"/>
      <c r="M77" s="118"/>
      <c r="N77" s="118"/>
      <c r="O77" s="118">
        <f t="shared" si="47"/>
        <v>0</v>
      </c>
      <c r="P77" s="118"/>
      <c r="Q77" s="118"/>
      <c r="R77" s="118"/>
      <c r="S77" s="118"/>
      <c r="T77" s="118">
        <f t="shared" si="48"/>
        <v>0</v>
      </c>
      <c r="U77" s="118"/>
      <c r="V77" s="118"/>
      <c r="W77" s="118"/>
      <c r="X77" s="118"/>
      <c r="Y77" s="118">
        <f t="shared" si="49"/>
        <v>0</v>
      </c>
      <c r="Z77" s="118"/>
      <c r="AA77" s="118"/>
      <c r="AB77" s="118"/>
      <c r="AC77" s="118"/>
      <c r="AD77" s="132"/>
      <c r="AE77" s="118">
        <f t="shared" si="50"/>
        <v>0</v>
      </c>
      <c r="AF77" s="118">
        <f t="shared" si="51"/>
        <v>0</v>
      </c>
      <c r="AG77" s="118">
        <f t="shared" si="52"/>
        <v>0</v>
      </c>
      <c r="AH77" s="118">
        <f t="shared" si="53"/>
        <v>0</v>
      </c>
      <c r="AI77" s="118">
        <f t="shared" si="54"/>
        <v>0</v>
      </c>
      <c r="AJ77" s="118">
        <f t="shared" si="55"/>
        <v>0</v>
      </c>
      <c r="AK77" s="118"/>
      <c r="AL77" s="118"/>
      <c r="AM77" s="118"/>
      <c r="AN77" s="118"/>
      <c r="AO77" s="118">
        <f t="shared" si="56"/>
        <v>0</v>
      </c>
      <c r="AP77" s="118"/>
      <c r="AQ77" s="118"/>
      <c r="AR77" s="118"/>
      <c r="AS77" s="118"/>
      <c r="AT77" s="118">
        <f t="shared" si="57"/>
        <v>0</v>
      </c>
      <c r="AU77" s="118"/>
      <c r="AV77" s="118"/>
      <c r="AW77" s="118"/>
      <c r="AX77" s="118"/>
      <c r="AY77" s="118">
        <f t="shared" si="58"/>
        <v>0</v>
      </c>
      <c r="AZ77" s="118"/>
      <c r="BA77" s="118"/>
      <c r="BB77" s="118"/>
      <c r="BC77" s="118"/>
    </row>
    <row r="78" spans="1:55" hidden="1" x14ac:dyDescent="0.25">
      <c r="A78" s="117"/>
      <c r="B78" s="279"/>
      <c r="C78" s="117"/>
      <c r="D78" s="118"/>
      <c r="E78" s="118">
        <f t="shared" si="41"/>
        <v>0</v>
      </c>
      <c r="F78" s="118">
        <f t="shared" si="42"/>
        <v>0</v>
      </c>
      <c r="G78" s="118">
        <f t="shared" si="43"/>
        <v>0</v>
      </c>
      <c r="H78" s="118">
        <f t="shared" si="44"/>
        <v>0</v>
      </c>
      <c r="I78" s="118">
        <f t="shared" si="45"/>
        <v>0</v>
      </c>
      <c r="J78" s="118">
        <f t="shared" si="46"/>
        <v>0</v>
      </c>
      <c r="K78" s="118"/>
      <c r="L78" s="118"/>
      <c r="M78" s="118"/>
      <c r="N78" s="118"/>
      <c r="O78" s="118">
        <f t="shared" si="47"/>
        <v>0</v>
      </c>
      <c r="P78" s="118"/>
      <c r="Q78" s="118"/>
      <c r="R78" s="118"/>
      <c r="S78" s="118"/>
      <c r="T78" s="118">
        <f t="shared" si="48"/>
        <v>0</v>
      </c>
      <c r="U78" s="118"/>
      <c r="V78" s="118"/>
      <c r="W78" s="118"/>
      <c r="X78" s="118"/>
      <c r="Y78" s="118">
        <f t="shared" si="49"/>
        <v>0</v>
      </c>
      <c r="Z78" s="118"/>
      <c r="AA78" s="118"/>
      <c r="AB78" s="118"/>
      <c r="AC78" s="118"/>
      <c r="AD78" s="118"/>
      <c r="AE78" s="118">
        <f t="shared" si="50"/>
        <v>0</v>
      </c>
      <c r="AF78" s="118">
        <f t="shared" si="51"/>
        <v>0</v>
      </c>
      <c r="AG78" s="118">
        <f t="shared" si="52"/>
        <v>0</v>
      </c>
      <c r="AH78" s="118">
        <f t="shared" si="53"/>
        <v>0</v>
      </c>
      <c r="AI78" s="118">
        <f t="shared" si="54"/>
        <v>0</v>
      </c>
      <c r="AJ78" s="118">
        <f t="shared" si="55"/>
        <v>0</v>
      </c>
      <c r="AK78" s="118"/>
      <c r="AL78" s="118"/>
      <c r="AM78" s="118"/>
      <c r="AN78" s="118"/>
      <c r="AO78" s="118">
        <f t="shared" si="56"/>
        <v>0</v>
      </c>
      <c r="AP78" s="118"/>
      <c r="AQ78" s="132"/>
      <c r="AR78" s="132"/>
      <c r="AS78" s="118"/>
      <c r="AT78" s="118">
        <f t="shared" si="57"/>
        <v>0</v>
      </c>
      <c r="AU78" s="118"/>
      <c r="AV78" s="118"/>
      <c r="AW78" s="118"/>
      <c r="AX78" s="118"/>
      <c r="AY78" s="118">
        <f t="shared" si="58"/>
        <v>0</v>
      </c>
      <c r="AZ78" s="118"/>
      <c r="BA78" s="118"/>
      <c r="BB78" s="118"/>
      <c r="BC78" s="118"/>
    </row>
    <row r="79" spans="1:55" hidden="1" x14ac:dyDescent="0.25">
      <c r="A79" s="117"/>
      <c r="B79" s="279"/>
      <c r="C79" s="117"/>
      <c r="D79" s="118"/>
      <c r="E79" s="118">
        <f t="shared" si="41"/>
        <v>0</v>
      </c>
      <c r="F79" s="118">
        <f t="shared" si="42"/>
        <v>0</v>
      </c>
      <c r="G79" s="118">
        <f t="shared" si="43"/>
        <v>0</v>
      </c>
      <c r="H79" s="118">
        <f t="shared" si="44"/>
        <v>0</v>
      </c>
      <c r="I79" s="118">
        <f t="shared" si="45"/>
        <v>0</v>
      </c>
      <c r="J79" s="118">
        <f t="shared" si="46"/>
        <v>0</v>
      </c>
      <c r="K79" s="118"/>
      <c r="L79" s="118"/>
      <c r="M79" s="118"/>
      <c r="N79" s="118"/>
      <c r="O79" s="118">
        <f t="shared" si="47"/>
        <v>0</v>
      </c>
      <c r="P79" s="118"/>
      <c r="Q79" s="118"/>
      <c r="R79" s="118"/>
      <c r="S79" s="118"/>
      <c r="T79" s="118">
        <f t="shared" si="48"/>
        <v>0</v>
      </c>
      <c r="U79" s="118"/>
      <c r="V79" s="118"/>
      <c r="W79" s="118"/>
      <c r="X79" s="118"/>
      <c r="Y79" s="118">
        <f t="shared" si="49"/>
        <v>0</v>
      </c>
      <c r="Z79" s="118"/>
      <c r="AA79" s="118"/>
      <c r="AB79" s="118"/>
      <c r="AC79" s="118"/>
      <c r="AD79" s="118"/>
      <c r="AE79" s="118">
        <f t="shared" si="50"/>
        <v>0</v>
      </c>
      <c r="AF79" s="118">
        <f t="shared" si="51"/>
        <v>0</v>
      </c>
      <c r="AG79" s="118">
        <f t="shared" si="52"/>
        <v>0</v>
      </c>
      <c r="AH79" s="118">
        <f t="shared" si="53"/>
        <v>0</v>
      </c>
      <c r="AI79" s="118">
        <f t="shared" si="54"/>
        <v>0</v>
      </c>
      <c r="AJ79" s="118">
        <f t="shared" si="55"/>
        <v>0</v>
      </c>
      <c r="AK79" s="118"/>
      <c r="AL79" s="118"/>
      <c r="AM79" s="118"/>
      <c r="AN79" s="118"/>
      <c r="AO79" s="118">
        <f t="shared" si="56"/>
        <v>0</v>
      </c>
      <c r="AP79" s="118"/>
      <c r="AQ79" s="118"/>
      <c r="AR79" s="118"/>
      <c r="AS79" s="118"/>
      <c r="AT79" s="118">
        <f t="shared" si="57"/>
        <v>0</v>
      </c>
      <c r="AU79" s="118"/>
      <c r="AV79" s="132"/>
      <c r="AW79" s="132"/>
      <c r="AX79" s="118"/>
      <c r="AY79" s="118">
        <f t="shared" si="58"/>
        <v>0</v>
      </c>
      <c r="AZ79" s="118"/>
      <c r="BA79" s="118"/>
      <c r="BB79" s="118"/>
      <c r="BC79" s="118"/>
    </row>
    <row r="80" spans="1:55" hidden="1" x14ac:dyDescent="0.25">
      <c r="A80" s="117"/>
      <c r="B80" s="122"/>
      <c r="C80" s="117"/>
      <c r="D80" s="118"/>
      <c r="E80" s="118">
        <f t="shared" si="41"/>
        <v>0</v>
      </c>
      <c r="F80" s="118">
        <f t="shared" si="42"/>
        <v>0</v>
      </c>
      <c r="G80" s="118">
        <f t="shared" si="43"/>
        <v>0</v>
      </c>
      <c r="H80" s="118">
        <f t="shared" si="44"/>
        <v>0</v>
      </c>
      <c r="I80" s="118">
        <f t="shared" si="45"/>
        <v>0</v>
      </c>
      <c r="J80" s="118">
        <f t="shared" si="46"/>
        <v>0</v>
      </c>
      <c r="K80" s="118"/>
      <c r="L80" s="118"/>
      <c r="M80" s="118"/>
      <c r="N80" s="118"/>
      <c r="O80" s="118">
        <f t="shared" si="47"/>
        <v>0</v>
      </c>
      <c r="P80" s="118"/>
      <c r="Q80" s="118"/>
      <c r="R80" s="118"/>
      <c r="S80" s="118"/>
      <c r="T80" s="118">
        <f t="shared" si="48"/>
        <v>0</v>
      </c>
      <c r="U80" s="118"/>
      <c r="V80" s="118"/>
      <c r="W80" s="118"/>
      <c r="X80" s="118"/>
      <c r="Y80" s="118">
        <f t="shared" si="49"/>
        <v>0</v>
      </c>
      <c r="Z80" s="118"/>
      <c r="AA80" s="118"/>
      <c r="AB80" s="118"/>
      <c r="AC80" s="118"/>
      <c r="AD80" s="118"/>
      <c r="AE80" s="118">
        <f t="shared" si="50"/>
        <v>0</v>
      </c>
      <c r="AF80" s="118">
        <f t="shared" si="51"/>
        <v>0</v>
      </c>
      <c r="AG80" s="118">
        <f t="shared" si="52"/>
        <v>0</v>
      </c>
      <c r="AH80" s="118">
        <f t="shared" si="53"/>
        <v>0</v>
      </c>
      <c r="AI80" s="118">
        <f t="shared" si="54"/>
        <v>0</v>
      </c>
      <c r="AJ80" s="118">
        <f t="shared" si="55"/>
        <v>0</v>
      </c>
      <c r="AK80" s="118"/>
      <c r="AL80" s="118"/>
      <c r="AM80" s="118"/>
      <c r="AN80" s="118"/>
      <c r="AO80" s="118">
        <f t="shared" si="56"/>
        <v>0</v>
      </c>
      <c r="AP80" s="118"/>
      <c r="AQ80" s="118"/>
      <c r="AR80" s="118"/>
      <c r="AS80" s="118"/>
      <c r="AT80" s="118">
        <f t="shared" si="57"/>
        <v>0</v>
      </c>
      <c r="AU80" s="118"/>
      <c r="AV80" s="118"/>
      <c r="AW80" s="118"/>
      <c r="AX80" s="118"/>
      <c r="AY80" s="118">
        <f t="shared" si="58"/>
        <v>0</v>
      </c>
      <c r="AZ80" s="118"/>
      <c r="BA80" s="118"/>
      <c r="BB80" s="118"/>
      <c r="BC80" s="118"/>
    </row>
    <row r="81" spans="1:55" ht="29.25" x14ac:dyDescent="0.25">
      <c r="A81" s="117" t="s">
        <v>864</v>
      </c>
      <c r="B81" s="278" t="s">
        <v>865</v>
      </c>
      <c r="C81" s="117"/>
      <c r="D81" s="119" t="s">
        <v>868</v>
      </c>
      <c r="E81" s="119" t="s">
        <v>868</v>
      </c>
      <c r="F81" s="119" t="s">
        <v>868</v>
      </c>
      <c r="G81" s="119" t="s">
        <v>868</v>
      </c>
      <c r="H81" s="119" t="s">
        <v>868</v>
      </c>
      <c r="I81" s="119" t="s">
        <v>868</v>
      </c>
      <c r="J81" s="119" t="s">
        <v>868</v>
      </c>
      <c r="K81" s="119" t="s">
        <v>868</v>
      </c>
      <c r="L81" s="119" t="s">
        <v>868</v>
      </c>
      <c r="M81" s="119" t="s">
        <v>868</v>
      </c>
      <c r="N81" s="119" t="s">
        <v>868</v>
      </c>
      <c r="O81" s="119" t="s">
        <v>868</v>
      </c>
      <c r="P81" s="119" t="s">
        <v>868</v>
      </c>
      <c r="Q81" s="119" t="s">
        <v>868</v>
      </c>
      <c r="R81" s="119" t="s">
        <v>868</v>
      </c>
      <c r="S81" s="119" t="s">
        <v>868</v>
      </c>
      <c r="T81" s="119" t="s">
        <v>868</v>
      </c>
      <c r="U81" s="119" t="s">
        <v>868</v>
      </c>
      <c r="V81" s="119" t="s">
        <v>868</v>
      </c>
      <c r="W81" s="119" t="s">
        <v>868</v>
      </c>
      <c r="X81" s="119" t="s">
        <v>868</v>
      </c>
      <c r="Y81" s="119" t="s">
        <v>868</v>
      </c>
      <c r="Z81" s="119" t="s">
        <v>868</v>
      </c>
      <c r="AA81" s="119" t="s">
        <v>868</v>
      </c>
      <c r="AB81" s="119" t="s">
        <v>868</v>
      </c>
      <c r="AC81" s="119" t="s">
        <v>868</v>
      </c>
      <c r="AD81" s="119" t="s">
        <v>868</v>
      </c>
      <c r="AE81" s="119" t="s">
        <v>868</v>
      </c>
      <c r="AF81" s="119" t="s">
        <v>868</v>
      </c>
      <c r="AG81" s="119" t="s">
        <v>868</v>
      </c>
      <c r="AH81" s="119" t="s">
        <v>868</v>
      </c>
      <c r="AI81" s="119" t="s">
        <v>868</v>
      </c>
      <c r="AJ81" s="119" t="s">
        <v>868</v>
      </c>
      <c r="AK81" s="119" t="s">
        <v>868</v>
      </c>
      <c r="AL81" s="119" t="s">
        <v>868</v>
      </c>
      <c r="AM81" s="119" t="s">
        <v>868</v>
      </c>
      <c r="AN81" s="119" t="s">
        <v>868</v>
      </c>
      <c r="AO81" s="119" t="s">
        <v>868</v>
      </c>
      <c r="AP81" s="119" t="s">
        <v>868</v>
      </c>
      <c r="AQ81" s="119" t="s">
        <v>868</v>
      </c>
      <c r="AR81" s="119" t="s">
        <v>868</v>
      </c>
      <c r="AS81" s="119" t="s">
        <v>868</v>
      </c>
      <c r="AT81" s="119" t="s">
        <v>868</v>
      </c>
      <c r="AU81" s="119" t="s">
        <v>868</v>
      </c>
      <c r="AV81" s="119" t="s">
        <v>868</v>
      </c>
      <c r="AW81" s="119" t="s">
        <v>868</v>
      </c>
      <c r="AX81" s="119" t="s">
        <v>868</v>
      </c>
      <c r="AY81" s="119" t="s">
        <v>868</v>
      </c>
      <c r="AZ81" s="119" t="s">
        <v>868</v>
      </c>
      <c r="BA81" s="119" t="s">
        <v>868</v>
      </c>
      <c r="BB81" s="119" t="s">
        <v>868</v>
      </c>
      <c r="BC81" s="119" t="s">
        <v>868</v>
      </c>
    </row>
    <row r="82" spans="1:55" ht="29.25" x14ac:dyDescent="0.25">
      <c r="A82" s="117" t="s">
        <v>426</v>
      </c>
      <c r="B82" s="278" t="s">
        <v>866</v>
      </c>
      <c r="C82" s="117"/>
      <c r="D82" s="120">
        <f>SUM(D83)</f>
        <v>0</v>
      </c>
      <c r="E82" s="120">
        <f t="shared" ref="E82:BC82" si="59">SUM(E83)</f>
        <v>1.363</v>
      </c>
      <c r="F82" s="120">
        <f t="shared" si="59"/>
        <v>0</v>
      </c>
      <c r="G82" s="120">
        <f t="shared" si="59"/>
        <v>0.16800000000000001</v>
      </c>
      <c r="H82" s="120">
        <f t="shared" si="59"/>
        <v>1.1950000000000001</v>
      </c>
      <c r="I82" s="120">
        <f t="shared" si="59"/>
        <v>0</v>
      </c>
      <c r="J82" s="298">
        <f t="shared" si="59"/>
        <v>0</v>
      </c>
      <c r="K82" s="120">
        <f t="shared" si="59"/>
        <v>0</v>
      </c>
      <c r="L82" s="120">
        <f t="shared" si="59"/>
        <v>0</v>
      </c>
      <c r="M82" s="120">
        <f t="shared" si="59"/>
        <v>0</v>
      </c>
      <c r="N82" s="120">
        <f t="shared" si="59"/>
        <v>0</v>
      </c>
      <c r="O82" s="120">
        <f t="shared" si="59"/>
        <v>1.363</v>
      </c>
      <c r="P82" s="120">
        <f t="shared" si="59"/>
        <v>0</v>
      </c>
      <c r="Q82" s="120">
        <f t="shared" si="59"/>
        <v>0.16800000000000001</v>
      </c>
      <c r="R82" s="120">
        <f t="shared" si="59"/>
        <v>1.1950000000000001</v>
      </c>
      <c r="S82" s="120">
        <f t="shared" si="59"/>
        <v>0</v>
      </c>
      <c r="T82" s="120">
        <f t="shared" si="59"/>
        <v>0</v>
      </c>
      <c r="U82" s="120">
        <f t="shared" si="59"/>
        <v>0</v>
      </c>
      <c r="V82" s="120">
        <f t="shared" si="59"/>
        <v>0</v>
      </c>
      <c r="W82" s="120">
        <f t="shared" si="59"/>
        <v>0</v>
      </c>
      <c r="X82" s="120">
        <f t="shared" si="59"/>
        <v>0</v>
      </c>
      <c r="Y82" s="120">
        <f t="shared" si="59"/>
        <v>0</v>
      </c>
      <c r="Z82" s="120">
        <f t="shared" si="59"/>
        <v>0</v>
      </c>
      <c r="AA82" s="120">
        <f t="shared" si="59"/>
        <v>0</v>
      </c>
      <c r="AB82" s="120">
        <f t="shared" si="59"/>
        <v>0</v>
      </c>
      <c r="AC82" s="120">
        <f t="shared" si="59"/>
        <v>0</v>
      </c>
      <c r="AD82" s="120">
        <f t="shared" si="59"/>
        <v>0</v>
      </c>
      <c r="AE82" s="298">
        <f t="shared" si="59"/>
        <v>0</v>
      </c>
      <c r="AF82" s="120">
        <f t="shared" si="59"/>
        <v>0</v>
      </c>
      <c r="AG82" s="120">
        <f t="shared" si="59"/>
        <v>0</v>
      </c>
      <c r="AH82" s="120">
        <f t="shared" si="59"/>
        <v>0</v>
      </c>
      <c r="AI82" s="120">
        <f t="shared" si="59"/>
        <v>0</v>
      </c>
      <c r="AJ82" s="298">
        <f t="shared" si="59"/>
        <v>0</v>
      </c>
      <c r="AK82" s="120">
        <f t="shared" si="59"/>
        <v>0</v>
      </c>
      <c r="AL82" s="120">
        <f t="shared" si="59"/>
        <v>0</v>
      </c>
      <c r="AM82" s="120">
        <f t="shared" si="59"/>
        <v>0</v>
      </c>
      <c r="AN82" s="120">
        <f t="shared" si="59"/>
        <v>0</v>
      </c>
      <c r="AO82" s="120">
        <f t="shared" si="59"/>
        <v>0</v>
      </c>
      <c r="AP82" s="120">
        <f t="shared" si="59"/>
        <v>0</v>
      </c>
      <c r="AQ82" s="120">
        <f t="shared" si="59"/>
        <v>0</v>
      </c>
      <c r="AR82" s="120">
        <f t="shared" si="59"/>
        <v>0</v>
      </c>
      <c r="AS82" s="120">
        <f t="shared" si="59"/>
        <v>0</v>
      </c>
      <c r="AT82" s="120">
        <f t="shared" si="59"/>
        <v>0</v>
      </c>
      <c r="AU82" s="120">
        <f t="shared" si="59"/>
        <v>0</v>
      </c>
      <c r="AV82" s="120">
        <f t="shared" si="59"/>
        <v>0</v>
      </c>
      <c r="AW82" s="120">
        <f t="shared" si="59"/>
        <v>0</v>
      </c>
      <c r="AX82" s="120">
        <f t="shared" si="59"/>
        <v>0</v>
      </c>
      <c r="AY82" s="120">
        <f t="shared" si="59"/>
        <v>0</v>
      </c>
      <c r="AZ82" s="120">
        <f t="shared" si="59"/>
        <v>0</v>
      </c>
      <c r="BA82" s="120">
        <f t="shared" si="59"/>
        <v>0</v>
      </c>
      <c r="BB82" s="120">
        <f t="shared" si="59"/>
        <v>0</v>
      </c>
      <c r="BC82" s="120">
        <f t="shared" si="59"/>
        <v>0</v>
      </c>
    </row>
    <row r="83" spans="1:55" ht="29.25" x14ac:dyDescent="0.25">
      <c r="A83" s="117" t="s">
        <v>424</v>
      </c>
      <c r="B83" s="278" t="s">
        <v>819</v>
      </c>
      <c r="C83" s="121"/>
      <c r="D83" s="120">
        <f>SUM(D84)</f>
        <v>0</v>
      </c>
      <c r="E83" s="120">
        <f t="shared" ref="E83:BC83" si="60">SUM(E84)</f>
        <v>1.363</v>
      </c>
      <c r="F83" s="120">
        <f t="shared" si="60"/>
        <v>0</v>
      </c>
      <c r="G83" s="120">
        <f t="shared" si="60"/>
        <v>0.16800000000000001</v>
      </c>
      <c r="H83" s="120">
        <f t="shared" si="60"/>
        <v>1.1950000000000001</v>
      </c>
      <c r="I83" s="120">
        <f t="shared" si="60"/>
        <v>0</v>
      </c>
      <c r="J83" s="298">
        <f t="shared" si="60"/>
        <v>0</v>
      </c>
      <c r="K83" s="120">
        <f t="shared" si="60"/>
        <v>0</v>
      </c>
      <c r="L83" s="120">
        <f t="shared" si="60"/>
        <v>0</v>
      </c>
      <c r="M83" s="120">
        <f t="shared" si="60"/>
        <v>0</v>
      </c>
      <c r="N83" s="120">
        <f t="shared" si="60"/>
        <v>0</v>
      </c>
      <c r="O83" s="120">
        <f t="shared" si="60"/>
        <v>1.363</v>
      </c>
      <c r="P83" s="120">
        <f t="shared" si="60"/>
        <v>0</v>
      </c>
      <c r="Q83" s="120">
        <f t="shared" si="60"/>
        <v>0.16800000000000001</v>
      </c>
      <c r="R83" s="120">
        <f t="shared" si="60"/>
        <v>1.1950000000000001</v>
      </c>
      <c r="S83" s="120">
        <f t="shared" si="60"/>
        <v>0</v>
      </c>
      <c r="T83" s="120">
        <f t="shared" si="60"/>
        <v>0</v>
      </c>
      <c r="U83" s="120">
        <f t="shared" si="60"/>
        <v>0</v>
      </c>
      <c r="V83" s="120">
        <f t="shared" si="60"/>
        <v>0</v>
      </c>
      <c r="W83" s="120">
        <f t="shared" si="60"/>
        <v>0</v>
      </c>
      <c r="X83" s="120">
        <f t="shared" si="60"/>
        <v>0</v>
      </c>
      <c r="Y83" s="120">
        <f t="shared" si="60"/>
        <v>0</v>
      </c>
      <c r="Z83" s="120">
        <f t="shared" si="60"/>
        <v>0</v>
      </c>
      <c r="AA83" s="120">
        <f t="shared" si="60"/>
        <v>0</v>
      </c>
      <c r="AB83" s="120">
        <f t="shared" si="60"/>
        <v>0</v>
      </c>
      <c r="AC83" s="120">
        <f t="shared" si="60"/>
        <v>0</v>
      </c>
      <c r="AD83" s="120">
        <f t="shared" si="60"/>
        <v>0</v>
      </c>
      <c r="AE83" s="298">
        <f t="shared" si="60"/>
        <v>0</v>
      </c>
      <c r="AF83" s="120">
        <f t="shared" si="60"/>
        <v>0</v>
      </c>
      <c r="AG83" s="120">
        <f t="shared" si="60"/>
        <v>0</v>
      </c>
      <c r="AH83" s="120">
        <f t="shared" si="60"/>
        <v>0</v>
      </c>
      <c r="AI83" s="120">
        <f t="shared" si="60"/>
        <v>0</v>
      </c>
      <c r="AJ83" s="298">
        <f t="shared" si="60"/>
        <v>0</v>
      </c>
      <c r="AK83" s="120">
        <f t="shared" si="60"/>
        <v>0</v>
      </c>
      <c r="AL83" s="120">
        <f t="shared" si="60"/>
        <v>0</v>
      </c>
      <c r="AM83" s="120">
        <f t="shared" si="60"/>
        <v>0</v>
      </c>
      <c r="AN83" s="120">
        <f t="shared" si="60"/>
        <v>0</v>
      </c>
      <c r="AO83" s="120">
        <f t="shared" si="60"/>
        <v>0</v>
      </c>
      <c r="AP83" s="120">
        <f t="shared" si="60"/>
        <v>0</v>
      </c>
      <c r="AQ83" s="120">
        <f t="shared" si="60"/>
        <v>0</v>
      </c>
      <c r="AR83" s="120">
        <f t="shared" si="60"/>
        <v>0</v>
      </c>
      <c r="AS83" s="120">
        <f t="shared" si="60"/>
        <v>0</v>
      </c>
      <c r="AT83" s="120">
        <f t="shared" si="60"/>
        <v>0</v>
      </c>
      <c r="AU83" s="120">
        <f t="shared" si="60"/>
        <v>0</v>
      </c>
      <c r="AV83" s="120">
        <f t="shared" si="60"/>
        <v>0</v>
      </c>
      <c r="AW83" s="120">
        <f t="shared" si="60"/>
        <v>0</v>
      </c>
      <c r="AX83" s="120">
        <f t="shared" si="60"/>
        <v>0</v>
      </c>
      <c r="AY83" s="120">
        <f t="shared" si="60"/>
        <v>0</v>
      </c>
      <c r="AZ83" s="120">
        <f t="shared" si="60"/>
        <v>0</v>
      </c>
      <c r="BA83" s="120">
        <f t="shared" si="60"/>
        <v>0</v>
      </c>
      <c r="BB83" s="120">
        <f t="shared" si="60"/>
        <v>0</v>
      </c>
      <c r="BC83" s="120">
        <f t="shared" si="60"/>
        <v>0</v>
      </c>
    </row>
    <row r="84" spans="1:55" x14ac:dyDescent="0.25">
      <c r="A84" s="297" t="s">
        <v>424</v>
      </c>
      <c r="B84" s="279" t="s">
        <v>1018</v>
      </c>
      <c r="C84" s="117" t="s">
        <v>1019</v>
      </c>
      <c r="D84" s="118"/>
      <c r="E84" s="118">
        <f t="shared" ref="E84" si="61">SUM(F84:I84)</f>
        <v>1.363</v>
      </c>
      <c r="F84" s="118">
        <f>K84+P84+U84+Z84</f>
        <v>0</v>
      </c>
      <c r="G84" s="118">
        <f>L84+Q84+V84+AA84</f>
        <v>0.16800000000000001</v>
      </c>
      <c r="H84" s="118">
        <f>M84+R84+W84+AB84</f>
        <v>1.1950000000000001</v>
      </c>
      <c r="I84" s="118">
        <f>N84+S84+X84+AC84</f>
        <v>0</v>
      </c>
      <c r="J84" s="132">
        <f>SUM(K84:N84)</f>
        <v>0</v>
      </c>
      <c r="K84" s="118"/>
      <c r="L84" s="118"/>
      <c r="M84" s="118"/>
      <c r="N84" s="118"/>
      <c r="O84" s="118">
        <f>SUM(P84:S84)</f>
        <v>1.363</v>
      </c>
      <c r="P84" s="118"/>
      <c r="Q84" s="118">
        <v>0.16800000000000001</v>
      </c>
      <c r="R84" s="118">
        <v>1.1950000000000001</v>
      </c>
      <c r="S84" s="118"/>
      <c r="T84" s="118">
        <f>SUM(U84:X84)</f>
        <v>0</v>
      </c>
      <c r="U84" s="118"/>
      <c r="V84" s="118"/>
      <c r="W84" s="118"/>
      <c r="X84" s="118"/>
      <c r="Y84" s="118">
        <f>SUM(Z84:AC84)</f>
        <v>0</v>
      </c>
      <c r="Z84" s="118"/>
      <c r="AA84" s="118"/>
      <c r="AB84" s="118"/>
      <c r="AC84" s="118"/>
      <c r="AD84" s="118"/>
      <c r="AE84" s="132">
        <f t="shared" ref="AE84" si="62">SUM(AF84:AI84)</f>
        <v>0</v>
      </c>
      <c r="AF84" s="118">
        <f>AK84+AP84+AU84+AZ84</f>
        <v>0</v>
      </c>
      <c r="AG84" s="118">
        <f>AL84+AQ84+AV84+BA84</f>
        <v>0</v>
      </c>
      <c r="AH84" s="118">
        <f>AM84+AR84+AW84+BB84</f>
        <v>0</v>
      </c>
      <c r="AI84" s="118">
        <f>AN84+AS84+AX84+BC84</f>
        <v>0</v>
      </c>
      <c r="AJ84" s="132">
        <f>SUM(AK84:AN84)</f>
        <v>0</v>
      </c>
      <c r="AK84" s="118"/>
      <c r="AL84" s="118"/>
      <c r="AM84" s="118"/>
      <c r="AN84" s="118"/>
      <c r="AO84" s="118">
        <f>SUM(AP84:AS84)</f>
        <v>0</v>
      </c>
      <c r="AP84" s="118"/>
      <c r="AQ84" s="118"/>
      <c r="AR84" s="118"/>
      <c r="AS84" s="118"/>
      <c r="AT84" s="118">
        <f>SUM(AU84:AX84)</f>
        <v>0</v>
      </c>
      <c r="AU84" s="118"/>
      <c r="AV84" s="118"/>
      <c r="AW84" s="118"/>
      <c r="AX84" s="118"/>
      <c r="AY84" s="118">
        <f>SUM(AZ84:BC84)</f>
        <v>0</v>
      </c>
      <c r="AZ84" s="118"/>
      <c r="BA84" s="118"/>
      <c r="BB84" s="118"/>
      <c r="BC84" s="118"/>
    </row>
    <row r="85" spans="1:55" ht="19.5" x14ac:dyDescent="0.25">
      <c r="A85" s="117" t="s">
        <v>420</v>
      </c>
      <c r="B85" s="278" t="s">
        <v>867</v>
      </c>
      <c r="C85" s="119"/>
      <c r="D85" s="119" t="s">
        <v>868</v>
      </c>
      <c r="E85" s="119" t="s">
        <v>868</v>
      </c>
      <c r="F85" s="119" t="s">
        <v>868</v>
      </c>
      <c r="G85" s="119" t="s">
        <v>868</v>
      </c>
      <c r="H85" s="119" t="s">
        <v>868</v>
      </c>
      <c r="I85" s="119" t="s">
        <v>868</v>
      </c>
      <c r="J85" s="119" t="s">
        <v>868</v>
      </c>
      <c r="K85" s="119" t="s">
        <v>868</v>
      </c>
      <c r="L85" s="119" t="s">
        <v>868</v>
      </c>
      <c r="M85" s="119" t="s">
        <v>868</v>
      </c>
      <c r="N85" s="119" t="s">
        <v>868</v>
      </c>
      <c r="O85" s="119" t="s">
        <v>868</v>
      </c>
      <c r="P85" s="119" t="s">
        <v>868</v>
      </c>
      <c r="Q85" s="119" t="s">
        <v>868</v>
      </c>
      <c r="R85" s="119" t="s">
        <v>868</v>
      </c>
      <c r="S85" s="119" t="s">
        <v>868</v>
      </c>
      <c r="T85" s="119" t="s">
        <v>868</v>
      </c>
      <c r="U85" s="119" t="s">
        <v>868</v>
      </c>
      <c r="V85" s="119" t="s">
        <v>868</v>
      </c>
      <c r="W85" s="119" t="s">
        <v>868</v>
      </c>
      <c r="X85" s="119" t="s">
        <v>868</v>
      </c>
      <c r="Y85" s="119" t="s">
        <v>868</v>
      </c>
      <c r="Z85" s="119" t="s">
        <v>868</v>
      </c>
      <c r="AA85" s="119" t="s">
        <v>868</v>
      </c>
      <c r="AB85" s="119" t="s">
        <v>868</v>
      </c>
      <c r="AC85" s="119" t="s">
        <v>868</v>
      </c>
      <c r="AD85" s="119" t="s">
        <v>868</v>
      </c>
      <c r="AE85" s="119" t="s">
        <v>868</v>
      </c>
      <c r="AF85" s="119" t="s">
        <v>868</v>
      </c>
      <c r="AG85" s="119" t="s">
        <v>868</v>
      </c>
      <c r="AH85" s="119" t="s">
        <v>868</v>
      </c>
      <c r="AI85" s="119" t="s">
        <v>868</v>
      </c>
      <c r="AJ85" s="119" t="s">
        <v>868</v>
      </c>
      <c r="AK85" s="119" t="s">
        <v>868</v>
      </c>
      <c r="AL85" s="119" t="s">
        <v>868</v>
      </c>
      <c r="AM85" s="119" t="s">
        <v>868</v>
      </c>
      <c r="AN85" s="119" t="s">
        <v>868</v>
      </c>
      <c r="AO85" s="119" t="s">
        <v>868</v>
      </c>
      <c r="AP85" s="119" t="s">
        <v>868</v>
      </c>
      <c r="AQ85" s="119" t="s">
        <v>868</v>
      </c>
      <c r="AR85" s="119" t="s">
        <v>868</v>
      </c>
      <c r="AS85" s="119" t="s">
        <v>868</v>
      </c>
      <c r="AT85" s="119" t="s">
        <v>868</v>
      </c>
      <c r="AU85" s="119" t="s">
        <v>868</v>
      </c>
      <c r="AV85" s="119" t="s">
        <v>868</v>
      </c>
      <c r="AW85" s="119" t="s">
        <v>868</v>
      </c>
      <c r="AX85" s="119" t="s">
        <v>868</v>
      </c>
      <c r="AY85" s="119" t="s">
        <v>868</v>
      </c>
      <c r="AZ85" s="119" t="s">
        <v>868</v>
      </c>
      <c r="BA85" s="119" t="s">
        <v>868</v>
      </c>
      <c r="BB85" s="119" t="s">
        <v>868</v>
      </c>
      <c r="BC85" s="119" t="s">
        <v>868</v>
      </c>
    </row>
    <row r="86" spans="1:55" ht="19.5" x14ac:dyDescent="0.25">
      <c r="A86" s="117" t="s">
        <v>418</v>
      </c>
      <c r="B86" s="278" t="s">
        <v>869</v>
      </c>
      <c r="C86" s="119"/>
      <c r="D86" s="119" t="s">
        <v>868</v>
      </c>
      <c r="E86" s="119" t="s">
        <v>868</v>
      </c>
      <c r="F86" s="119" t="s">
        <v>868</v>
      </c>
      <c r="G86" s="119" t="s">
        <v>868</v>
      </c>
      <c r="H86" s="119" t="s">
        <v>868</v>
      </c>
      <c r="I86" s="119" t="s">
        <v>868</v>
      </c>
      <c r="J86" s="119" t="s">
        <v>868</v>
      </c>
      <c r="K86" s="119" t="s">
        <v>868</v>
      </c>
      <c r="L86" s="119" t="s">
        <v>868</v>
      </c>
      <c r="M86" s="119" t="s">
        <v>868</v>
      </c>
      <c r="N86" s="119" t="s">
        <v>868</v>
      </c>
      <c r="O86" s="119" t="s">
        <v>868</v>
      </c>
      <c r="P86" s="119" t="s">
        <v>868</v>
      </c>
      <c r="Q86" s="119" t="s">
        <v>868</v>
      </c>
      <c r="R86" s="119" t="s">
        <v>868</v>
      </c>
      <c r="S86" s="119" t="s">
        <v>868</v>
      </c>
      <c r="T86" s="119" t="s">
        <v>868</v>
      </c>
      <c r="U86" s="119" t="s">
        <v>868</v>
      </c>
      <c r="V86" s="119" t="s">
        <v>868</v>
      </c>
      <c r="W86" s="119" t="s">
        <v>868</v>
      </c>
      <c r="X86" s="119" t="s">
        <v>868</v>
      </c>
      <c r="Y86" s="119" t="s">
        <v>868</v>
      </c>
      <c r="Z86" s="119" t="s">
        <v>868</v>
      </c>
      <c r="AA86" s="119" t="s">
        <v>868</v>
      </c>
      <c r="AB86" s="119" t="s">
        <v>868</v>
      </c>
      <c r="AC86" s="119" t="s">
        <v>868</v>
      </c>
      <c r="AD86" s="119" t="s">
        <v>868</v>
      </c>
      <c r="AE86" s="119" t="s">
        <v>868</v>
      </c>
      <c r="AF86" s="119" t="s">
        <v>868</v>
      </c>
      <c r="AG86" s="119" t="s">
        <v>868</v>
      </c>
      <c r="AH86" s="119" t="s">
        <v>868</v>
      </c>
      <c r="AI86" s="119" t="s">
        <v>868</v>
      </c>
      <c r="AJ86" s="119" t="s">
        <v>868</v>
      </c>
      <c r="AK86" s="119" t="s">
        <v>868</v>
      </c>
      <c r="AL86" s="119" t="s">
        <v>868</v>
      </c>
      <c r="AM86" s="119" t="s">
        <v>868</v>
      </c>
      <c r="AN86" s="119" t="s">
        <v>868</v>
      </c>
      <c r="AO86" s="119" t="s">
        <v>868</v>
      </c>
      <c r="AP86" s="119" t="s">
        <v>868</v>
      </c>
      <c r="AQ86" s="119" t="s">
        <v>868</v>
      </c>
      <c r="AR86" s="119" t="s">
        <v>868</v>
      </c>
      <c r="AS86" s="119" t="s">
        <v>868</v>
      </c>
      <c r="AT86" s="119" t="s">
        <v>868</v>
      </c>
      <c r="AU86" s="119" t="s">
        <v>868</v>
      </c>
      <c r="AV86" s="119" t="s">
        <v>868</v>
      </c>
      <c r="AW86" s="119" t="s">
        <v>868</v>
      </c>
      <c r="AX86" s="119" t="s">
        <v>868</v>
      </c>
      <c r="AY86" s="119" t="s">
        <v>868</v>
      </c>
      <c r="AZ86" s="119" t="s">
        <v>868</v>
      </c>
      <c r="BA86" s="119" t="s">
        <v>868</v>
      </c>
      <c r="BB86" s="119" t="s">
        <v>868</v>
      </c>
      <c r="BC86" s="119" t="s">
        <v>868</v>
      </c>
    </row>
    <row r="87" spans="1:55" ht="29.25" x14ac:dyDescent="0.25">
      <c r="A87" s="117" t="s">
        <v>416</v>
      </c>
      <c r="B87" s="278" t="s">
        <v>870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29.25" x14ac:dyDescent="0.25">
      <c r="A88" s="117" t="s">
        <v>414</v>
      </c>
      <c r="B88" s="278" t="s">
        <v>871</v>
      </c>
      <c r="C88" s="119"/>
      <c r="D88" s="119" t="s">
        <v>868</v>
      </c>
      <c r="E88" s="119" t="s">
        <v>868</v>
      </c>
      <c r="F88" s="119" t="s">
        <v>868</v>
      </c>
      <c r="G88" s="119" t="s">
        <v>868</v>
      </c>
      <c r="H88" s="119" t="s">
        <v>868</v>
      </c>
      <c r="I88" s="119" t="s">
        <v>868</v>
      </c>
      <c r="J88" s="119" t="s">
        <v>868</v>
      </c>
      <c r="K88" s="119" t="s">
        <v>868</v>
      </c>
      <c r="L88" s="119" t="s">
        <v>868</v>
      </c>
      <c r="M88" s="119" t="s">
        <v>868</v>
      </c>
      <c r="N88" s="119" t="s">
        <v>868</v>
      </c>
      <c r="O88" s="119" t="s">
        <v>868</v>
      </c>
      <c r="P88" s="119" t="s">
        <v>868</v>
      </c>
      <c r="Q88" s="119" t="s">
        <v>868</v>
      </c>
      <c r="R88" s="119" t="s">
        <v>868</v>
      </c>
      <c r="S88" s="119" t="s">
        <v>868</v>
      </c>
      <c r="T88" s="119" t="s">
        <v>868</v>
      </c>
      <c r="U88" s="119" t="s">
        <v>868</v>
      </c>
      <c r="V88" s="119" t="s">
        <v>868</v>
      </c>
      <c r="W88" s="119" t="s">
        <v>868</v>
      </c>
      <c r="X88" s="119" t="s">
        <v>868</v>
      </c>
      <c r="Y88" s="119" t="s">
        <v>868</v>
      </c>
      <c r="Z88" s="119" t="s">
        <v>868</v>
      </c>
      <c r="AA88" s="119" t="s">
        <v>868</v>
      </c>
      <c r="AB88" s="119" t="s">
        <v>868</v>
      </c>
      <c r="AC88" s="119" t="s">
        <v>868</v>
      </c>
      <c r="AD88" s="119" t="s">
        <v>868</v>
      </c>
      <c r="AE88" s="119" t="s">
        <v>868</v>
      </c>
      <c r="AF88" s="119" t="s">
        <v>868</v>
      </c>
      <c r="AG88" s="119" t="s">
        <v>868</v>
      </c>
      <c r="AH88" s="119" t="s">
        <v>868</v>
      </c>
      <c r="AI88" s="119" t="s">
        <v>868</v>
      </c>
      <c r="AJ88" s="119" t="s">
        <v>868</v>
      </c>
      <c r="AK88" s="119" t="s">
        <v>868</v>
      </c>
      <c r="AL88" s="119" t="s">
        <v>868</v>
      </c>
      <c r="AM88" s="119" t="s">
        <v>868</v>
      </c>
      <c r="AN88" s="119" t="s">
        <v>868</v>
      </c>
      <c r="AO88" s="119" t="s">
        <v>868</v>
      </c>
      <c r="AP88" s="119" t="s">
        <v>868</v>
      </c>
      <c r="AQ88" s="119" t="s">
        <v>868</v>
      </c>
      <c r="AR88" s="119" t="s">
        <v>868</v>
      </c>
      <c r="AS88" s="119" t="s">
        <v>868</v>
      </c>
      <c r="AT88" s="119" t="s">
        <v>868</v>
      </c>
      <c r="AU88" s="119" t="s">
        <v>868</v>
      </c>
      <c r="AV88" s="119" t="s">
        <v>868</v>
      </c>
      <c r="AW88" s="119" t="s">
        <v>868</v>
      </c>
      <c r="AX88" s="119" t="s">
        <v>868</v>
      </c>
      <c r="AY88" s="119" t="s">
        <v>868</v>
      </c>
      <c r="AZ88" s="119" t="s">
        <v>868</v>
      </c>
      <c r="BA88" s="119" t="s">
        <v>868</v>
      </c>
      <c r="BB88" s="119" t="s">
        <v>868</v>
      </c>
      <c r="BC88" s="119" t="s">
        <v>868</v>
      </c>
    </row>
    <row r="89" spans="1:55" ht="29.25" x14ac:dyDescent="0.25">
      <c r="A89" s="117" t="s">
        <v>412</v>
      </c>
      <c r="B89" s="278" t="s">
        <v>872</v>
      </c>
      <c r="C89" s="119"/>
      <c r="D89" s="119" t="s">
        <v>868</v>
      </c>
      <c r="E89" s="119" t="s">
        <v>868</v>
      </c>
      <c r="F89" s="119" t="s">
        <v>868</v>
      </c>
      <c r="G89" s="119" t="s">
        <v>868</v>
      </c>
      <c r="H89" s="119" t="s">
        <v>868</v>
      </c>
      <c r="I89" s="119" t="s">
        <v>868</v>
      </c>
      <c r="J89" s="119" t="s">
        <v>868</v>
      </c>
      <c r="K89" s="119" t="s">
        <v>868</v>
      </c>
      <c r="L89" s="119" t="s">
        <v>868</v>
      </c>
      <c r="M89" s="119" t="s">
        <v>868</v>
      </c>
      <c r="N89" s="119" t="s">
        <v>868</v>
      </c>
      <c r="O89" s="119" t="s">
        <v>868</v>
      </c>
      <c r="P89" s="119" t="s">
        <v>868</v>
      </c>
      <c r="Q89" s="119" t="s">
        <v>868</v>
      </c>
      <c r="R89" s="119" t="s">
        <v>868</v>
      </c>
      <c r="S89" s="119" t="s">
        <v>868</v>
      </c>
      <c r="T89" s="119" t="s">
        <v>868</v>
      </c>
      <c r="U89" s="119" t="s">
        <v>868</v>
      </c>
      <c r="V89" s="119" t="s">
        <v>868</v>
      </c>
      <c r="W89" s="119" t="s">
        <v>868</v>
      </c>
      <c r="X89" s="119" t="s">
        <v>868</v>
      </c>
      <c r="Y89" s="119" t="s">
        <v>868</v>
      </c>
      <c r="Z89" s="119" t="s">
        <v>868</v>
      </c>
      <c r="AA89" s="119" t="s">
        <v>868</v>
      </c>
      <c r="AB89" s="119" t="s">
        <v>868</v>
      </c>
      <c r="AC89" s="119" t="s">
        <v>868</v>
      </c>
      <c r="AD89" s="119" t="s">
        <v>868</v>
      </c>
      <c r="AE89" s="119" t="s">
        <v>868</v>
      </c>
      <c r="AF89" s="119" t="s">
        <v>868</v>
      </c>
      <c r="AG89" s="119" t="s">
        <v>868</v>
      </c>
      <c r="AH89" s="119" t="s">
        <v>868</v>
      </c>
      <c r="AI89" s="119" t="s">
        <v>868</v>
      </c>
      <c r="AJ89" s="119" t="s">
        <v>868</v>
      </c>
      <c r="AK89" s="119" t="s">
        <v>868</v>
      </c>
      <c r="AL89" s="119" t="s">
        <v>868</v>
      </c>
      <c r="AM89" s="119" t="s">
        <v>868</v>
      </c>
      <c r="AN89" s="119" t="s">
        <v>868</v>
      </c>
      <c r="AO89" s="119" t="s">
        <v>868</v>
      </c>
      <c r="AP89" s="119" t="s">
        <v>868</v>
      </c>
      <c r="AQ89" s="119" t="s">
        <v>868</v>
      </c>
      <c r="AR89" s="119" t="s">
        <v>868</v>
      </c>
      <c r="AS89" s="119" t="s">
        <v>868</v>
      </c>
      <c r="AT89" s="119" t="s">
        <v>868</v>
      </c>
      <c r="AU89" s="119" t="s">
        <v>868</v>
      </c>
      <c r="AV89" s="119" t="s">
        <v>868</v>
      </c>
      <c r="AW89" s="119" t="s">
        <v>868</v>
      </c>
      <c r="AX89" s="119" t="s">
        <v>868</v>
      </c>
      <c r="AY89" s="119" t="s">
        <v>868</v>
      </c>
      <c r="AZ89" s="119" t="s">
        <v>868</v>
      </c>
      <c r="BA89" s="119" t="s">
        <v>868</v>
      </c>
      <c r="BB89" s="119" t="s">
        <v>868</v>
      </c>
      <c r="BC89" s="119" t="s">
        <v>868</v>
      </c>
    </row>
    <row r="90" spans="1:55" ht="29.25" x14ac:dyDescent="0.25">
      <c r="A90" s="117" t="s">
        <v>410</v>
      </c>
      <c r="B90" s="278" t="s">
        <v>873</v>
      </c>
      <c r="C90" s="119"/>
      <c r="D90" s="119" t="s">
        <v>868</v>
      </c>
      <c r="E90" s="119" t="s">
        <v>868</v>
      </c>
      <c r="F90" s="119" t="s">
        <v>868</v>
      </c>
      <c r="G90" s="119" t="s">
        <v>868</v>
      </c>
      <c r="H90" s="119" t="s">
        <v>868</v>
      </c>
      <c r="I90" s="119" t="s">
        <v>868</v>
      </c>
      <c r="J90" s="119" t="s">
        <v>868</v>
      </c>
      <c r="K90" s="119" t="s">
        <v>868</v>
      </c>
      <c r="L90" s="119" t="s">
        <v>868</v>
      </c>
      <c r="M90" s="119" t="s">
        <v>868</v>
      </c>
      <c r="N90" s="119" t="s">
        <v>868</v>
      </c>
      <c r="O90" s="119" t="s">
        <v>868</v>
      </c>
      <c r="P90" s="119" t="s">
        <v>868</v>
      </c>
      <c r="Q90" s="119" t="s">
        <v>868</v>
      </c>
      <c r="R90" s="119" t="s">
        <v>868</v>
      </c>
      <c r="S90" s="119" t="s">
        <v>868</v>
      </c>
      <c r="T90" s="119" t="s">
        <v>868</v>
      </c>
      <c r="U90" s="119" t="s">
        <v>868</v>
      </c>
      <c r="V90" s="119" t="s">
        <v>868</v>
      </c>
      <c r="W90" s="119" t="s">
        <v>868</v>
      </c>
      <c r="X90" s="119" t="s">
        <v>868</v>
      </c>
      <c r="Y90" s="119" t="s">
        <v>868</v>
      </c>
      <c r="Z90" s="119" t="s">
        <v>868</v>
      </c>
      <c r="AA90" s="119" t="s">
        <v>868</v>
      </c>
      <c r="AB90" s="119" t="s">
        <v>868</v>
      </c>
      <c r="AC90" s="119" t="s">
        <v>868</v>
      </c>
      <c r="AD90" s="119" t="s">
        <v>868</v>
      </c>
      <c r="AE90" s="119" t="s">
        <v>868</v>
      </c>
      <c r="AF90" s="119" t="s">
        <v>868</v>
      </c>
      <c r="AG90" s="119" t="s">
        <v>868</v>
      </c>
      <c r="AH90" s="119" t="s">
        <v>868</v>
      </c>
      <c r="AI90" s="119" t="s">
        <v>868</v>
      </c>
      <c r="AJ90" s="119" t="s">
        <v>868</v>
      </c>
      <c r="AK90" s="119" t="s">
        <v>868</v>
      </c>
      <c r="AL90" s="119" t="s">
        <v>868</v>
      </c>
      <c r="AM90" s="119" t="s">
        <v>868</v>
      </c>
      <c r="AN90" s="119" t="s">
        <v>868</v>
      </c>
      <c r="AO90" s="119" t="s">
        <v>868</v>
      </c>
      <c r="AP90" s="119" t="s">
        <v>868</v>
      </c>
      <c r="AQ90" s="119" t="s">
        <v>868</v>
      </c>
      <c r="AR90" s="119" t="s">
        <v>868</v>
      </c>
      <c r="AS90" s="119" t="s">
        <v>868</v>
      </c>
      <c r="AT90" s="119" t="s">
        <v>868</v>
      </c>
      <c r="AU90" s="119" t="s">
        <v>868</v>
      </c>
      <c r="AV90" s="119" t="s">
        <v>868</v>
      </c>
      <c r="AW90" s="119" t="s">
        <v>868</v>
      </c>
      <c r="AX90" s="119" t="s">
        <v>868</v>
      </c>
      <c r="AY90" s="119" t="s">
        <v>868</v>
      </c>
      <c r="AZ90" s="119" t="s">
        <v>868</v>
      </c>
      <c r="BA90" s="119" t="s">
        <v>868</v>
      </c>
      <c r="BB90" s="119" t="s">
        <v>868</v>
      </c>
      <c r="BC90" s="119" t="s">
        <v>868</v>
      </c>
    </row>
    <row r="91" spans="1:55" ht="29.25" x14ac:dyDescent="0.25">
      <c r="A91" s="117" t="s">
        <v>874</v>
      </c>
      <c r="B91" s="278" t="s">
        <v>875</v>
      </c>
      <c r="C91" s="119"/>
      <c r="D91" s="119" t="s">
        <v>868</v>
      </c>
      <c r="E91" s="119" t="s">
        <v>868</v>
      </c>
      <c r="F91" s="119" t="s">
        <v>868</v>
      </c>
      <c r="G91" s="119" t="s">
        <v>868</v>
      </c>
      <c r="H91" s="119" t="s">
        <v>868</v>
      </c>
      <c r="I91" s="119" t="s">
        <v>868</v>
      </c>
      <c r="J91" s="119" t="s">
        <v>868</v>
      </c>
      <c r="K91" s="119" t="s">
        <v>868</v>
      </c>
      <c r="L91" s="119" t="s">
        <v>868</v>
      </c>
      <c r="M91" s="119" t="s">
        <v>868</v>
      </c>
      <c r="N91" s="119" t="s">
        <v>868</v>
      </c>
      <c r="O91" s="119" t="s">
        <v>868</v>
      </c>
      <c r="P91" s="119" t="s">
        <v>868</v>
      </c>
      <c r="Q91" s="119" t="s">
        <v>868</v>
      </c>
      <c r="R91" s="119" t="s">
        <v>868</v>
      </c>
      <c r="S91" s="119" t="s">
        <v>868</v>
      </c>
      <c r="T91" s="119" t="s">
        <v>868</v>
      </c>
      <c r="U91" s="119" t="s">
        <v>868</v>
      </c>
      <c r="V91" s="119" t="s">
        <v>868</v>
      </c>
      <c r="W91" s="119" t="s">
        <v>868</v>
      </c>
      <c r="X91" s="119" t="s">
        <v>868</v>
      </c>
      <c r="Y91" s="119" t="s">
        <v>868</v>
      </c>
      <c r="Z91" s="119" t="s">
        <v>868</v>
      </c>
      <c r="AA91" s="119" t="s">
        <v>868</v>
      </c>
      <c r="AB91" s="119" t="s">
        <v>868</v>
      </c>
      <c r="AC91" s="119" t="s">
        <v>868</v>
      </c>
      <c r="AD91" s="119" t="s">
        <v>868</v>
      </c>
      <c r="AE91" s="119" t="s">
        <v>868</v>
      </c>
      <c r="AF91" s="119" t="s">
        <v>868</v>
      </c>
      <c r="AG91" s="119" t="s">
        <v>868</v>
      </c>
      <c r="AH91" s="119" t="s">
        <v>868</v>
      </c>
      <c r="AI91" s="119" t="s">
        <v>868</v>
      </c>
      <c r="AJ91" s="119" t="s">
        <v>868</v>
      </c>
      <c r="AK91" s="119" t="s">
        <v>868</v>
      </c>
      <c r="AL91" s="119" t="s">
        <v>868</v>
      </c>
      <c r="AM91" s="119" t="s">
        <v>868</v>
      </c>
      <c r="AN91" s="119" t="s">
        <v>868</v>
      </c>
      <c r="AO91" s="119" t="s">
        <v>868</v>
      </c>
      <c r="AP91" s="119" t="s">
        <v>868</v>
      </c>
      <c r="AQ91" s="119" t="s">
        <v>868</v>
      </c>
      <c r="AR91" s="119" t="s">
        <v>868</v>
      </c>
      <c r="AS91" s="119" t="s">
        <v>868</v>
      </c>
      <c r="AT91" s="119" t="s">
        <v>868</v>
      </c>
      <c r="AU91" s="119" t="s">
        <v>868</v>
      </c>
      <c r="AV91" s="119" t="s">
        <v>868</v>
      </c>
      <c r="AW91" s="119" t="s">
        <v>868</v>
      </c>
      <c r="AX91" s="119" t="s">
        <v>868</v>
      </c>
      <c r="AY91" s="119" t="s">
        <v>868</v>
      </c>
      <c r="AZ91" s="119" t="s">
        <v>868</v>
      </c>
      <c r="BA91" s="119" t="s">
        <v>868</v>
      </c>
      <c r="BB91" s="119" t="s">
        <v>868</v>
      </c>
      <c r="BC91" s="119" t="s">
        <v>868</v>
      </c>
    </row>
    <row r="92" spans="1:55" ht="39" x14ac:dyDescent="0.25">
      <c r="A92" s="117" t="s">
        <v>876</v>
      </c>
      <c r="B92" s="278" t="s">
        <v>877</v>
      </c>
      <c r="C92" s="119"/>
      <c r="D92" s="119" t="s">
        <v>868</v>
      </c>
      <c r="E92" s="119" t="s">
        <v>868</v>
      </c>
      <c r="F92" s="119" t="s">
        <v>868</v>
      </c>
      <c r="G92" s="119" t="s">
        <v>868</v>
      </c>
      <c r="H92" s="119" t="s">
        <v>868</v>
      </c>
      <c r="I92" s="119" t="s">
        <v>868</v>
      </c>
      <c r="J92" s="119" t="s">
        <v>868</v>
      </c>
      <c r="K92" s="119" t="s">
        <v>868</v>
      </c>
      <c r="L92" s="119" t="s">
        <v>868</v>
      </c>
      <c r="M92" s="119" t="s">
        <v>868</v>
      </c>
      <c r="N92" s="119" t="s">
        <v>868</v>
      </c>
      <c r="O92" s="119" t="s">
        <v>868</v>
      </c>
      <c r="P92" s="119" t="s">
        <v>868</v>
      </c>
      <c r="Q92" s="119" t="s">
        <v>868</v>
      </c>
      <c r="R92" s="119" t="s">
        <v>868</v>
      </c>
      <c r="S92" s="119" t="s">
        <v>868</v>
      </c>
      <c r="T92" s="119" t="s">
        <v>868</v>
      </c>
      <c r="U92" s="119" t="s">
        <v>868</v>
      </c>
      <c r="V92" s="119" t="s">
        <v>868</v>
      </c>
      <c r="W92" s="119" t="s">
        <v>868</v>
      </c>
      <c r="X92" s="119" t="s">
        <v>868</v>
      </c>
      <c r="Y92" s="119" t="s">
        <v>868</v>
      </c>
      <c r="Z92" s="119" t="s">
        <v>868</v>
      </c>
      <c r="AA92" s="119" t="s">
        <v>868</v>
      </c>
      <c r="AB92" s="119" t="s">
        <v>868</v>
      </c>
      <c r="AC92" s="119" t="s">
        <v>868</v>
      </c>
      <c r="AD92" s="119" t="s">
        <v>868</v>
      </c>
      <c r="AE92" s="119" t="s">
        <v>868</v>
      </c>
      <c r="AF92" s="119" t="s">
        <v>868</v>
      </c>
      <c r="AG92" s="119" t="s">
        <v>868</v>
      </c>
      <c r="AH92" s="119" t="s">
        <v>868</v>
      </c>
      <c r="AI92" s="119" t="s">
        <v>868</v>
      </c>
      <c r="AJ92" s="119" t="s">
        <v>868</v>
      </c>
      <c r="AK92" s="119" t="s">
        <v>868</v>
      </c>
      <c r="AL92" s="119" t="s">
        <v>868</v>
      </c>
      <c r="AM92" s="119" t="s">
        <v>868</v>
      </c>
      <c r="AN92" s="119" t="s">
        <v>868</v>
      </c>
      <c r="AO92" s="119" t="s">
        <v>868</v>
      </c>
      <c r="AP92" s="119" t="s">
        <v>868</v>
      </c>
      <c r="AQ92" s="119" t="s">
        <v>868</v>
      </c>
      <c r="AR92" s="119" t="s">
        <v>868</v>
      </c>
      <c r="AS92" s="119" t="s">
        <v>868</v>
      </c>
      <c r="AT92" s="119" t="s">
        <v>868</v>
      </c>
      <c r="AU92" s="119" t="s">
        <v>868</v>
      </c>
      <c r="AV92" s="119" t="s">
        <v>868</v>
      </c>
      <c r="AW92" s="119" t="s">
        <v>868</v>
      </c>
      <c r="AX92" s="119" t="s">
        <v>868</v>
      </c>
      <c r="AY92" s="119" t="s">
        <v>868</v>
      </c>
      <c r="AZ92" s="119" t="s">
        <v>868</v>
      </c>
      <c r="BA92" s="119" t="s">
        <v>868</v>
      </c>
      <c r="BB92" s="119" t="s">
        <v>868</v>
      </c>
      <c r="BC92" s="119" t="s">
        <v>868</v>
      </c>
    </row>
    <row r="93" spans="1:55" ht="19.5" x14ac:dyDescent="0.25">
      <c r="A93" s="117" t="s">
        <v>878</v>
      </c>
      <c r="B93" s="278" t="s">
        <v>879</v>
      </c>
      <c r="C93" s="119"/>
      <c r="D93" s="119" t="s">
        <v>868</v>
      </c>
      <c r="E93" s="119" t="s">
        <v>868</v>
      </c>
      <c r="F93" s="119" t="s">
        <v>868</v>
      </c>
      <c r="G93" s="119" t="s">
        <v>868</v>
      </c>
      <c r="H93" s="119" t="s">
        <v>868</v>
      </c>
      <c r="I93" s="119" t="s">
        <v>868</v>
      </c>
      <c r="J93" s="119" t="s">
        <v>868</v>
      </c>
      <c r="K93" s="119" t="s">
        <v>868</v>
      </c>
      <c r="L93" s="119" t="s">
        <v>868</v>
      </c>
      <c r="M93" s="119" t="s">
        <v>868</v>
      </c>
      <c r="N93" s="119" t="s">
        <v>868</v>
      </c>
      <c r="O93" s="119" t="s">
        <v>868</v>
      </c>
      <c r="P93" s="119" t="s">
        <v>868</v>
      </c>
      <c r="Q93" s="119" t="s">
        <v>868</v>
      </c>
      <c r="R93" s="119" t="s">
        <v>868</v>
      </c>
      <c r="S93" s="119" t="s">
        <v>868</v>
      </c>
      <c r="T93" s="119" t="s">
        <v>868</v>
      </c>
      <c r="U93" s="119" t="s">
        <v>868</v>
      </c>
      <c r="V93" s="119" t="s">
        <v>868</v>
      </c>
      <c r="W93" s="119" t="s">
        <v>868</v>
      </c>
      <c r="X93" s="119" t="s">
        <v>868</v>
      </c>
      <c r="Y93" s="119" t="s">
        <v>868</v>
      </c>
      <c r="Z93" s="119" t="s">
        <v>868</v>
      </c>
      <c r="AA93" s="119" t="s">
        <v>868</v>
      </c>
      <c r="AB93" s="119" t="s">
        <v>868</v>
      </c>
      <c r="AC93" s="119" t="s">
        <v>868</v>
      </c>
      <c r="AD93" s="119" t="s">
        <v>868</v>
      </c>
      <c r="AE93" s="119" t="s">
        <v>868</v>
      </c>
      <c r="AF93" s="119" t="s">
        <v>868</v>
      </c>
      <c r="AG93" s="119" t="s">
        <v>868</v>
      </c>
      <c r="AH93" s="119" t="s">
        <v>868</v>
      </c>
      <c r="AI93" s="119" t="s">
        <v>868</v>
      </c>
      <c r="AJ93" s="119" t="s">
        <v>868</v>
      </c>
      <c r="AK93" s="119" t="s">
        <v>868</v>
      </c>
      <c r="AL93" s="119" t="s">
        <v>868</v>
      </c>
      <c r="AM93" s="119" t="s">
        <v>868</v>
      </c>
      <c r="AN93" s="119" t="s">
        <v>868</v>
      </c>
      <c r="AO93" s="119" t="s">
        <v>868</v>
      </c>
      <c r="AP93" s="119" t="s">
        <v>868</v>
      </c>
      <c r="AQ93" s="119" t="s">
        <v>868</v>
      </c>
      <c r="AR93" s="119" t="s">
        <v>868</v>
      </c>
      <c r="AS93" s="119" t="s">
        <v>868</v>
      </c>
      <c r="AT93" s="119" t="s">
        <v>868</v>
      </c>
      <c r="AU93" s="119" t="s">
        <v>868</v>
      </c>
      <c r="AV93" s="119" t="s">
        <v>868</v>
      </c>
      <c r="AW93" s="119" t="s">
        <v>868</v>
      </c>
      <c r="AX93" s="119" t="s">
        <v>868</v>
      </c>
      <c r="AY93" s="119" t="s">
        <v>868</v>
      </c>
      <c r="AZ93" s="119" t="s">
        <v>868</v>
      </c>
      <c r="BA93" s="119" t="s">
        <v>868</v>
      </c>
      <c r="BB93" s="119" t="s">
        <v>868</v>
      </c>
      <c r="BC93" s="119" t="s">
        <v>868</v>
      </c>
    </row>
    <row r="94" spans="1:55" ht="29.25" x14ac:dyDescent="0.25">
      <c r="A94" s="117" t="s">
        <v>880</v>
      </c>
      <c r="B94" s="278" t="s">
        <v>881</v>
      </c>
      <c r="C94" s="119"/>
      <c r="D94" s="119" t="s">
        <v>868</v>
      </c>
      <c r="E94" s="119" t="s">
        <v>868</v>
      </c>
      <c r="F94" s="119" t="s">
        <v>868</v>
      </c>
      <c r="G94" s="119" t="s">
        <v>868</v>
      </c>
      <c r="H94" s="119" t="s">
        <v>868</v>
      </c>
      <c r="I94" s="119" t="s">
        <v>868</v>
      </c>
      <c r="J94" s="119" t="s">
        <v>868</v>
      </c>
      <c r="K94" s="119" t="s">
        <v>868</v>
      </c>
      <c r="L94" s="119" t="s">
        <v>868</v>
      </c>
      <c r="M94" s="119" t="s">
        <v>868</v>
      </c>
      <c r="N94" s="119" t="s">
        <v>868</v>
      </c>
      <c r="O94" s="119" t="s">
        <v>868</v>
      </c>
      <c r="P94" s="119" t="s">
        <v>868</v>
      </c>
      <c r="Q94" s="119" t="s">
        <v>868</v>
      </c>
      <c r="R94" s="119" t="s">
        <v>868</v>
      </c>
      <c r="S94" s="119" t="s">
        <v>868</v>
      </c>
      <c r="T94" s="119" t="s">
        <v>868</v>
      </c>
      <c r="U94" s="119" t="s">
        <v>868</v>
      </c>
      <c r="V94" s="119" t="s">
        <v>868</v>
      </c>
      <c r="W94" s="119" t="s">
        <v>868</v>
      </c>
      <c r="X94" s="119" t="s">
        <v>868</v>
      </c>
      <c r="Y94" s="119" t="s">
        <v>868</v>
      </c>
      <c r="Z94" s="119" t="s">
        <v>868</v>
      </c>
      <c r="AA94" s="119" t="s">
        <v>868</v>
      </c>
      <c r="AB94" s="119" t="s">
        <v>868</v>
      </c>
      <c r="AC94" s="119" t="s">
        <v>868</v>
      </c>
      <c r="AD94" s="119" t="s">
        <v>868</v>
      </c>
      <c r="AE94" s="119" t="s">
        <v>868</v>
      </c>
      <c r="AF94" s="119" t="s">
        <v>868</v>
      </c>
      <c r="AG94" s="119" t="s">
        <v>868</v>
      </c>
      <c r="AH94" s="119" t="s">
        <v>868</v>
      </c>
      <c r="AI94" s="119" t="s">
        <v>868</v>
      </c>
      <c r="AJ94" s="119" t="s">
        <v>868</v>
      </c>
      <c r="AK94" s="119" t="s">
        <v>868</v>
      </c>
      <c r="AL94" s="119" t="s">
        <v>868</v>
      </c>
      <c r="AM94" s="119" t="s">
        <v>868</v>
      </c>
      <c r="AN94" s="119" t="s">
        <v>868</v>
      </c>
      <c r="AO94" s="119" t="s">
        <v>868</v>
      </c>
      <c r="AP94" s="119" t="s">
        <v>868</v>
      </c>
      <c r="AQ94" s="119" t="s">
        <v>868</v>
      </c>
      <c r="AR94" s="119" t="s">
        <v>868</v>
      </c>
      <c r="AS94" s="119" t="s">
        <v>868</v>
      </c>
      <c r="AT94" s="119" t="s">
        <v>868</v>
      </c>
      <c r="AU94" s="119" t="s">
        <v>868</v>
      </c>
      <c r="AV94" s="119" t="s">
        <v>868</v>
      </c>
      <c r="AW94" s="119" t="s">
        <v>868</v>
      </c>
      <c r="AX94" s="119" t="s">
        <v>868</v>
      </c>
      <c r="AY94" s="119" t="s">
        <v>868</v>
      </c>
      <c r="AZ94" s="119" t="s">
        <v>868</v>
      </c>
      <c r="BA94" s="119" t="s">
        <v>868</v>
      </c>
      <c r="BB94" s="119" t="s">
        <v>868</v>
      </c>
      <c r="BC94" s="119" t="s">
        <v>868</v>
      </c>
    </row>
    <row r="95" spans="1:55" ht="39" x14ac:dyDescent="0.25">
      <c r="A95" s="117" t="s">
        <v>406</v>
      </c>
      <c r="B95" s="278" t="s">
        <v>882</v>
      </c>
      <c r="C95" s="119"/>
      <c r="D95" s="119" t="s">
        <v>868</v>
      </c>
      <c r="E95" s="119" t="s">
        <v>868</v>
      </c>
      <c r="F95" s="119" t="s">
        <v>868</v>
      </c>
      <c r="G95" s="119" t="s">
        <v>868</v>
      </c>
      <c r="H95" s="119" t="s">
        <v>868</v>
      </c>
      <c r="I95" s="119" t="s">
        <v>868</v>
      </c>
      <c r="J95" s="119" t="s">
        <v>868</v>
      </c>
      <c r="K95" s="119" t="s">
        <v>868</v>
      </c>
      <c r="L95" s="119" t="s">
        <v>868</v>
      </c>
      <c r="M95" s="119" t="s">
        <v>868</v>
      </c>
      <c r="N95" s="119" t="s">
        <v>868</v>
      </c>
      <c r="O95" s="119" t="s">
        <v>868</v>
      </c>
      <c r="P95" s="119" t="s">
        <v>868</v>
      </c>
      <c r="Q95" s="119" t="s">
        <v>868</v>
      </c>
      <c r="R95" s="119" t="s">
        <v>868</v>
      </c>
      <c r="S95" s="119" t="s">
        <v>868</v>
      </c>
      <c r="T95" s="119" t="s">
        <v>868</v>
      </c>
      <c r="U95" s="119" t="s">
        <v>868</v>
      </c>
      <c r="V95" s="119" t="s">
        <v>868</v>
      </c>
      <c r="W95" s="119" t="s">
        <v>868</v>
      </c>
      <c r="X95" s="119" t="s">
        <v>868</v>
      </c>
      <c r="Y95" s="119" t="s">
        <v>868</v>
      </c>
      <c r="Z95" s="119" t="s">
        <v>868</v>
      </c>
      <c r="AA95" s="119" t="s">
        <v>868</v>
      </c>
      <c r="AB95" s="119" t="s">
        <v>868</v>
      </c>
      <c r="AC95" s="119" t="s">
        <v>868</v>
      </c>
      <c r="AD95" s="119" t="s">
        <v>868</v>
      </c>
      <c r="AE95" s="119" t="s">
        <v>868</v>
      </c>
      <c r="AF95" s="119" t="s">
        <v>868</v>
      </c>
      <c r="AG95" s="119" t="s">
        <v>868</v>
      </c>
      <c r="AH95" s="119" t="s">
        <v>868</v>
      </c>
      <c r="AI95" s="119" t="s">
        <v>868</v>
      </c>
      <c r="AJ95" s="119" t="s">
        <v>868</v>
      </c>
      <c r="AK95" s="119" t="s">
        <v>868</v>
      </c>
      <c r="AL95" s="119" t="s">
        <v>868</v>
      </c>
      <c r="AM95" s="119" t="s">
        <v>868</v>
      </c>
      <c r="AN95" s="119" t="s">
        <v>868</v>
      </c>
      <c r="AO95" s="119" t="s">
        <v>868</v>
      </c>
      <c r="AP95" s="119" t="s">
        <v>868</v>
      </c>
      <c r="AQ95" s="119" t="s">
        <v>868</v>
      </c>
      <c r="AR95" s="119" t="s">
        <v>868</v>
      </c>
      <c r="AS95" s="119" t="s">
        <v>868</v>
      </c>
      <c r="AT95" s="119" t="s">
        <v>868</v>
      </c>
      <c r="AU95" s="119" t="s">
        <v>868</v>
      </c>
      <c r="AV95" s="119" t="s">
        <v>868</v>
      </c>
      <c r="AW95" s="119" t="s">
        <v>868</v>
      </c>
      <c r="AX95" s="119" t="s">
        <v>868</v>
      </c>
      <c r="AY95" s="119" t="s">
        <v>868</v>
      </c>
      <c r="AZ95" s="119" t="s">
        <v>868</v>
      </c>
      <c r="BA95" s="119" t="s">
        <v>868</v>
      </c>
      <c r="BB95" s="119" t="s">
        <v>868</v>
      </c>
      <c r="BC95" s="119" t="s">
        <v>868</v>
      </c>
    </row>
    <row r="96" spans="1:55" ht="39" x14ac:dyDescent="0.25">
      <c r="A96" s="117" t="s">
        <v>883</v>
      </c>
      <c r="B96" s="278" t="s">
        <v>884</v>
      </c>
      <c r="C96" s="119"/>
      <c r="D96" s="119" t="s">
        <v>868</v>
      </c>
      <c r="E96" s="119" t="s">
        <v>868</v>
      </c>
      <c r="F96" s="119" t="s">
        <v>868</v>
      </c>
      <c r="G96" s="119" t="s">
        <v>868</v>
      </c>
      <c r="H96" s="119" t="s">
        <v>868</v>
      </c>
      <c r="I96" s="119" t="s">
        <v>868</v>
      </c>
      <c r="J96" s="119" t="s">
        <v>868</v>
      </c>
      <c r="K96" s="119" t="s">
        <v>868</v>
      </c>
      <c r="L96" s="119" t="s">
        <v>868</v>
      </c>
      <c r="M96" s="119" t="s">
        <v>868</v>
      </c>
      <c r="N96" s="119" t="s">
        <v>868</v>
      </c>
      <c r="O96" s="119" t="s">
        <v>868</v>
      </c>
      <c r="P96" s="119" t="s">
        <v>868</v>
      </c>
      <c r="Q96" s="119" t="s">
        <v>868</v>
      </c>
      <c r="R96" s="119" t="s">
        <v>868</v>
      </c>
      <c r="S96" s="119" t="s">
        <v>868</v>
      </c>
      <c r="T96" s="119" t="s">
        <v>868</v>
      </c>
      <c r="U96" s="119" t="s">
        <v>868</v>
      </c>
      <c r="V96" s="119" t="s">
        <v>868</v>
      </c>
      <c r="W96" s="119" t="s">
        <v>868</v>
      </c>
      <c r="X96" s="119" t="s">
        <v>868</v>
      </c>
      <c r="Y96" s="119" t="s">
        <v>868</v>
      </c>
      <c r="Z96" s="119" t="s">
        <v>868</v>
      </c>
      <c r="AA96" s="119" t="s">
        <v>868</v>
      </c>
      <c r="AB96" s="119" t="s">
        <v>868</v>
      </c>
      <c r="AC96" s="119" t="s">
        <v>868</v>
      </c>
      <c r="AD96" s="119" t="s">
        <v>868</v>
      </c>
      <c r="AE96" s="119" t="s">
        <v>868</v>
      </c>
      <c r="AF96" s="119" t="s">
        <v>868</v>
      </c>
      <c r="AG96" s="119" t="s">
        <v>868</v>
      </c>
      <c r="AH96" s="119" t="s">
        <v>868</v>
      </c>
      <c r="AI96" s="119" t="s">
        <v>868</v>
      </c>
      <c r="AJ96" s="119" t="s">
        <v>868</v>
      </c>
      <c r="AK96" s="119" t="s">
        <v>868</v>
      </c>
      <c r="AL96" s="119" t="s">
        <v>868</v>
      </c>
      <c r="AM96" s="119" t="s">
        <v>868</v>
      </c>
      <c r="AN96" s="119" t="s">
        <v>868</v>
      </c>
      <c r="AO96" s="119" t="s">
        <v>868</v>
      </c>
      <c r="AP96" s="119" t="s">
        <v>868</v>
      </c>
      <c r="AQ96" s="119" t="s">
        <v>868</v>
      </c>
      <c r="AR96" s="119" t="s">
        <v>868</v>
      </c>
      <c r="AS96" s="119" t="s">
        <v>868</v>
      </c>
      <c r="AT96" s="119" t="s">
        <v>868</v>
      </c>
      <c r="AU96" s="119" t="s">
        <v>868</v>
      </c>
      <c r="AV96" s="119" t="s">
        <v>868</v>
      </c>
      <c r="AW96" s="119" t="s">
        <v>868</v>
      </c>
      <c r="AX96" s="119" t="s">
        <v>868</v>
      </c>
      <c r="AY96" s="119" t="s">
        <v>868</v>
      </c>
      <c r="AZ96" s="119" t="s">
        <v>868</v>
      </c>
      <c r="BA96" s="119" t="s">
        <v>868</v>
      </c>
      <c r="BB96" s="119" t="s">
        <v>868</v>
      </c>
      <c r="BC96" s="119" t="s">
        <v>868</v>
      </c>
    </row>
    <row r="97" spans="1:55" ht="39" x14ac:dyDescent="0.25">
      <c r="A97" s="117" t="s">
        <v>885</v>
      </c>
      <c r="B97" s="278" t="s">
        <v>886</v>
      </c>
      <c r="C97" s="119"/>
      <c r="D97" s="119" t="s">
        <v>868</v>
      </c>
      <c r="E97" s="119" t="s">
        <v>868</v>
      </c>
      <c r="F97" s="119" t="s">
        <v>868</v>
      </c>
      <c r="G97" s="119" t="s">
        <v>868</v>
      </c>
      <c r="H97" s="119" t="s">
        <v>868</v>
      </c>
      <c r="I97" s="119" t="s">
        <v>868</v>
      </c>
      <c r="J97" s="119" t="s">
        <v>868</v>
      </c>
      <c r="K97" s="119" t="s">
        <v>868</v>
      </c>
      <c r="L97" s="119" t="s">
        <v>868</v>
      </c>
      <c r="M97" s="119" t="s">
        <v>868</v>
      </c>
      <c r="N97" s="119" t="s">
        <v>868</v>
      </c>
      <c r="O97" s="119" t="s">
        <v>868</v>
      </c>
      <c r="P97" s="119" t="s">
        <v>868</v>
      </c>
      <c r="Q97" s="119" t="s">
        <v>868</v>
      </c>
      <c r="R97" s="119" t="s">
        <v>868</v>
      </c>
      <c r="S97" s="119" t="s">
        <v>868</v>
      </c>
      <c r="T97" s="119" t="s">
        <v>868</v>
      </c>
      <c r="U97" s="119" t="s">
        <v>868</v>
      </c>
      <c r="V97" s="119" t="s">
        <v>868</v>
      </c>
      <c r="W97" s="119" t="s">
        <v>868</v>
      </c>
      <c r="X97" s="119" t="s">
        <v>868</v>
      </c>
      <c r="Y97" s="119" t="s">
        <v>868</v>
      </c>
      <c r="Z97" s="119" t="s">
        <v>868</v>
      </c>
      <c r="AA97" s="119" t="s">
        <v>868</v>
      </c>
      <c r="AB97" s="119" t="s">
        <v>868</v>
      </c>
      <c r="AC97" s="119" t="s">
        <v>868</v>
      </c>
      <c r="AD97" s="119" t="s">
        <v>868</v>
      </c>
      <c r="AE97" s="119" t="s">
        <v>868</v>
      </c>
      <c r="AF97" s="119" t="s">
        <v>868</v>
      </c>
      <c r="AG97" s="119" t="s">
        <v>868</v>
      </c>
      <c r="AH97" s="119" t="s">
        <v>868</v>
      </c>
      <c r="AI97" s="119" t="s">
        <v>868</v>
      </c>
      <c r="AJ97" s="119" t="s">
        <v>868</v>
      </c>
      <c r="AK97" s="119" t="s">
        <v>868</v>
      </c>
      <c r="AL97" s="119" t="s">
        <v>868</v>
      </c>
      <c r="AM97" s="119" t="s">
        <v>868</v>
      </c>
      <c r="AN97" s="119" t="s">
        <v>868</v>
      </c>
      <c r="AO97" s="119" t="s">
        <v>868</v>
      </c>
      <c r="AP97" s="119" t="s">
        <v>868</v>
      </c>
      <c r="AQ97" s="119" t="s">
        <v>868</v>
      </c>
      <c r="AR97" s="119" t="s">
        <v>868</v>
      </c>
      <c r="AS97" s="119" t="s">
        <v>868</v>
      </c>
      <c r="AT97" s="119" t="s">
        <v>868</v>
      </c>
      <c r="AU97" s="119" t="s">
        <v>868</v>
      </c>
      <c r="AV97" s="119" t="s">
        <v>868</v>
      </c>
      <c r="AW97" s="119" t="s">
        <v>868</v>
      </c>
      <c r="AX97" s="119" t="s">
        <v>868</v>
      </c>
      <c r="AY97" s="119" t="s">
        <v>868</v>
      </c>
      <c r="AZ97" s="119" t="s">
        <v>868</v>
      </c>
      <c r="BA97" s="119" t="s">
        <v>868</v>
      </c>
      <c r="BB97" s="119" t="s">
        <v>868</v>
      </c>
      <c r="BC97" s="119" t="s">
        <v>868</v>
      </c>
    </row>
    <row r="98" spans="1:55" ht="29.25" x14ac:dyDescent="0.25">
      <c r="A98" s="117" t="s">
        <v>405</v>
      </c>
      <c r="B98" s="278" t="s">
        <v>887</v>
      </c>
      <c r="C98" s="119"/>
      <c r="D98" s="120">
        <f>SUM(D99:D103)</f>
        <v>0</v>
      </c>
      <c r="E98" s="120">
        <f t="shared" ref="E98:BC98" si="63">SUM(E99:E103)</f>
        <v>0</v>
      </c>
      <c r="F98" s="120">
        <f t="shared" si="63"/>
        <v>0</v>
      </c>
      <c r="G98" s="120">
        <f t="shared" si="63"/>
        <v>0</v>
      </c>
      <c r="H98" s="120">
        <f t="shared" si="63"/>
        <v>0</v>
      </c>
      <c r="I98" s="120">
        <f t="shared" si="63"/>
        <v>0</v>
      </c>
      <c r="J98" s="120">
        <f t="shared" si="63"/>
        <v>0</v>
      </c>
      <c r="K98" s="120">
        <f t="shared" si="63"/>
        <v>0</v>
      </c>
      <c r="L98" s="120">
        <f t="shared" si="63"/>
        <v>0</v>
      </c>
      <c r="M98" s="120">
        <f t="shared" si="63"/>
        <v>0</v>
      </c>
      <c r="N98" s="120">
        <f t="shared" si="63"/>
        <v>0</v>
      </c>
      <c r="O98" s="120">
        <f t="shared" si="63"/>
        <v>0</v>
      </c>
      <c r="P98" s="120">
        <f t="shared" si="63"/>
        <v>0</v>
      </c>
      <c r="Q98" s="120">
        <f t="shared" si="63"/>
        <v>0</v>
      </c>
      <c r="R98" s="120">
        <f t="shared" si="63"/>
        <v>0</v>
      </c>
      <c r="S98" s="120">
        <f t="shared" si="63"/>
        <v>0</v>
      </c>
      <c r="T98" s="120">
        <f t="shared" si="63"/>
        <v>0</v>
      </c>
      <c r="U98" s="120">
        <f t="shared" si="63"/>
        <v>0</v>
      </c>
      <c r="V98" s="120">
        <f t="shared" si="63"/>
        <v>0</v>
      </c>
      <c r="W98" s="120">
        <f t="shared" si="63"/>
        <v>0</v>
      </c>
      <c r="X98" s="120">
        <f t="shared" si="63"/>
        <v>0</v>
      </c>
      <c r="Y98" s="120">
        <f t="shared" si="63"/>
        <v>0</v>
      </c>
      <c r="Z98" s="120">
        <f t="shared" si="63"/>
        <v>0</v>
      </c>
      <c r="AA98" s="120">
        <f t="shared" si="63"/>
        <v>0</v>
      </c>
      <c r="AB98" s="120">
        <f t="shared" si="63"/>
        <v>0</v>
      </c>
      <c r="AC98" s="120">
        <f t="shared" si="63"/>
        <v>0</v>
      </c>
      <c r="AD98" s="120">
        <f t="shared" si="63"/>
        <v>0</v>
      </c>
      <c r="AE98" s="120">
        <f t="shared" si="63"/>
        <v>0</v>
      </c>
      <c r="AF98" s="120">
        <f t="shared" si="63"/>
        <v>0</v>
      </c>
      <c r="AG98" s="120">
        <f t="shared" si="63"/>
        <v>0</v>
      </c>
      <c r="AH98" s="120">
        <f t="shared" si="63"/>
        <v>0</v>
      </c>
      <c r="AI98" s="120">
        <f t="shared" si="63"/>
        <v>0</v>
      </c>
      <c r="AJ98" s="120">
        <f t="shared" si="63"/>
        <v>0</v>
      </c>
      <c r="AK98" s="120">
        <f t="shared" si="63"/>
        <v>0</v>
      </c>
      <c r="AL98" s="120">
        <f t="shared" si="63"/>
        <v>0</v>
      </c>
      <c r="AM98" s="120">
        <f t="shared" si="63"/>
        <v>0</v>
      </c>
      <c r="AN98" s="120">
        <f t="shared" si="63"/>
        <v>0</v>
      </c>
      <c r="AO98" s="120">
        <f t="shared" si="63"/>
        <v>0</v>
      </c>
      <c r="AP98" s="120">
        <f t="shared" si="63"/>
        <v>0</v>
      </c>
      <c r="AQ98" s="120">
        <f t="shared" si="63"/>
        <v>0</v>
      </c>
      <c r="AR98" s="120">
        <f t="shared" si="63"/>
        <v>0</v>
      </c>
      <c r="AS98" s="120">
        <f t="shared" si="63"/>
        <v>0</v>
      </c>
      <c r="AT98" s="120">
        <f t="shared" si="63"/>
        <v>0</v>
      </c>
      <c r="AU98" s="120">
        <f t="shared" si="63"/>
        <v>0</v>
      </c>
      <c r="AV98" s="120">
        <f t="shared" si="63"/>
        <v>0</v>
      </c>
      <c r="AW98" s="120">
        <f t="shared" si="63"/>
        <v>0</v>
      </c>
      <c r="AX98" s="120">
        <f t="shared" si="63"/>
        <v>0</v>
      </c>
      <c r="AY98" s="120">
        <f t="shared" si="63"/>
        <v>0</v>
      </c>
      <c r="AZ98" s="120">
        <f t="shared" si="63"/>
        <v>0</v>
      </c>
      <c r="BA98" s="120">
        <f t="shared" si="63"/>
        <v>0</v>
      </c>
      <c r="BB98" s="120">
        <f t="shared" si="63"/>
        <v>0</v>
      </c>
      <c r="BC98" s="120">
        <f t="shared" si="63"/>
        <v>0</v>
      </c>
    </row>
    <row r="99" spans="1:55" hidden="1" x14ac:dyDescent="0.25">
      <c r="A99" s="297"/>
      <c r="B99" s="279"/>
      <c r="C99" s="119"/>
      <c r="D99" s="118" t="s">
        <v>868</v>
      </c>
      <c r="E99" s="118">
        <f t="shared" ref="E99:E102" si="64">SUM(F99:I99)</f>
        <v>0</v>
      </c>
      <c r="F99" s="118">
        <f t="shared" ref="F99:F102" si="65">K99+P99+U99+Z99</f>
        <v>0</v>
      </c>
      <c r="G99" s="118">
        <f t="shared" ref="G99:G102" si="66">L99+Q99+V99+AA99</f>
        <v>0</v>
      </c>
      <c r="H99" s="118">
        <f t="shared" ref="H99:H102" si="67">M99+R99+W99+AB99</f>
        <v>0</v>
      </c>
      <c r="I99" s="118">
        <f t="shared" ref="I99:I102" si="68">N99+S99+X99+AC99</f>
        <v>0</v>
      </c>
      <c r="J99" s="118">
        <f t="shared" ref="J99:J102" si="69">SUM(K99:N99)</f>
        <v>0</v>
      </c>
      <c r="K99" s="118"/>
      <c r="L99" s="118"/>
      <c r="M99" s="118"/>
      <c r="N99" s="118"/>
      <c r="O99" s="118">
        <f t="shared" ref="O99:O102" si="70">SUM(P99:S99)</f>
        <v>0</v>
      </c>
      <c r="P99" s="118"/>
      <c r="Q99" s="118"/>
      <c r="R99" s="118"/>
      <c r="S99" s="118"/>
      <c r="T99" s="118">
        <f t="shared" ref="T99:T102" si="71">SUM(U99:X99)</f>
        <v>0</v>
      </c>
      <c r="U99" s="118"/>
      <c r="V99" s="118"/>
      <c r="W99" s="118"/>
      <c r="X99" s="118"/>
      <c r="Y99" s="118">
        <f t="shared" ref="Y99:Y102" si="72">SUM(Z99:AC99)</f>
        <v>0</v>
      </c>
      <c r="Z99" s="118"/>
      <c r="AA99" s="118"/>
      <c r="AB99" s="118"/>
      <c r="AC99" s="118"/>
      <c r="AD99" s="118"/>
      <c r="AE99" s="118">
        <f t="shared" ref="AE99:AE102" si="73">SUM(AF99:AI99)</f>
        <v>0</v>
      </c>
      <c r="AF99" s="118">
        <f t="shared" ref="AF99:AF102" si="74">AK99+AP99+AU99+AZ99</f>
        <v>0</v>
      </c>
      <c r="AG99" s="118">
        <f t="shared" ref="AG99:AG102" si="75">AL99+AQ99+AV99+BA99</f>
        <v>0</v>
      </c>
      <c r="AH99" s="118">
        <f t="shared" ref="AH99:AH102" si="76">AM99+AR99+AW99+BB99</f>
        <v>0</v>
      </c>
      <c r="AI99" s="118">
        <f t="shared" ref="AI99:AI102" si="77">AN99+AS99+AX99+BC99</f>
        <v>0</v>
      </c>
      <c r="AJ99" s="118">
        <f t="shared" ref="AJ99:AJ102" si="78">SUM(AK99:AN99)</f>
        <v>0</v>
      </c>
      <c r="AK99" s="118"/>
      <c r="AL99" s="118"/>
      <c r="AM99" s="118"/>
      <c r="AN99" s="118"/>
      <c r="AO99" s="118">
        <f t="shared" ref="AO99:AO102" si="79">SUM(AP99:AS99)</f>
        <v>0</v>
      </c>
      <c r="AP99" s="118"/>
      <c r="AQ99" s="118"/>
      <c r="AR99" s="118"/>
      <c r="AS99" s="118"/>
      <c r="AT99" s="118">
        <f t="shared" ref="AT99:AT102" si="80">SUM(AU99:AX99)</f>
        <v>0</v>
      </c>
      <c r="AU99" s="118"/>
      <c r="AV99" s="118"/>
      <c r="AW99" s="118"/>
      <c r="AX99" s="118"/>
      <c r="AY99" s="118">
        <f t="shared" ref="AY99:AY102" si="81">SUM(AZ99:BC99)</f>
        <v>0</v>
      </c>
      <c r="AZ99" s="118"/>
      <c r="BA99" s="118"/>
      <c r="BB99" s="118"/>
      <c r="BC99" s="118"/>
    </row>
    <row r="100" spans="1:55" hidden="1" x14ac:dyDescent="0.25">
      <c r="A100" s="297" t="s">
        <v>403</v>
      </c>
      <c r="B100" s="279"/>
      <c r="C100" s="119"/>
      <c r="D100" s="118"/>
      <c r="E100" s="118">
        <f t="shared" si="64"/>
        <v>0</v>
      </c>
      <c r="F100" s="118">
        <f t="shared" si="65"/>
        <v>0</v>
      </c>
      <c r="G100" s="118">
        <f t="shared" si="66"/>
        <v>0</v>
      </c>
      <c r="H100" s="118">
        <f t="shared" si="67"/>
        <v>0</v>
      </c>
      <c r="I100" s="118">
        <f t="shared" si="68"/>
        <v>0</v>
      </c>
      <c r="J100" s="118">
        <f t="shared" si="69"/>
        <v>0</v>
      </c>
      <c r="K100" s="118"/>
      <c r="L100" s="118"/>
      <c r="M100" s="118"/>
      <c r="N100" s="118"/>
      <c r="O100" s="118">
        <f t="shared" si="70"/>
        <v>0</v>
      </c>
      <c r="P100" s="118"/>
      <c r="Q100" s="118"/>
      <c r="R100" s="118"/>
      <c r="S100" s="118"/>
      <c r="T100" s="118">
        <f t="shared" si="71"/>
        <v>0</v>
      </c>
      <c r="U100" s="118"/>
      <c r="V100" s="118"/>
      <c r="W100" s="118"/>
      <c r="X100" s="118"/>
      <c r="Y100" s="118">
        <f t="shared" si="72"/>
        <v>0</v>
      </c>
      <c r="Z100" s="118"/>
      <c r="AA100" s="118"/>
      <c r="AB100" s="118"/>
      <c r="AC100" s="118"/>
      <c r="AD100" s="118"/>
      <c r="AE100" s="118">
        <f t="shared" si="73"/>
        <v>0</v>
      </c>
      <c r="AF100" s="118">
        <f t="shared" si="74"/>
        <v>0</v>
      </c>
      <c r="AG100" s="118">
        <f t="shared" si="75"/>
        <v>0</v>
      </c>
      <c r="AH100" s="118">
        <f t="shared" si="76"/>
        <v>0</v>
      </c>
      <c r="AI100" s="118">
        <f t="shared" si="77"/>
        <v>0</v>
      </c>
      <c r="AJ100" s="118">
        <f t="shared" si="78"/>
        <v>0</v>
      </c>
      <c r="AK100" s="118"/>
      <c r="AL100" s="118"/>
      <c r="AM100" s="118"/>
      <c r="AN100" s="118"/>
      <c r="AO100" s="118">
        <f t="shared" si="79"/>
        <v>0</v>
      </c>
      <c r="AP100" s="118"/>
      <c r="AQ100" s="118"/>
      <c r="AR100" s="118"/>
      <c r="AS100" s="118"/>
      <c r="AT100" s="118">
        <f t="shared" si="80"/>
        <v>0</v>
      </c>
      <c r="AU100" s="118"/>
      <c r="AV100" s="118"/>
      <c r="AW100" s="118"/>
      <c r="AX100" s="118"/>
      <c r="AY100" s="118">
        <f t="shared" si="81"/>
        <v>0</v>
      </c>
      <c r="AZ100" s="118"/>
      <c r="BA100" s="118"/>
      <c r="BB100" s="118"/>
      <c r="BC100" s="118"/>
    </row>
    <row r="101" spans="1:55" hidden="1" x14ac:dyDescent="0.25">
      <c r="A101" s="297" t="s">
        <v>403</v>
      </c>
      <c r="B101" s="279"/>
      <c r="C101" s="119"/>
      <c r="D101" s="118"/>
      <c r="E101" s="118">
        <f t="shared" si="64"/>
        <v>0</v>
      </c>
      <c r="F101" s="118">
        <f t="shared" si="65"/>
        <v>0</v>
      </c>
      <c r="G101" s="118">
        <f t="shared" si="66"/>
        <v>0</v>
      </c>
      <c r="H101" s="118">
        <f t="shared" si="67"/>
        <v>0</v>
      </c>
      <c r="I101" s="118">
        <f t="shared" si="68"/>
        <v>0</v>
      </c>
      <c r="J101" s="118">
        <f t="shared" si="69"/>
        <v>0</v>
      </c>
      <c r="K101" s="118"/>
      <c r="L101" s="118"/>
      <c r="M101" s="118"/>
      <c r="N101" s="118"/>
      <c r="O101" s="118">
        <f t="shared" si="70"/>
        <v>0</v>
      </c>
      <c r="P101" s="118"/>
      <c r="Q101" s="118"/>
      <c r="R101" s="118"/>
      <c r="S101" s="118"/>
      <c r="T101" s="118">
        <f t="shared" si="71"/>
        <v>0</v>
      </c>
      <c r="U101" s="118"/>
      <c r="V101" s="118"/>
      <c r="W101" s="118"/>
      <c r="X101" s="118"/>
      <c r="Y101" s="118">
        <f t="shared" si="72"/>
        <v>0</v>
      </c>
      <c r="Z101" s="118"/>
      <c r="AA101" s="118"/>
      <c r="AB101" s="118"/>
      <c r="AC101" s="118"/>
      <c r="AD101" s="118"/>
      <c r="AE101" s="118">
        <f t="shared" si="73"/>
        <v>0</v>
      </c>
      <c r="AF101" s="118">
        <f t="shared" si="74"/>
        <v>0</v>
      </c>
      <c r="AG101" s="118">
        <f t="shared" si="75"/>
        <v>0</v>
      </c>
      <c r="AH101" s="118">
        <f t="shared" si="76"/>
        <v>0</v>
      </c>
      <c r="AI101" s="118">
        <f t="shared" si="77"/>
        <v>0</v>
      </c>
      <c r="AJ101" s="118">
        <f t="shared" si="78"/>
        <v>0</v>
      </c>
      <c r="AK101" s="118"/>
      <c r="AL101" s="118"/>
      <c r="AM101" s="118"/>
      <c r="AN101" s="118"/>
      <c r="AO101" s="118">
        <f t="shared" si="79"/>
        <v>0</v>
      </c>
      <c r="AP101" s="118"/>
      <c r="AQ101" s="118"/>
      <c r="AR101" s="118"/>
      <c r="AS101" s="118"/>
      <c r="AT101" s="118">
        <f t="shared" si="80"/>
        <v>0</v>
      </c>
      <c r="AU101" s="118"/>
      <c r="AV101" s="118"/>
      <c r="AW101" s="118"/>
      <c r="AX101" s="118"/>
      <c r="AY101" s="118">
        <f t="shared" si="81"/>
        <v>0</v>
      </c>
      <c r="AZ101" s="118"/>
      <c r="BA101" s="118"/>
      <c r="BB101" s="118"/>
      <c r="BC101" s="118"/>
    </row>
    <row r="102" spans="1:55" hidden="1" x14ac:dyDescent="0.25">
      <c r="A102" s="297" t="s">
        <v>403</v>
      </c>
      <c r="B102" s="279"/>
      <c r="C102" s="119"/>
      <c r="D102" s="118"/>
      <c r="E102" s="118">
        <f t="shared" si="64"/>
        <v>0</v>
      </c>
      <c r="F102" s="118">
        <f t="shared" si="65"/>
        <v>0</v>
      </c>
      <c r="G102" s="118">
        <f t="shared" si="66"/>
        <v>0</v>
      </c>
      <c r="H102" s="118">
        <f t="shared" si="67"/>
        <v>0</v>
      </c>
      <c r="I102" s="118">
        <f t="shared" si="68"/>
        <v>0</v>
      </c>
      <c r="J102" s="118">
        <f t="shared" si="69"/>
        <v>0</v>
      </c>
      <c r="K102" s="118"/>
      <c r="L102" s="118"/>
      <c r="M102" s="118"/>
      <c r="N102" s="118"/>
      <c r="O102" s="118">
        <f t="shared" si="70"/>
        <v>0</v>
      </c>
      <c r="P102" s="118"/>
      <c r="Q102" s="118"/>
      <c r="R102" s="118"/>
      <c r="S102" s="118"/>
      <c r="T102" s="118">
        <f t="shared" si="71"/>
        <v>0</v>
      </c>
      <c r="U102" s="118"/>
      <c r="V102" s="118"/>
      <c r="W102" s="118"/>
      <c r="X102" s="118"/>
      <c r="Y102" s="118">
        <f t="shared" si="72"/>
        <v>0</v>
      </c>
      <c r="Z102" s="118"/>
      <c r="AA102" s="118"/>
      <c r="AB102" s="118"/>
      <c r="AC102" s="118"/>
      <c r="AD102" s="118"/>
      <c r="AE102" s="118">
        <f t="shared" si="73"/>
        <v>0</v>
      </c>
      <c r="AF102" s="118">
        <f t="shared" si="74"/>
        <v>0</v>
      </c>
      <c r="AG102" s="118">
        <f t="shared" si="75"/>
        <v>0</v>
      </c>
      <c r="AH102" s="118">
        <f t="shared" si="76"/>
        <v>0</v>
      </c>
      <c r="AI102" s="118">
        <f t="shared" si="77"/>
        <v>0</v>
      </c>
      <c r="AJ102" s="118">
        <f t="shared" si="78"/>
        <v>0</v>
      </c>
      <c r="AK102" s="118"/>
      <c r="AL102" s="118"/>
      <c r="AM102" s="118"/>
      <c r="AN102" s="118"/>
      <c r="AO102" s="118">
        <f t="shared" si="79"/>
        <v>0</v>
      </c>
      <c r="AP102" s="118"/>
      <c r="AQ102" s="118"/>
      <c r="AR102" s="118"/>
      <c r="AS102" s="118"/>
      <c r="AT102" s="118">
        <f t="shared" si="80"/>
        <v>0</v>
      </c>
      <c r="AU102" s="118"/>
      <c r="AV102" s="118"/>
      <c r="AW102" s="118"/>
      <c r="AX102" s="118"/>
      <c r="AY102" s="118">
        <f t="shared" si="81"/>
        <v>0</v>
      </c>
      <c r="AZ102" s="118"/>
      <c r="BA102" s="118"/>
      <c r="BB102" s="118"/>
      <c r="BC102" s="118"/>
    </row>
    <row r="103" spans="1:55" hidden="1" x14ac:dyDescent="0.25">
      <c r="A103" s="297" t="s">
        <v>403</v>
      </c>
      <c r="B103" s="279"/>
      <c r="C103" s="119"/>
      <c r="D103" s="118"/>
      <c r="E103" s="118">
        <f t="shared" ref="E103" si="82">SUM(F103:I103)</f>
        <v>0</v>
      </c>
      <c r="F103" s="118">
        <f>K103+P103+U103+Z103</f>
        <v>0</v>
      </c>
      <c r="G103" s="118">
        <f>L103+Q103+V103+AA103</f>
        <v>0</v>
      </c>
      <c r="H103" s="118">
        <f>M103+R103+W103+AB103</f>
        <v>0</v>
      </c>
      <c r="I103" s="118">
        <f>N103+S103+X103+AC103</f>
        <v>0</v>
      </c>
      <c r="J103" s="118">
        <f>SUM(K103:N103)</f>
        <v>0</v>
      </c>
      <c r="K103" s="118"/>
      <c r="L103" s="118"/>
      <c r="M103" s="118"/>
      <c r="N103" s="118"/>
      <c r="O103" s="118">
        <f>SUM(P103:S103)</f>
        <v>0</v>
      </c>
      <c r="P103" s="118"/>
      <c r="Q103" s="118"/>
      <c r="R103" s="118"/>
      <c r="S103" s="118"/>
      <c r="T103" s="118">
        <f>SUM(U103:X103)</f>
        <v>0</v>
      </c>
      <c r="U103" s="118"/>
      <c r="V103" s="118"/>
      <c r="W103" s="118"/>
      <c r="X103" s="118"/>
      <c r="Y103" s="118">
        <f>SUM(Z103:AC103)</f>
        <v>0</v>
      </c>
      <c r="Z103" s="118"/>
      <c r="AA103" s="118"/>
      <c r="AB103" s="118"/>
      <c r="AC103" s="118"/>
      <c r="AD103" s="118"/>
      <c r="AE103" s="118">
        <f t="shared" ref="AE103" si="83">SUM(AF103:AI103)</f>
        <v>0</v>
      </c>
      <c r="AF103" s="118">
        <f>AK103+AP103+AU103+AZ103</f>
        <v>0</v>
      </c>
      <c r="AG103" s="118">
        <f>AL103+AQ103+AV103+BA103</f>
        <v>0</v>
      </c>
      <c r="AH103" s="118">
        <f>AM103+AR103+AW103+BB103</f>
        <v>0</v>
      </c>
      <c r="AI103" s="118">
        <f>AN103+AS103+AX103+BC103</f>
        <v>0</v>
      </c>
      <c r="AJ103" s="118">
        <f>SUM(AK103:AN103)</f>
        <v>0</v>
      </c>
      <c r="AK103" s="118"/>
      <c r="AL103" s="118"/>
      <c r="AM103" s="118"/>
      <c r="AN103" s="118"/>
      <c r="AO103" s="118">
        <f>SUM(AP103:AS103)</f>
        <v>0</v>
      </c>
      <c r="AP103" s="118"/>
      <c r="AQ103" s="118"/>
      <c r="AR103" s="118"/>
      <c r="AS103" s="118"/>
      <c r="AT103" s="118">
        <f>SUM(AU103:AX103)</f>
        <v>0</v>
      </c>
      <c r="AU103" s="118"/>
      <c r="AV103" s="118"/>
      <c r="AW103" s="118"/>
      <c r="AX103" s="118"/>
      <c r="AY103" s="118">
        <f>SUM(AZ103:BC103)</f>
        <v>0</v>
      </c>
      <c r="AZ103" s="118"/>
      <c r="BA103" s="118"/>
      <c r="BB103" s="118"/>
      <c r="BC103" s="118"/>
    </row>
    <row r="104" spans="1:55" ht="29.25" x14ac:dyDescent="0.25">
      <c r="A104" s="117" t="s">
        <v>807</v>
      </c>
      <c r="B104" s="278" t="s">
        <v>888</v>
      </c>
      <c r="C104" s="119"/>
      <c r="D104" s="119" t="s">
        <v>868</v>
      </c>
      <c r="E104" s="119" t="s">
        <v>868</v>
      </c>
      <c r="F104" s="119" t="s">
        <v>868</v>
      </c>
      <c r="G104" s="119" t="s">
        <v>868</v>
      </c>
      <c r="H104" s="119" t="s">
        <v>868</v>
      </c>
      <c r="I104" s="119" t="s">
        <v>868</v>
      </c>
      <c r="J104" s="119" t="s">
        <v>868</v>
      </c>
      <c r="K104" s="119" t="s">
        <v>868</v>
      </c>
      <c r="L104" s="119" t="s">
        <v>868</v>
      </c>
      <c r="M104" s="119" t="s">
        <v>868</v>
      </c>
      <c r="N104" s="119" t="s">
        <v>868</v>
      </c>
      <c r="O104" s="119" t="s">
        <v>868</v>
      </c>
      <c r="P104" s="119" t="s">
        <v>868</v>
      </c>
      <c r="Q104" s="119" t="s">
        <v>868</v>
      </c>
      <c r="R104" s="119" t="s">
        <v>868</v>
      </c>
      <c r="S104" s="119" t="s">
        <v>868</v>
      </c>
      <c r="T104" s="119" t="s">
        <v>868</v>
      </c>
      <c r="U104" s="119" t="s">
        <v>868</v>
      </c>
      <c r="V104" s="119" t="s">
        <v>868</v>
      </c>
      <c r="W104" s="119" t="s">
        <v>868</v>
      </c>
      <c r="X104" s="119" t="s">
        <v>868</v>
      </c>
      <c r="Y104" s="119" t="s">
        <v>868</v>
      </c>
      <c r="Z104" s="119" t="s">
        <v>868</v>
      </c>
      <c r="AA104" s="119" t="s">
        <v>868</v>
      </c>
      <c r="AB104" s="119" t="s">
        <v>868</v>
      </c>
      <c r="AC104" s="119" t="s">
        <v>868</v>
      </c>
      <c r="AD104" s="119" t="s">
        <v>868</v>
      </c>
      <c r="AE104" s="119" t="s">
        <v>868</v>
      </c>
      <c r="AF104" s="119" t="s">
        <v>868</v>
      </c>
      <c r="AG104" s="119" t="s">
        <v>868</v>
      </c>
      <c r="AH104" s="119" t="s">
        <v>868</v>
      </c>
      <c r="AI104" s="119" t="s">
        <v>868</v>
      </c>
      <c r="AJ104" s="119" t="s">
        <v>868</v>
      </c>
      <c r="AK104" s="119" t="s">
        <v>868</v>
      </c>
      <c r="AL104" s="119" t="s">
        <v>868</v>
      </c>
      <c r="AM104" s="119" t="s">
        <v>868</v>
      </c>
      <c r="AN104" s="119" t="s">
        <v>868</v>
      </c>
      <c r="AO104" s="119" t="s">
        <v>868</v>
      </c>
      <c r="AP104" s="119" t="s">
        <v>868</v>
      </c>
      <c r="AQ104" s="119" t="s">
        <v>868</v>
      </c>
      <c r="AR104" s="119" t="s">
        <v>868</v>
      </c>
      <c r="AS104" s="119" t="s">
        <v>868</v>
      </c>
      <c r="AT104" s="119" t="s">
        <v>868</v>
      </c>
      <c r="AU104" s="119" t="s">
        <v>868</v>
      </c>
      <c r="AV104" s="119" t="s">
        <v>868</v>
      </c>
      <c r="AW104" s="119" t="s">
        <v>868</v>
      </c>
      <c r="AX104" s="119" t="s">
        <v>868</v>
      </c>
      <c r="AY104" s="119" t="s">
        <v>868</v>
      </c>
      <c r="AZ104" s="119" t="s">
        <v>868</v>
      </c>
      <c r="BA104" s="119" t="s">
        <v>868</v>
      </c>
      <c r="BB104" s="119" t="s">
        <v>868</v>
      </c>
      <c r="BC104" s="119" t="s">
        <v>868</v>
      </c>
    </row>
    <row r="105" spans="1:55" ht="19.5" x14ac:dyDescent="0.25">
      <c r="A105" s="117" t="s">
        <v>806</v>
      </c>
      <c r="B105" s="278" t="s">
        <v>889</v>
      </c>
      <c r="C105" s="119"/>
      <c r="D105" s="120">
        <f>SUM(D106:D110)</f>
        <v>4.9130000000000003</v>
      </c>
      <c r="E105" s="120">
        <f t="shared" ref="E105:BC105" si="84">SUM(E106:E110)</f>
        <v>0</v>
      </c>
      <c r="F105" s="120">
        <f t="shared" si="84"/>
        <v>0</v>
      </c>
      <c r="G105" s="120">
        <f t="shared" si="84"/>
        <v>0</v>
      </c>
      <c r="H105" s="120">
        <f t="shared" si="84"/>
        <v>0</v>
      </c>
      <c r="I105" s="120">
        <f t="shared" si="84"/>
        <v>0</v>
      </c>
      <c r="J105" s="120">
        <f t="shared" si="84"/>
        <v>0</v>
      </c>
      <c r="K105" s="120">
        <f t="shared" si="84"/>
        <v>0</v>
      </c>
      <c r="L105" s="120">
        <f t="shared" si="84"/>
        <v>0</v>
      </c>
      <c r="M105" s="120">
        <f t="shared" si="84"/>
        <v>0</v>
      </c>
      <c r="N105" s="120">
        <f t="shared" si="84"/>
        <v>0</v>
      </c>
      <c r="O105" s="120">
        <f t="shared" si="84"/>
        <v>0</v>
      </c>
      <c r="P105" s="120">
        <f t="shared" si="84"/>
        <v>0</v>
      </c>
      <c r="Q105" s="120">
        <f t="shared" si="84"/>
        <v>0</v>
      </c>
      <c r="R105" s="120">
        <f t="shared" si="84"/>
        <v>0</v>
      </c>
      <c r="S105" s="120">
        <f t="shared" si="84"/>
        <v>0</v>
      </c>
      <c r="T105" s="120">
        <f t="shared" si="84"/>
        <v>0</v>
      </c>
      <c r="U105" s="120">
        <f t="shared" si="84"/>
        <v>0</v>
      </c>
      <c r="V105" s="120">
        <f t="shared" si="84"/>
        <v>0</v>
      </c>
      <c r="W105" s="120">
        <f t="shared" si="84"/>
        <v>0</v>
      </c>
      <c r="X105" s="120">
        <f t="shared" si="84"/>
        <v>0</v>
      </c>
      <c r="Y105" s="120">
        <f t="shared" si="84"/>
        <v>0</v>
      </c>
      <c r="Z105" s="120">
        <f t="shared" si="84"/>
        <v>0</v>
      </c>
      <c r="AA105" s="120">
        <f t="shared" si="84"/>
        <v>0</v>
      </c>
      <c r="AB105" s="120">
        <f t="shared" si="84"/>
        <v>0</v>
      </c>
      <c r="AC105" s="120">
        <f t="shared" si="84"/>
        <v>0</v>
      </c>
      <c r="AD105" s="120">
        <f t="shared" si="84"/>
        <v>4.0949999999999998</v>
      </c>
      <c r="AE105" s="120">
        <f t="shared" si="84"/>
        <v>0</v>
      </c>
      <c r="AF105" s="120">
        <f t="shared" si="84"/>
        <v>0</v>
      </c>
      <c r="AG105" s="120">
        <f t="shared" si="84"/>
        <v>0</v>
      </c>
      <c r="AH105" s="120">
        <f t="shared" si="84"/>
        <v>0</v>
      </c>
      <c r="AI105" s="120">
        <f t="shared" si="84"/>
        <v>0</v>
      </c>
      <c r="AJ105" s="120">
        <f t="shared" si="84"/>
        <v>0</v>
      </c>
      <c r="AK105" s="120">
        <f t="shared" si="84"/>
        <v>0</v>
      </c>
      <c r="AL105" s="120">
        <f t="shared" si="84"/>
        <v>0</v>
      </c>
      <c r="AM105" s="120">
        <f t="shared" si="84"/>
        <v>0</v>
      </c>
      <c r="AN105" s="120">
        <f t="shared" si="84"/>
        <v>0</v>
      </c>
      <c r="AO105" s="120">
        <f t="shared" si="84"/>
        <v>0</v>
      </c>
      <c r="AP105" s="120">
        <f t="shared" si="84"/>
        <v>0</v>
      </c>
      <c r="AQ105" s="120">
        <f t="shared" si="84"/>
        <v>0</v>
      </c>
      <c r="AR105" s="120">
        <f t="shared" si="84"/>
        <v>0</v>
      </c>
      <c r="AS105" s="120">
        <f t="shared" si="84"/>
        <v>0</v>
      </c>
      <c r="AT105" s="120">
        <f t="shared" si="84"/>
        <v>0</v>
      </c>
      <c r="AU105" s="120">
        <f t="shared" si="84"/>
        <v>0</v>
      </c>
      <c r="AV105" s="120">
        <f t="shared" si="84"/>
        <v>0</v>
      </c>
      <c r="AW105" s="120">
        <f t="shared" si="84"/>
        <v>0</v>
      </c>
      <c r="AX105" s="120">
        <f t="shared" si="84"/>
        <v>0</v>
      </c>
      <c r="AY105" s="120">
        <f t="shared" si="84"/>
        <v>0</v>
      </c>
      <c r="AZ105" s="120">
        <f t="shared" si="84"/>
        <v>0</v>
      </c>
      <c r="BA105" s="120">
        <f t="shared" si="84"/>
        <v>0</v>
      </c>
      <c r="BB105" s="120">
        <f t="shared" si="84"/>
        <v>0</v>
      </c>
      <c r="BC105" s="120">
        <f t="shared" si="84"/>
        <v>0</v>
      </c>
    </row>
    <row r="106" spans="1:55" x14ac:dyDescent="0.25">
      <c r="A106" s="117" t="s">
        <v>950</v>
      </c>
      <c r="B106" s="279" t="s">
        <v>998</v>
      </c>
      <c r="C106" s="119" t="s">
        <v>999</v>
      </c>
      <c r="D106" s="118">
        <v>4.9130000000000003</v>
      </c>
      <c r="E106" s="118">
        <f t="shared" ref="E106:E110" si="85">SUM(F106:I106)</f>
        <v>0</v>
      </c>
      <c r="F106" s="118">
        <f t="shared" ref="F106:F110" si="86">K106+P106+U106+Z106</f>
        <v>0</v>
      </c>
      <c r="G106" s="118">
        <f t="shared" ref="G106:G110" si="87">L106+Q106+V106+AA106</f>
        <v>0</v>
      </c>
      <c r="H106" s="118">
        <f t="shared" ref="H106:H110" si="88">M106+R106+W106+AB106</f>
        <v>0</v>
      </c>
      <c r="I106" s="118">
        <f t="shared" ref="I106:I110" si="89">N106+S106+X106+AC106</f>
        <v>0</v>
      </c>
      <c r="J106" s="118">
        <f t="shared" ref="J106:J110" si="90">SUM(K106:N106)</f>
        <v>0</v>
      </c>
      <c r="K106" s="118"/>
      <c r="L106" s="118"/>
      <c r="M106" s="118"/>
      <c r="N106" s="118"/>
      <c r="O106" s="118">
        <f t="shared" ref="O106:O110" si="91">SUM(P106:S106)</f>
        <v>0</v>
      </c>
      <c r="P106" s="118"/>
      <c r="Q106" s="118"/>
      <c r="R106" s="118"/>
      <c r="S106" s="118"/>
      <c r="T106" s="118">
        <f t="shared" ref="T106:T110" si="92">SUM(U106:X106)</f>
        <v>0</v>
      </c>
      <c r="U106" s="118"/>
      <c r="V106" s="118"/>
      <c r="W106" s="118"/>
      <c r="X106" s="118"/>
      <c r="Y106" s="118">
        <f t="shared" ref="Y106:Y110" si="93">SUM(Z106:AC106)</f>
        <v>0</v>
      </c>
      <c r="Z106" s="118"/>
      <c r="AA106" s="118"/>
      <c r="AB106" s="118"/>
      <c r="AC106" s="118"/>
      <c r="AD106" s="118">
        <v>4.0949999999999998</v>
      </c>
      <c r="AE106" s="118">
        <f t="shared" ref="AE106:AE110" si="94">SUM(AF106:AI106)</f>
        <v>0</v>
      </c>
      <c r="AF106" s="118">
        <f t="shared" ref="AF106:AF110" si="95">AK106+AP106+AU106+AZ106</f>
        <v>0</v>
      </c>
      <c r="AG106" s="118">
        <f t="shared" ref="AG106:AG110" si="96">AL106+AQ106+AV106+BA106</f>
        <v>0</v>
      </c>
      <c r="AH106" s="118">
        <f t="shared" ref="AH106:AH110" si="97">AM106+AR106+AW106+BB106</f>
        <v>0</v>
      </c>
      <c r="AI106" s="118">
        <f t="shared" ref="AI106:AI110" si="98">AN106+AS106+AX106+BC106</f>
        <v>0</v>
      </c>
      <c r="AJ106" s="118"/>
      <c r="AK106" s="118"/>
      <c r="AL106" s="118"/>
      <c r="AM106" s="118"/>
      <c r="AN106" s="118"/>
      <c r="AO106" s="118">
        <f t="shared" ref="AO106:AO110" si="99">SUM(AP106:AS106)</f>
        <v>0</v>
      </c>
      <c r="AP106" s="118"/>
      <c r="AQ106" s="118"/>
      <c r="AR106" s="118"/>
      <c r="AS106" s="118"/>
      <c r="AT106" s="118">
        <f t="shared" ref="AT106:AT110" si="100">SUM(AU106:AX106)</f>
        <v>0</v>
      </c>
      <c r="AU106" s="118"/>
      <c r="AV106" s="118"/>
      <c r="AW106" s="118"/>
      <c r="AX106" s="118"/>
      <c r="AY106" s="118">
        <f t="shared" ref="AY106:AY110" si="101">SUM(AZ106:BC106)</f>
        <v>0</v>
      </c>
      <c r="AZ106" s="118"/>
      <c r="BA106" s="118"/>
      <c r="BB106" s="118"/>
      <c r="BC106" s="118"/>
    </row>
    <row r="107" spans="1:55" hidden="1" x14ac:dyDescent="0.25">
      <c r="A107" s="117"/>
      <c r="B107" s="279"/>
      <c r="C107" s="119"/>
      <c r="D107" s="118"/>
      <c r="E107" s="118">
        <f t="shared" si="85"/>
        <v>0</v>
      </c>
      <c r="F107" s="118">
        <f t="shared" si="86"/>
        <v>0</v>
      </c>
      <c r="G107" s="118">
        <f t="shared" si="87"/>
        <v>0</v>
      </c>
      <c r="H107" s="118">
        <f t="shared" si="88"/>
        <v>0</v>
      </c>
      <c r="I107" s="118">
        <f t="shared" si="89"/>
        <v>0</v>
      </c>
      <c r="J107" s="118">
        <f t="shared" si="90"/>
        <v>0</v>
      </c>
      <c r="K107" s="118"/>
      <c r="L107" s="118"/>
      <c r="M107" s="118"/>
      <c r="N107" s="118"/>
      <c r="O107" s="118">
        <f t="shared" si="91"/>
        <v>0</v>
      </c>
      <c r="P107" s="118"/>
      <c r="Q107" s="118"/>
      <c r="R107" s="118"/>
      <c r="S107" s="118"/>
      <c r="T107" s="118">
        <f t="shared" si="92"/>
        <v>0</v>
      </c>
      <c r="U107" s="118"/>
      <c r="V107" s="118"/>
      <c r="W107" s="118"/>
      <c r="X107" s="118"/>
      <c r="Y107" s="118">
        <f t="shared" si="93"/>
        <v>0</v>
      </c>
      <c r="Z107" s="118"/>
      <c r="AA107" s="118"/>
      <c r="AB107" s="118"/>
      <c r="AC107" s="118"/>
      <c r="AD107" s="118"/>
      <c r="AE107" s="118">
        <f t="shared" si="94"/>
        <v>0</v>
      </c>
      <c r="AF107" s="118">
        <f t="shared" si="95"/>
        <v>0</v>
      </c>
      <c r="AG107" s="118">
        <f t="shared" si="96"/>
        <v>0</v>
      </c>
      <c r="AH107" s="118">
        <f t="shared" si="97"/>
        <v>0</v>
      </c>
      <c r="AI107" s="118">
        <f t="shared" si="98"/>
        <v>0</v>
      </c>
      <c r="AJ107" s="118"/>
      <c r="AK107" s="118"/>
      <c r="AL107" s="118"/>
      <c r="AM107" s="118"/>
      <c r="AN107" s="118"/>
      <c r="AO107" s="118">
        <f t="shared" si="99"/>
        <v>0</v>
      </c>
      <c r="AP107" s="118"/>
      <c r="AQ107" s="118"/>
      <c r="AR107" s="118"/>
      <c r="AS107" s="118"/>
      <c r="AT107" s="118">
        <f t="shared" si="100"/>
        <v>0</v>
      </c>
      <c r="AU107" s="118"/>
      <c r="AV107" s="118"/>
      <c r="AW107" s="118"/>
      <c r="AX107" s="118"/>
      <c r="AY107" s="118">
        <f t="shared" si="101"/>
        <v>0</v>
      </c>
      <c r="AZ107" s="118"/>
      <c r="BA107" s="118"/>
      <c r="BB107" s="118"/>
      <c r="BC107" s="118"/>
    </row>
    <row r="108" spans="1:55" hidden="1" x14ac:dyDescent="0.25">
      <c r="A108" s="117"/>
      <c r="B108" s="279"/>
      <c r="C108" s="119"/>
      <c r="D108" s="118"/>
      <c r="E108" s="118">
        <f t="shared" si="85"/>
        <v>0</v>
      </c>
      <c r="F108" s="118">
        <f t="shared" si="86"/>
        <v>0</v>
      </c>
      <c r="G108" s="118">
        <f t="shared" si="87"/>
        <v>0</v>
      </c>
      <c r="H108" s="118">
        <f t="shared" si="88"/>
        <v>0</v>
      </c>
      <c r="I108" s="118">
        <f t="shared" si="89"/>
        <v>0</v>
      </c>
      <c r="J108" s="118">
        <f t="shared" si="90"/>
        <v>0</v>
      </c>
      <c r="K108" s="118"/>
      <c r="L108" s="118"/>
      <c r="M108" s="118"/>
      <c r="N108" s="118"/>
      <c r="O108" s="118">
        <f t="shared" si="91"/>
        <v>0</v>
      </c>
      <c r="P108" s="118"/>
      <c r="Q108" s="118"/>
      <c r="R108" s="118"/>
      <c r="S108" s="118"/>
      <c r="T108" s="118">
        <f t="shared" si="92"/>
        <v>0</v>
      </c>
      <c r="U108" s="118"/>
      <c r="V108" s="118"/>
      <c r="W108" s="118"/>
      <c r="X108" s="118"/>
      <c r="Y108" s="118">
        <f t="shared" si="93"/>
        <v>0</v>
      </c>
      <c r="Z108" s="118"/>
      <c r="AA108" s="118"/>
      <c r="AB108" s="118"/>
      <c r="AC108" s="118"/>
      <c r="AD108" s="118"/>
      <c r="AE108" s="118">
        <f t="shared" si="94"/>
        <v>0</v>
      </c>
      <c r="AF108" s="118">
        <f t="shared" si="95"/>
        <v>0</v>
      </c>
      <c r="AG108" s="118">
        <f t="shared" si="96"/>
        <v>0</v>
      </c>
      <c r="AH108" s="118">
        <f t="shared" si="97"/>
        <v>0</v>
      </c>
      <c r="AI108" s="118">
        <f t="shared" si="98"/>
        <v>0</v>
      </c>
      <c r="AJ108" s="118"/>
      <c r="AK108" s="118"/>
      <c r="AL108" s="118"/>
      <c r="AM108" s="118"/>
      <c r="AN108" s="118"/>
      <c r="AO108" s="118">
        <f t="shared" si="99"/>
        <v>0</v>
      </c>
      <c r="AP108" s="118"/>
      <c r="AQ108" s="118"/>
      <c r="AR108" s="118"/>
      <c r="AS108" s="118"/>
      <c r="AT108" s="118">
        <f t="shared" si="100"/>
        <v>0</v>
      </c>
      <c r="AU108" s="118"/>
      <c r="AV108" s="118"/>
      <c r="AW108" s="118"/>
      <c r="AX108" s="118"/>
      <c r="AY108" s="118">
        <f t="shared" si="101"/>
        <v>0</v>
      </c>
      <c r="AZ108" s="118"/>
      <c r="BA108" s="118"/>
      <c r="BB108" s="118"/>
      <c r="BC108" s="118"/>
    </row>
    <row r="109" spans="1:55" hidden="1" x14ac:dyDescent="0.25">
      <c r="A109" s="117"/>
      <c r="B109" s="279"/>
      <c r="C109" s="119"/>
      <c r="D109" s="118"/>
      <c r="E109" s="118">
        <f t="shared" si="85"/>
        <v>0</v>
      </c>
      <c r="F109" s="118">
        <f t="shared" si="86"/>
        <v>0</v>
      </c>
      <c r="G109" s="118">
        <f t="shared" si="87"/>
        <v>0</v>
      </c>
      <c r="H109" s="118">
        <f t="shared" si="88"/>
        <v>0</v>
      </c>
      <c r="I109" s="118">
        <f t="shared" si="89"/>
        <v>0</v>
      </c>
      <c r="J109" s="118">
        <f t="shared" si="90"/>
        <v>0</v>
      </c>
      <c r="K109" s="118"/>
      <c r="L109" s="118"/>
      <c r="M109" s="118"/>
      <c r="N109" s="118"/>
      <c r="O109" s="118">
        <f t="shared" si="91"/>
        <v>0</v>
      </c>
      <c r="P109" s="118"/>
      <c r="Q109" s="118"/>
      <c r="R109" s="118"/>
      <c r="S109" s="118"/>
      <c r="T109" s="118">
        <f t="shared" si="92"/>
        <v>0</v>
      </c>
      <c r="U109" s="118"/>
      <c r="V109" s="118"/>
      <c r="W109" s="118"/>
      <c r="X109" s="118"/>
      <c r="Y109" s="118">
        <f t="shared" si="93"/>
        <v>0</v>
      </c>
      <c r="Z109" s="118"/>
      <c r="AA109" s="118"/>
      <c r="AB109" s="118"/>
      <c r="AC109" s="118"/>
      <c r="AD109" s="118"/>
      <c r="AE109" s="118">
        <f t="shared" si="94"/>
        <v>0</v>
      </c>
      <c r="AF109" s="118">
        <f t="shared" si="95"/>
        <v>0</v>
      </c>
      <c r="AG109" s="118">
        <f t="shared" si="96"/>
        <v>0</v>
      </c>
      <c r="AH109" s="118">
        <f t="shared" si="97"/>
        <v>0</v>
      </c>
      <c r="AI109" s="118">
        <f t="shared" si="98"/>
        <v>0</v>
      </c>
      <c r="AJ109" s="118"/>
      <c r="AK109" s="118"/>
      <c r="AL109" s="118"/>
      <c r="AM109" s="118"/>
      <c r="AN109" s="118"/>
      <c r="AO109" s="118">
        <f t="shared" si="99"/>
        <v>0</v>
      </c>
      <c r="AP109" s="118"/>
      <c r="AQ109" s="118"/>
      <c r="AR109" s="118"/>
      <c r="AS109" s="118"/>
      <c r="AT109" s="118">
        <f t="shared" si="100"/>
        <v>0</v>
      </c>
      <c r="AU109" s="118"/>
      <c r="AV109" s="118"/>
      <c r="AW109" s="118"/>
      <c r="AX109" s="118"/>
      <c r="AY109" s="118">
        <f t="shared" si="101"/>
        <v>0</v>
      </c>
      <c r="AZ109" s="118"/>
      <c r="BA109" s="118"/>
      <c r="BB109" s="118"/>
      <c r="BC109" s="118"/>
    </row>
    <row r="110" spans="1:55" hidden="1" x14ac:dyDescent="0.25">
      <c r="A110" s="117"/>
      <c r="B110" s="279"/>
      <c r="C110" s="119"/>
      <c r="D110" s="118"/>
      <c r="E110" s="118">
        <f t="shared" si="85"/>
        <v>0</v>
      </c>
      <c r="F110" s="118">
        <f t="shared" si="86"/>
        <v>0</v>
      </c>
      <c r="G110" s="118">
        <f t="shared" si="87"/>
        <v>0</v>
      </c>
      <c r="H110" s="118">
        <f t="shared" si="88"/>
        <v>0</v>
      </c>
      <c r="I110" s="118">
        <f t="shared" si="89"/>
        <v>0</v>
      </c>
      <c r="J110" s="118">
        <f t="shared" si="90"/>
        <v>0</v>
      </c>
      <c r="K110" s="118"/>
      <c r="L110" s="118"/>
      <c r="M110" s="118"/>
      <c r="N110" s="118"/>
      <c r="O110" s="118">
        <f t="shared" si="91"/>
        <v>0</v>
      </c>
      <c r="P110" s="118"/>
      <c r="Q110" s="118"/>
      <c r="R110" s="118"/>
      <c r="S110" s="118"/>
      <c r="T110" s="118">
        <f t="shared" si="92"/>
        <v>0</v>
      </c>
      <c r="U110" s="118"/>
      <c r="V110" s="118"/>
      <c r="W110" s="118"/>
      <c r="X110" s="118"/>
      <c r="Y110" s="118">
        <f t="shared" si="93"/>
        <v>0</v>
      </c>
      <c r="Z110" s="118"/>
      <c r="AA110" s="118"/>
      <c r="AB110" s="118"/>
      <c r="AC110" s="118"/>
      <c r="AD110" s="118"/>
      <c r="AE110" s="118">
        <f t="shared" si="94"/>
        <v>0</v>
      </c>
      <c r="AF110" s="118">
        <f t="shared" si="95"/>
        <v>0</v>
      </c>
      <c r="AG110" s="118">
        <f t="shared" si="96"/>
        <v>0</v>
      </c>
      <c r="AH110" s="118">
        <f t="shared" si="97"/>
        <v>0</v>
      </c>
      <c r="AI110" s="118">
        <f t="shared" si="98"/>
        <v>0</v>
      </c>
      <c r="AJ110" s="118"/>
      <c r="AK110" s="118"/>
      <c r="AL110" s="118"/>
      <c r="AM110" s="118"/>
      <c r="AN110" s="118"/>
      <c r="AO110" s="118">
        <f t="shared" si="99"/>
        <v>0</v>
      </c>
      <c r="AP110" s="118"/>
      <c r="AQ110" s="118"/>
      <c r="AR110" s="118"/>
      <c r="AS110" s="118"/>
      <c r="AT110" s="118">
        <f t="shared" si="100"/>
        <v>0</v>
      </c>
      <c r="AU110" s="118"/>
      <c r="AV110" s="118"/>
      <c r="AW110" s="118"/>
      <c r="AX110" s="118"/>
      <c r="AY110" s="118">
        <f t="shared" si="101"/>
        <v>0</v>
      </c>
      <c r="AZ110" s="118"/>
      <c r="BA110" s="118"/>
      <c r="BB110" s="118"/>
      <c r="BC110" s="118"/>
    </row>
    <row r="111" spans="1:55" x14ac:dyDescent="0.2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</row>
    <row r="112" spans="1:55" x14ac:dyDescent="0.2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x14ac:dyDescent="0.2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</row>
    <row r="114" spans="1:55" x14ac:dyDescent="0.25">
      <c r="B114" s="2" t="s">
        <v>821</v>
      </c>
      <c r="F114" s="55"/>
      <c r="G114" s="55"/>
      <c r="H114" s="55"/>
      <c r="I114" s="55"/>
      <c r="J114" s="2" t="s">
        <v>822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2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69" t="s">
        <v>11</v>
      </c>
      <c r="AP2" s="369"/>
      <c r="AQ2" s="369"/>
      <c r="AR2" s="369"/>
      <c r="AS2" s="369"/>
    </row>
    <row r="3" spans="1:45" s="34" customFormat="1" ht="10.5" x14ac:dyDescent="0.2">
      <c r="A3" s="417" t="s">
        <v>205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</row>
    <row r="4" spans="1:45" s="34" customFormat="1" ht="12.75" customHeight="1" x14ac:dyDescent="0.2">
      <c r="A4" s="417" t="str">
        <f>'10'!A4</f>
        <v>за 2 квартал 2023 года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</row>
    <row r="5" spans="1:45" ht="9" customHeight="1" x14ac:dyDescent="0.25"/>
    <row r="6" spans="1:45" s="34" customFormat="1" ht="10.5" x14ac:dyDescent="0.2">
      <c r="R6" s="42" t="s">
        <v>12</v>
      </c>
      <c r="S6" s="418" t="str">
        <f>'10'!G6</f>
        <v>АО "Городские электрические сети" (АО "ГЭС")</v>
      </c>
      <c r="T6" s="418"/>
      <c r="U6" s="418"/>
      <c r="V6" s="418"/>
      <c r="W6" s="418"/>
      <c r="X6" s="418"/>
      <c r="Y6" s="418"/>
      <c r="Z6" s="418"/>
      <c r="AA6" s="418"/>
      <c r="AB6" s="418"/>
      <c r="AC6" s="418"/>
    </row>
    <row r="7" spans="1:45" s="36" customFormat="1" ht="10.5" customHeight="1" x14ac:dyDescent="0.15">
      <c r="S7" s="435" t="s">
        <v>13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407" t="str">
        <f>'10'!J9</f>
        <v>2023</v>
      </c>
      <c r="W9" s="408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90" t="s">
        <v>17</v>
      </c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409" t="s">
        <v>23</v>
      </c>
      <c r="B14" s="409" t="s">
        <v>22</v>
      </c>
      <c r="C14" s="409" t="s">
        <v>18</v>
      </c>
      <c r="D14" s="428" t="s">
        <v>204</v>
      </c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30"/>
    </row>
    <row r="15" spans="1:45" s="36" customFormat="1" ht="67.5" customHeight="1" x14ac:dyDescent="0.15">
      <c r="A15" s="410"/>
      <c r="B15" s="410"/>
      <c r="C15" s="410"/>
      <c r="D15" s="411" t="s">
        <v>203</v>
      </c>
      <c r="E15" s="412"/>
      <c r="F15" s="412"/>
      <c r="G15" s="412"/>
      <c r="H15" s="412"/>
      <c r="I15" s="413"/>
      <c r="J15" s="411" t="s">
        <v>202</v>
      </c>
      <c r="K15" s="412"/>
      <c r="L15" s="412"/>
      <c r="M15" s="412"/>
      <c r="N15" s="412"/>
      <c r="O15" s="413"/>
      <c r="P15" s="411" t="s">
        <v>201</v>
      </c>
      <c r="Q15" s="412"/>
      <c r="R15" s="412"/>
      <c r="S15" s="412"/>
      <c r="T15" s="412"/>
      <c r="U15" s="413"/>
      <c r="V15" s="411" t="s">
        <v>200</v>
      </c>
      <c r="W15" s="412"/>
      <c r="X15" s="412"/>
      <c r="Y15" s="412"/>
      <c r="Z15" s="412"/>
      <c r="AA15" s="413"/>
      <c r="AB15" s="411" t="s">
        <v>199</v>
      </c>
      <c r="AC15" s="412"/>
      <c r="AD15" s="412"/>
      <c r="AE15" s="412"/>
      <c r="AF15" s="412"/>
      <c r="AG15" s="413"/>
      <c r="AH15" s="411" t="s">
        <v>198</v>
      </c>
      <c r="AI15" s="412"/>
      <c r="AJ15" s="412"/>
      <c r="AK15" s="412"/>
      <c r="AL15" s="412"/>
      <c r="AM15" s="413"/>
      <c r="AN15" s="411" t="s">
        <v>197</v>
      </c>
      <c r="AO15" s="412"/>
      <c r="AP15" s="412"/>
      <c r="AQ15" s="412"/>
      <c r="AR15" s="412"/>
      <c r="AS15" s="413"/>
    </row>
    <row r="16" spans="1:45" s="36" customFormat="1" ht="85.5" customHeight="1" x14ac:dyDescent="0.15">
      <c r="A16" s="410"/>
      <c r="B16" s="410"/>
      <c r="C16" s="410"/>
      <c r="D16" s="436" t="s">
        <v>196</v>
      </c>
      <c r="E16" s="437"/>
      <c r="F16" s="436" t="s">
        <v>196</v>
      </c>
      <c r="G16" s="437"/>
      <c r="H16" s="436" t="s">
        <v>195</v>
      </c>
      <c r="I16" s="437"/>
      <c r="J16" s="436" t="s">
        <v>890</v>
      </c>
      <c r="K16" s="437"/>
      <c r="L16" s="436" t="s">
        <v>946</v>
      </c>
      <c r="M16" s="437"/>
      <c r="N16" s="436" t="s">
        <v>195</v>
      </c>
      <c r="O16" s="437"/>
      <c r="P16" s="436" t="s">
        <v>196</v>
      </c>
      <c r="Q16" s="437"/>
      <c r="R16" s="436" t="s">
        <v>196</v>
      </c>
      <c r="S16" s="437"/>
      <c r="T16" s="436" t="s">
        <v>195</v>
      </c>
      <c r="U16" s="437"/>
      <c r="V16" s="436" t="s">
        <v>196</v>
      </c>
      <c r="W16" s="437"/>
      <c r="X16" s="436" t="s">
        <v>196</v>
      </c>
      <c r="Y16" s="437"/>
      <c r="Z16" s="436" t="s">
        <v>195</v>
      </c>
      <c r="AA16" s="437"/>
      <c r="AB16" s="436" t="s">
        <v>196</v>
      </c>
      <c r="AC16" s="437"/>
      <c r="AD16" s="436" t="s">
        <v>196</v>
      </c>
      <c r="AE16" s="437"/>
      <c r="AF16" s="436" t="s">
        <v>195</v>
      </c>
      <c r="AG16" s="437"/>
      <c r="AH16" s="436" t="s">
        <v>891</v>
      </c>
      <c r="AI16" s="437"/>
      <c r="AJ16" s="436" t="s">
        <v>196</v>
      </c>
      <c r="AK16" s="437"/>
      <c r="AL16" s="436" t="s">
        <v>195</v>
      </c>
      <c r="AM16" s="437"/>
      <c r="AN16" s="436" t="s">
        <v>196</v>
      </c>
      <c r="AO16" s="437"/>
      <c r="AP16" s="436" t="s">
        <v>196</v>
      </c>
      <c r="AQ16" s="437"/>
      <c r="AR16" s="436" t="s">
        <v>195</v>
      </c>
      <c r="AS16" s="437"/>
    </row>
    <row r="17" spans="1:45" s="36" customFormat="1" ht="24" customHeight="1" x14ac:dyDescent="0.15">
      <c r="A17" s="410"/>
      <c r="B17" s="410"/>
      <c r="C17" s="410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14" t="s">
        <v>10</v>
      </c>
      <c r="B19" s="415"/>
      <c r="C19" s="416"/>
      <c r="D19" s="284">
        <f t="shared" ref="D19:I19" si="0">D27+D57+D96+D103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92">
        <f>J27+J57+J96+J103</f>
        <v>10.48</v>
      </c>
      <c r="K19" s="292">
        <f t="shared" ref="K19:AS19" si="1">K27+K57+K96+K103</f>
        <v>2.4299999999999997</v>
      </c>
      <c r="L19" s="284">
        <f t="shared" si="1"/>
        <v>5.7829999999999995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21.84</v>
      </c>
      <c r="AI19" s="284">
        <f t="shared" si="1"/>
        <v>3.4620000000000002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68">
        <f t="shared" si="2"/>
        <v>10.48</v>
      </c>
      <c r="K26" s="268">
        <f t="shared" si="2"/>
        <v>2.4299999999999997</v>
      </c>
      <c r="L26" s="283">
        <f t="shared" si="2"/>
        <v>5.7829999999999995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68">
        <f t="shared" si="2"/>
        <v>21.84</v>
      </c>
      <c r="AI26" s="283">
        <f t="shared" si="2"/>
        <v>3.4620000000000002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5.7829999999999995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6.6019999999999994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5.7829999999999995</v>
      </c>
      <c r="M32" s="319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6.6019999999999994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SUM(D34:D43)</f>
        <v>0</v>
      </c>
      <c r="E33" s="283">
        <f t="shared" ref="E33:AS33" si="5">SUM(E34:E43)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5.7829999999999995</v>
      </c>
      <c r="M33" s="319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6.6019999999999994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 t="s">
        <v>440</v>
      </c>
      <c r="B34" s="267" t="s">
        <v>960</v>
      </c>
      <c r="C34" s="103" t="s">
        <v>961</v>
      </c>
      <c r="D34" s="112"/>
      <c r="E34" s="112"/>
      <c r="F34" s="112"/>
      <c r="G34" s="112"/>
      <c r="H34" s="112"/>
      <c r="I34" s="112"/>
      <c r="J34" s="112"/>
      <c r="K34" s="112"/>
      <c r="L34" s="112">
        <v>0.25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0.14299999999999999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 t="s">
        <v>440</v>
      </c>
      <c r="B35" s="267" t="s">
        <v>962</v>
      </c>
      <c r="C35" s="103" t="s">
        <v>963</v>
      </c>
      <c r="D35" s="112"/>
      <c r="E35" s="112"/>
      <c r="F35" s="112"/>
      <c r="G35" s="112"/>
      <c r="H35" s="112"/>
      <c r="I35" s="112"/>
      <c r="J35" s="112"/>
      <c r="K35" s="112"/>
      <c r="L35" s="112">
        <v>6.3E-2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0.17699999999999999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x14ac:dyDescent="0.25">
      <c r="A36" s="75" t="s">
        <v>440</v>
      </c>
      <c r="B36" s="267" t="s">
        <v>964</v>
      </c>
      <c r="C36" s="103" t="s">
        <v>965</v>
      </c>
      <c r="D36" s="112"/>
      <c r="E36" s="112"/>
      <c r="F36" s="112"/>
      <c r="G36" s="112"/>
      <c r="H36" s="112"/>
      <c r="I36" s="112"/>
      <c r="J36" s="112"/>
      <c r="K36" s="112"/>
      <c r="L36" s="112">
        <v>0.16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0.26200000000000001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 t="s">
        <v>440</v>
      </c>
      <c r="B37" s="267" t="s">
        <v>1000</v>
      </c>
      <c r="C37" s="103" t="s">
        <v>1001</v>
      </c>
      <c r="D37" s="112"/>
      <c r="E37" s="112"/>
      <c r="F37" s="112"/>
      <c r="G37" s="112"/>
      <c r="H37" s="112"/>
      <c r="I37" s="112"/>
      <c r="J37" s="112"/>
      <c r="K37" s="112"/>
      <c r="L37" s="112">
        <v>1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1.343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 t="s">
        <v>440</v>
      </c>
      <c r="B38" s="267" t="s">
        <v>1002</v>
      </c>
      <c r="C38" s="103" t="s">
        <v>1003</v>
      </c>
      <c r="D38" s="112"/>
      <c r="E38" s="112"/>
      <c r="F38" s="112"/>
      <c r="G38" s="112"/>
      <c r="H38" s="112"/>
      <c r="I38" s="112"/>
      <c r="J38" s="112"/>
      <c r="K38" s="112"/>
      <c r="L38" s="112">
        <v>2.8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2.855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ht="21" x14ac:dyDescent="0.25">
      <c r="A39" s="75" t="s">
        <v>440</v>
      </c>
      <c r="B39" s="267" t="s">
        <v>966</v>
      </c>
      <c r="C39" s="103" t="s">
        <v>967</v>
      </c>
      <c r="D39" s="112"/>
      <c r="E39" s="112"/>
      <c r="F39" s="112"/>
      <c r="G39" s="112"/>
      <c r="H39" s="112"/>
      <c r="I39" s="112"/>
      <c r="J39" s="112"/>
      <c r="K39" s="112"/>
      <c r="L39" s="112">
        <v>1.26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1.0449999999999999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x14ac:dyDescent="0.25">
      <c r="A40" s="75" t="s">
        <v>440</v>
      </c>
      <c r="B40" s="267" t="s">
        <v>968</v>
      </c>
      <c r="C40" s="103" t="s">
        <v>969</v>
      </c>
      <c r="D40" s="112"/>
      <c r="E40" s="112"/>
      <c r="F40" s="112"/>
      <c r="G40" s="112"/>
      <c r="H40" s="112"/>
      <c r="I40" s="112"/>
      <c r="J40" s="112"/>
      <c r="K40" s="112"/>
      <c r="L40" s="112">
        <v>0.25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>
        <v>0.77700000000000002</v>
      </c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</row>
    <row r="41" spans="1:45" hidden="1" x14ac:dyDescent="0.25">
      <c r="A41" s="75"/>
      <c r="B41" s="267"/>
      <c r="C41" s="10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</row>
    <row r="42" spans="1:45" hidden="1" x14ac:dyDescent="0.25">
      <c r="A42" s="75"/>
      <c r="B42" s="267"/>
      <c r="C42" s="10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</row>
    <row r="43" spans="1:45" hidden="1" x14ac:dyDescent="0.25">
      <c r="A43" s="75"/>
      <c r="B43" s="267"/>
      <c r="C43" s="10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1:45" ht="31.5" x14ac:dyDescent="0.25">
      <c r="A44" s="75" t="s">
        <v>448</v>
      </c>
      <c r="B44" s="266" t="s">
        <v>844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31.5" x14ac:dyDescent="0.25">
      <c r="A45" s="75" t="s">
        <v>446</v>
      </c>
      <c r="B45" s="266" t="s">
        <v>845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846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846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846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45" ht="63" x14ac:dyDescent="0.25">
      <c r="A49" s="75" t="s">
        <v>846</v>
      </c>
      <c r="B49" s="266" t="s">
        <v>850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45" ht="21" x14ac:dyDescent="0.25">
      <c r="A50" s="75" t="s">
        <v>851</v>
      </c>
      <c r="B50" s="266" t="s">
        <v>847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45" ht="63" x14ac:dyDescent="0.25">
      <c r="A51" s="75" t="s">
        <v>851</v>
      </c>
      <c r="B51" s="266" t="s">
        <v>848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45" ht="52.5" x14ac:dyDescent="0.25">
      <c r="A52" s="75" t="s">
        <v>851</v>
      </c>
      <c r="B52" s="266" t="s">
        <v>849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45" ht="63" x14ac:dyDescent="0.25">
      <c r="A53" s="75" t="s">
        <v>851</v>
      </c>
      <c r="B53" s="266" t="s">
        <v>852</v>
      </c>
      <c r="C53" s="77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</row>
    <row r="54" spans="1:45" ht="52.5" x14ac:dyDescent="0.25">
      <c r="A54" s="75" t="s">
        <v>853</v>
      </c>
      <c r="B54" s="266" t="s">
        <v>854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45" ht="42" x14ac:dyDescent="0.25">
      <c r="A55" s="75" t="s">
        <v>855</v>
      </c>
      <c r="B55" s="266" t="s">
        <v>856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45" ht="52.5" x14ac:dyDescent="0.25">
      <c r="A56" s="75" t="s">
        <v>857</v>
      </c>
      <c r="B56" s="266" t="s">
        <v>858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45" ht="21" x14ac:dyDescent="0.25">
      <c r="A57" s="75" t="s">
        <v>444</v>
      </c>
      <c r="B57" s="266" t="s">
        <v>859</v>
      </c>
      <c r="C57" s="77"/>
      <c r="D57" s="283">
        <f>D61+D80</f>
        <v>0</v>
      </c>
      <c r="E57" s="283">
        <f t="shared" ref="E57:AS57" si="6">E61+E80</f>
        <v>0</v>
      </c>
      <c r="F57" s="283">
        <f t="shared" si="6"/>
        <v>0</v>
      </c>
      <c r="G57" s="283">
        <f t="shared" si="6"/>
        <v>0</v>
      </c>
      <c r="H57" s="283">
        <f t="shared" si="6"/>
        <v>0</v>
      </c>
      <c r="I57" s="283">
        <f t="shared" si="6"/>
        <v>0</v>
      </c>
      <c r="J57" s="283">
        <f t="shared" si="6"/>
        <v>10.48</v>
      </c>
      <c r="K57" s="283">
        <f t="shared" si="6"/>
        <v>2.4299999999999997</v>
      </c>
      <c r="L57" s="283">
        <f t="shared" si="6"/>
        <v>0</v>
      </c>
      <c r="M57" s="283">
        <f t="shared" si="6"/>
        <v>0</v>
      </c>
      <c r="N57" s="283">
        <f t="shared" si="6"/>
        <v>0</v>
      </c>
      <c r="O57" s="283">
        <f t="shared" si="6"/>
        <v>0</v>
      </c>
      <c r="P57" s="283">
        <f t="shared" si="6"/>
        <v>0</v>
      </c>
      <c r="Q57" s="283">
        <f t="shared" si="6"/>
        <v>0</v>
      </c>
      <c r="R57" s="283">
        <f t="shared" si="6"/>
        <v>0</v>
      </c>
      <c r="S57" s="283">
        <f t="shared" si="6"/>
        <v>0</v>
      </c>
      <c r="T57" s="283">
        <f t="shared" si="6"/>
        <v>0</v>
      </c>
      <c r="U57" s="283">
        <f t="shared" si="6"/>
        <v>0</v>
      </c>
      <c r="V57" s="283">
        <f t="shared" si="6"/>
        <v>0</v>
      </c>
      <c r="W57" s="283">
        <f t="shared" si="6"/>
        <v>0</v>
      </c>
      <c r="X57" s="283">
        <f t="shared" si="6"/>
        <v>0</v>
      </c>
      <c r="Y57" s="283">
        <f t="shared" si="6"/>
        <v>0</v>
      </c>
      <c r="Z57" s="283">
        <f t="shared" si="6"/>
        <v>0</v>
      </c>
      <c r="AA57" s="283">
        <f t="shared" si="6"/>
        <v>0</v>
      </c>
      <c r="AB57" s="283">
        <f t="shared" si="6"/>
        <v>0</v>
      </c>
      <c r="AC57" s="283">
        <f t="shared" si="6"/>
        <v>0</v>
      </c>
      <c r="AD57" s="283">
        <f t="shared" si="6"/>
        <v>0</v>
      </c>
      <c r="AE57" s="283">
        <f t="shared" si="6"/>
        <v>0</v>
      </c>
      <c r="AF57" s="283">
        <f t="shared" si="6"/>
        <v>0</v>
      </c>
      <c r="AG57" s="283">
        <f t="shared" si="6"/>
        <v>0</v>
      </c>
      <c r="AH57" s="283">
        <f t="shared" si="6"/>
        <v>10.325000000000001</v>
      </c>
      <c r="AI57" s="283">
        <f t="shared" si="6"/>
        <v>3.4620000000000002</v>
      </c>
      <c r="AJ57" s="283">
        <f t="shared" si="6"/>
        <v>0</v>
      </c>
      <c r="AK57" s="283">
        <f t="shared" si="6"/>
        <v>0</v>
      </c>
      <c r="AL57" s="283">
        <f t="shared" si="6"/>
        <v>0</v>
      </c>
      <c r="AM57" s="283">
        <f t="shared" si="6"/>
        <v>0</v>
      </c>
      <c r="AN57" s="283">
        <f t="shared" si="6"/>
        <v>0</v>
      </c>
      <c r="AO57" s="283">
        <f t="shared" si="6"/>
        <v>0</v>
      </c>
      <c r="AP57" s="283">
        <f t="shared" si="6"/>
        <v>0</v>
      </c>
      <c r="AQ57" s="283">
        <f t="shared" si="6"/>
        <v>0</v>
      </c>
      <c r="AR57" s="283">
        <f t="shared" si="6"/>
        <v>0</v>
      </c>
      <c r="AS57" s="283">
        <f t="shared" si="6"/>
        <v>0</v>
      </c>
    </row>
    <row r="58" spans="1:45" ht="42" x14ac:dyDescent="0.25">
      <c r="A58" s="75" t="s">
        <v>442</v>
      </c>
      <c r="B58" s="266" t="s">
        <v>860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</row>
    <row r="59" spans="1:45" ht="21" x14ac:dyDescent="0.25">
      <c r="A59" s="75" t="s">
        <v>440</v>
      </c>
      <c r="B59" s="266" t="s">
        <v>861</v>
      </c>
      <c r="C59" s="77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</row>
    <row r="60" spans="1:45" ht="31.5" x14ac:dyDescent="0.25">
      <c r="A60" s="75" t="s">
        <v>436</v>
      </c>
      <c r="B60" s="266" t="s">
        <v>862</v>
      </c>
      <c r="C60" s="77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</row>
    <row r="61" spans="1:45" ht="31.5" x14ac:dyDescent="0.25">
      <c r="A61" s="75" t="s">
        <v>428</v>
      </c>
      <c r="B61" s="266" t="s">
        <v>863</v>
      </c>
      <c r="C61" s="77"/>
      <c r="D61" s="283">
        <f t="shared" ref="D61:I61" si="7">SUM(D62)</f>
        <v>0</v>
      </c>
      <c r="E61" s="283">
        <f t="shared" si="7"/>
        <v>0</v>
      </c>
      <c r="F61" s="283">
        <f t="shared" si="7"/>
        <v>0</v>
      </c>
      <c r="G61" s="283">
        <f t="shared" si="7"/>
        <v>0</v>
      </c>
      <c r="H61" s="283">
        <f t="shared" si="7"/>
        <v>0</v>
      </c>
      <c r="I61" s="283">
        <f t="shared" si="7"/>
        <v>0</v>
      </c>
      <c r="J61" s="283">
        <f>SUM(J62)</f>
        <v>10.48</v>
      </c>
      <c r="K61" s="283">
        <f t="shared" ref="K61" si="8">SUM(K62)</f>
        <v>2.4299999999999997</v>
      </c>
      <c r="L61" s="283">
        <f t="shared" ref="L61" si="9">SUM(L62)</f>
        <v>0</v>
      </c>
      <c r="M61" s="283">
        <f t="shared" ref="M61" si="10">SUM(M62)</f>
        <v>0</v>
      </c>
      <c r="N61" s="283">
        <f t="shared" ref="N61" si="11">SUM(N62)</f>
        <v>0</v>
      </c>
      <c r="O61" s="283">
        <f t="shared" ref="O61" si="12">SUM(O62)</f>
        <v>0</v>
      </c>
      <c r="P61" s="283">
        <f t="shared" ref="P61:Q61" si="13">SUM(P62)</f>
        <v>0</v>
      </c>
      <c r="Q61" s="283">
        <f t="shared" si="13"/>
        <v>0</v>
      </c>
      <c r="R61" s="283">
        <f t="shared" ref="R61" si="14">SUM(R62)</f>
        <v>0</v>
      </c>
      <c r="S61" s="283">
        <f t="shared" ref="S61" si="15">SUM(S62)</f>
        <v>0</v>
      </c>
      <c r="T61" s="283">
        <f t="shared" ref="T61" si="16">SUM(T62)</f>
        <v>0</v>
      </c>
      <c r="U61" s="283">
        <f t="shared" ref="U61" si="17">SUM(U62)</f>
        <v>0</v>
      </c>
      <c r="V61" s="283">
        <f t="shared" ref="V61" si="18">SUM(V62)</f>
        <v>0</v>
      </c>
      <c r="W61" s="283">
        <f t="shared" ref="W61:X61" si="19">SUM(W62)</f>
        <v>0</v>
      </c>
      <c r="X61" s="283">
        <f t="shared" si="19"/>
        <v>0</v>
      </c>
      <c r="Y61" s="283">
        <f t="shared" ref="Y61" si="20">SUM(Y62)</f>
        <v>0</v>
      </c>
      <c r="Z61" s="283">
        <f t="shared" ref="Z61" si="21">SUM(Z62)</f>
        <v>0</v>
      </c>
      <c r="AA61" s="283">
        <f t="shared" ref="AA61" si="22">SUM(AA62)</f>
        <v>0</v>
      </c>
      <c r="AB61" s="283">
        <f t="shared" ref="AB61" si="23">SUM(AB62)</f>
        <v>0</v>
      </c>
      <c r="AC61" s="283">
        <f t="shared" ref="AC61" si="24">SUM(AC62)</f>
        <v>0</v>
      </c>
      <c r="AD61" s="283">
        <f t="shared" ref="AD61:AE61" si="25">SUM(AD62)</f>
        <v>0</v>
      </c>
      <c r="AE61" s="283">
        <f t="shared" si="25"/>
        <v>0</v>
      </c>
      <c r="AF61" s="283">
        <f t="shared" ref="AF61" si="26">SUM(AF62)</f>
        <v>0</v>
      </c>
      <c r="AG61" s="283">
        <f t="shared" ref="AG61" si="27">SUM(AG62)</f>
        <v>0</v>
      </c>
      <c r="AH61" s="283">
        <f t="shared" ref="AH61" si="28">SUM(AH62)</f>
        <v>10.325000000000001</v>
      </c>
      <c r="AI61" s="283">
        <f t="shared" ref="AI61" si="29">SUM(AI62)</f>
        <v>2.0990000000000002</v>
      </c>
      <c r="AJ61" s="283">
        <f t="shared" ref="AJ61" si="30">SUM(AJ62)</f>
        <v>0</v>
      </c>
      <c r="AK61" s="283">
        <f t="shared" ref="AK61:AL61" si="31">SUM(AK62)</f>
        <v>0</v>
      </c>
      <c r="AL61" s="283">
        <f t="shared" si="31"/>
        <v>0</v>
      </c>
      <c r="AM61" s="283">
        <f t="shared" ref="AM61" si="32">SUM(AM62)</f>
        <v>0</v>
      </c>
      <c r="AN61" s="283">
        <f t="shared" ref="AN61" si="33">SUM(AN62)</f>
        <v>0</v>
      </c>
      <c r="AO61" s="283">
        <f t="shared" ref="AO61" si="34">SUM(AO62)</f>
        <v>0</v>
      </c>
      <c r="AP61" s="283">
        <f t="shared" ref="AP61" si="35">SUM(AP62)</f>
        <v>0</v>
      </c>
      <c r="AQ61" s="283">
        <f t="shared" ref="AQ61" si="36">SUM(AQ62)</f>
        <v>0</v>
      </c>
      <c r="AR61" s="283">
        <f t="shared" ref="AR61:AS61" si="37">SUM(AR62)</f>
        <v>0</v>
      </c>
      <c r="AS61" s="283">
        <f t="shared" si="37"/>
        <v>0</v>
      </c>
    </row>
    <row r="62" spans="1:45" ht="21" x14ac:dyDescent="0.25">
      <c r="A62" s="75" t="s">
        <v>817</v>
      </c>
      <c r="B62" s="266" t="s">
        <v>818</v>
      </c>
      <c r="C62" s="104"/>
      <c r="D62" s="283">
        <f t="shared" ref="D62:I62" si="38">SUM(D63:D78)</f>
        <v>0</v>
      </c>
      <c r="E62" s="283">
        <f t="shared" si="38"/>
        <v>0</v>
      </c>
      <c r="F62" s="283">
        <f t="shared" si="38"/>
        <v>0</v>
      </c>
      <c r="G62" s="283">
        <f t="shared" si="38"/>
        <v>0</v>
      </c>
      <c r="H62" s="283">
        <f t="shared" si="38"/>
        <v>0</v>
      </c>
      <c r="I62" s="283">
        <f t="shared" si="38"/>
        <v>0</v>
      </c>
      <c r="J62" s="283">
        <f>SUM(J63:J78)</f>
        <v>10.48</v>
      </c>
      <c r="K62" s="283">
        <f t="shared" ref="K62" si="39">SUM(K63:K78)</f>
        <v>2.4299999999999997</v>
      </c>
      <c r="L62" s="283">
        <f t="shared" ref="L62" si="40">SUM(L63:L78)</f>
        <v>0</v>
      </c>
      <c r="M62" s="283">
        <f t="shared" ref="M62" si="41">SUM(M63:M78)</f>
        <v>0</v>
      </c>
      <c r="N62" s="283">
        <f t="shared" ref="N62" si="42">SUM(N63:N78)</f>
        <v>0</v>
      </c>
      <c r="O62" s="283">
        <f t="shared" ref="O62" si="43">SUM(O63:O78)</f>
        <v>0</v>
      </c>
      <c r="P62" s="283">
        <f t="shared" ref="P62:Q62" si="44">SUM(P63:P78)</f>
        <v>0</v>
      </c>
      <c r="Q62" s="283">
        <f t="shared" si="44"/>
        <v>0</v>
      </c>
      <c r="R62" s="283">
        <f t="shared" ref="R62" si="45">SUM(R63:R78)</f>
        <v>0</v>
      </c>
      <c r="S62" s="283">
        <f t="shared" ref="S62" si="46">SUM(S63:S78)</f>
        <v>0</v>
      </c>
      <c r="T62" s="283">
        <f t="shared" ref="T62" si="47">SUM(T63:T78)</f>
        <v>0</v>
      </c>
      <c r="U62" s="283">
        <f t="shared" ref="U62" si="48">SUM(U63:U78)</f>
        <v>0</v>
      </c>
      <c r="V62" s="283">
        <f t="shared" ref="V62" si="49">SUM(V63:V78)</f>
        <v>0</v>
      </c>
      <c r="W62" s="283">
        <f t="shared" ref="W62:X62" si="50">SUM(W63:W78)</f>
        <v>0</v>
      </c>
      <c r="X62" s="283">
        <f t="shared" si="50"/>
        <v>0</v>
      </c>
      <c r="Y62" s="283">
        <f t="shared" ref="Y62" si="51">SUM(Y63:Y78)</f>
        <v>0</v>
      </c>
      <c r="Z62" s="283">
        <f t="shared" ref="Z62" si="52">SUM(Z63:Z78)</f>
        <v>0</v>
      </c>
      <c r="AA62" s="283">
        <f t="shared" ref="AA62" si="53">SUM(AA63:AA78)</f>
        <v>0</v>
      </c>
      <c r="AB62" s="283">
        <f t="shared" ref="AB62" si="54">SUM(AB63:AB78)</f>
        <v>0</v>
      </c>
      <c r="AC62" s="283">
        <f t="shared" ref="AC62" si="55">SUM(AC63:AC78)</f>
        <v>0</v>
      </c>
      <c r="AD62" s="283">
        <f t="shared" ref="AD62:AE62" si="56">SUM(AD63:AD78)</f>
        <v>0</v>
      </c>
      <c r="AE62" s="283">
        <f t="shared" si="56"/>
        <v>0</v>
      </c>
      <c r="AF62" s="283">
        <f t="shared" ref="AF62" si="57">SUM(AF63:AF78)</f>
        <v>0</v>
      </c>
      <c r="AG62" s="283">
        <f t="shared" ref="AG62" si="58">SUM(AG63:AG78)</f>
        <v>0</v>
      </c>
      <c r="AH62" s="283">
        <f t="shared" ref="AH62" si="59">SUM(AH63:AH78)</f>
        <v>10.325000000000001</v>
      </c>
      <c r="AI62" s="283">
        <f t="shared" ref="AI62" si="60">SUM(AI63:AI78)</f>
        <v>2.0990000000000002</v>
      </c>
      <c r="AJ62" s="283">
        <f t="shared" ref="AJ62" si="61">SUM(AJ63:AJ78)</f>
        <v>0</v>
      </c>
      <c r="AK62" s="283">
        <f t="shared" ref="AK62:AL62" si="62">SUM(AK63:AK78)</f>
        <v>0</v>
      </c>
      <c r="AL62" s="283">
        <f t="shared" si="62"/>
        <v>0</v>
      </c>
      <c r="AM62" s="283">
        <f t="shared" ref="AM62" si="63">SUM(AM63:AM78)</f>
        <v>0</v>
      </c>
      <c r="AN62" s="283">
        <f t="shared" ref="AN62" si="64">SUM(AN63:AN78)</f>
        <v>0</v>
      </c>
      <c r="AO62" s="283">
        <f t="shared" ref="AO62" si="65">SUM(AO63:AO78)</f>
        <v>0</v>
      </c>
      <c r="AP62" s="283">
        <f t="shared" ref="AP62" si="66">SUM(AP63:AP78)</f>
        <v>0</v>
      </c>
      <c r="AQ62" s="283">
        <f t="shared" ref="AQ62" si="67">SUM(AQ63:AQ78)</f>
        <v>0</v>
      </c>
      <c r="AR62" s="283">
        <f t="shared" ref="AR62:AS62" si="68">SUM(AR63:AR78)</f>
        <v>0</v>
      </c>
      <c r="AS62" s="283">
        <f t="shared" si="68"/>
        <v>0</v>
      </c>
    </row>
    <row r="63" spans="1:45" x14ac:dyDescent="0.25">
      <c r="A63" s="297" t="s">
        <v>817</v>
      </c>
      <c r="B63" s="124" t="s">
        <v>970</v>
      </c>
      <c r="C63" s="117" t="s">
        <v>971</v>
      </c>
      <c r="D63" s="119"/>
      <c r="E63" s="119"/>
      <c r="F63" s="119"/>
      <c r="G63" s="119"/>
      <c r="H63" s="119"/>
      <c r="I63" s="119"/>
      <c r="J63" s="132">
        <v>0.54</v>
      </c>
      <c r="K63" s="132"/>
      <c r="L63" s="133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33">
        <v>0.47899999999999998</v>
      </c>
      <c r="AI63" s="133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1:45" x14ac:dyDescent="0.25">
      <c r="A64" s="324" t="s">
        <v>817</v>
      </c>
      <c r="B64" s="129" t="s">
        <v>972</v>
      </c>
      <c r="C64" s="128" t="s">
        <v>973</v>
      </c>
      <c r="D64" s="134"/>
      <c r="E64" s="134"/>
      <c r="F64" s="134"/>
      <c r="G64" s="134"/>
      <c r="H64" s="134"/>
      <c r="I64" s="134"/>
      <c r="J64" s="135">
        <v>0.54</v>
      </c>
      <c r="K64" s="135"/>
      <c r="L64" s="136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6">
        <v>0.40899999999999997</v>
      </c>
      <c r="AI64" s="136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</row>
    <row r="65" spans="1:256" x14ac:dyDescent="0.25">
      <c r="A65" s="324" t="s">
        <v>817</v>
      </c>
      <c r="B65" s="129" t="s">
        <v>974</v>
      </c>
      <c r="C65" s="128" t="s">
        <v>975</v>
      </c>
      <c r="D65" s="134"/>
      <c r="E65" s="134"/>
      <c r="F65" s="134"/>
      <c r="G65" s="134"/>
      <c r="H65" s="134"/>
      <c r="I65" s="134"/>
      <c r="J65" s="135">
        <v>0.69</v>
      </c>
      <c r="K65" s="135"/>
      <c r="L65" s="136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6">
        <v>0.68799999999999994</v>
      </c>
      <c r="AI65" s="136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</row>
    <row r="66" spans="1:256" x14ac:dyDescent="0.25">
      <c r="A66" s="324" t="s">
        <v>817</v>
      </c>
      <c r="B66" s="129" t="s">
        <v>976</v>
      </c>
      <c r="C66" s="128" t="s">
        <v>977</v>
      </c>
      <c r="D66" s="134"/>
      <c r="E66" s="134"/>
      <c r="F66" s="134"/>
      <c r="G66" s="134"/>
      <c r="H66" s="134"/>
      <c r="I66" s="134"/>
      <c r="J66" s="135">
        <v>0.6</v>
      </c>
      <c r="K66" s="135"/>
      <c r="L66" s="136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6">
        <v>0.68100000000000005</v>
      </c>
      <c r="AI66" s="136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</row>
    <row r="67" spans="1:256" x14ac:dyDescent="0.25">
      <c r="A67" s="324" t="s">
        <v>817</v>
      </c>
      <c r="B67" s="129" t="s">
        <v>978</v>
      </c>
      <c r="C67" s="128" t="s">
        <v>979</v>
      </c>
      <c r="D67" s="134"/>
      <c r="E67" s="134"/>
      <c r="F67" s="134"/>
      <c r="G67" s="134"/>
      <c r="H67" s="134"/>
      <c r="I67" s="134"/>
      <c r="J67" s="135">
        <v>0.63</v>
      </c>
      <c r="K67" s="135"/>
      <c r="L67" s="136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6">
        <v>0.71199999999999997</v>
      </c>
      <c r="AI67" s="136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1:256" x14ac:dyDescent="0.25">
      <c r="A68" s="324" t="s">
        <v>817</v>
      </c>
      <c r="B68" s="129" t="s">
        <v>980</v>
      </c>
      <c r="C68" s="128" t="s">
        <v>981</v>
      </c>
      <c r="D68" s="134"/>
      <c r="E68" s="134"/>
      <c r="F68" s="134"/>
      <c r="G68" s="134"/>
      <c r="H68" s="134"/>
      <c r="I68" s="134"/>
      <c r="J68" s="135">
        <v>1.1100000000000001</v>
      </c>
      <c r="K68" s="135"/>
      <c r="L68" s="136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6">
        <v>1.1339999999999999</v>
      </c>
      <c r="AI68" s="136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</row>
    <row r="69" spans="1:256" x14ac:dyDescent="0.25">
      <c r="A69" s="324" t="s">
        <v>817</v>
      </c>
      <c r="B69" s="129" t="s">
        <v>982</v>
      </c>
      <c r="C69" s="128" t="s">
        <v>983</v>
      </c>
      <c r="D69" s="134"/>
      <c r="E69" s="134"/>
      <c r="F69" s="134"/>
      <c r="G69" s="134"/>
      <c r="H69" s="134"/>
      <c r="I69" s="134"/>
      <c r="J69" s="135">
        <v>0.78</v>
      </c>
      <c r="K69" s="135">
        <v>0.8</v>
      </c>
      <c r="L69" s="136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6">
        <v>0.84299999999999997</v>
      </c>
      <c r="AI69" s="136">
        <v>0.85</v>
      </c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</row>
    <row r="70" spans="1:256" x14ac:dyDescent="0.25">
      <c r="A70" s="324" t="s">
        <v>817</v>
      </c>
      <c r="B70" s="129" t="s">
        <v>984</v>
      </c>
      <c r="C70" s="128" t="s">
        <v>985</v>
      </c>
      <c r="D70" s="134"/>
      <c r="E70" s="134"/>
      <c r="F70" s="134"/>
      <c r="G70" s="134"/>
      <c r="H70" s="134"/>
      <c r="I70" s="134"/>
      <c r="J70" s="135">
        <v>1.35</v>
      </c>
      <c r="K70" s="135">
        <v>1.63</v>
      </c>
      <c r="L70" s="136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6">
        <v>1.369</v>
      </c>
      <c r="AI70" s="136">
        <v>1.2490000000000001</v>
      </c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</row>
    <row r="71" spans="1:256" x14ac:dyDescent="0.25">
      <c r="A71" s="324" t="s">
        <v>817</v>
      </c>
      <c r="B71" s="129" t="s">
        <v>986</v>
      </c>
      <c r="C71" s="128" t="s">
        <v>987</v>
      </c>
      <c r="D71" s="134"/>
      <c r="E71" s="134"/>
      <c r="F71" s="134"/>
      <c r="G71" s="134"/>
      <c r="H71" s="134"/>
      <c r="I71" s="134"/>
      <c r="J71" s="135">
        <v>0.48</v>
      </c>
      <c r="K71" s="135"/>
      <c r="L71" s="136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6">
        <v>0.51</v>
      </c>
      <c r="AI71" s="136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</row>
    <row r="72" spans="1:256" x14ac:dyDescent="0.25">
      <c r="A72" s="324" t="s">
        <v>817</v>
      </c>
      <c r="B72" s="129" t="s">
        <v>988</v>
      </c>
      <c r="C72" s="128" t="s">
        <v>989</v>
      </c>
      <c r="D72" s="134"/>
      <c r="E72" s="134"/>
      <c r="F72" s="134"/>
      <c r="G72" s="134"/>
      <c r="H72" s="134"/>
      <c r="I72" s="134"/>
      <c r="J72" s="135">
        <v>0.96</v>
      </c>
      <c r="K72" s="135"/>
      <c r="L72" s="136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6">
        <v>0.95</v>
      </c>
      <c r="AI72" s="136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</row>
    <row r="73" spans="1:256" x14ac:dyDescent="0.25">
      <c r="A73" s="324" t="s">
        <v>817</v>
      </c>
      <c r="B73" s="129" t="s">
        <v>990</v>
      </c>
      <c r="C73" s="128" t="s">
        <v>991</v>
      </c>
      <c r="D73" s="134"/>
      <c r="E73" s="134"/>
      <c r="F73" s="134"/>
      <c r="G73" s="134"/>
      <c r="H73" s="134"/>
      <c r="I73" s="134"/>
      <c r="J73" s="135">
        <v>0.28000000000000003</v>
      </c>
      <c r="K73" s="135"/>
      <c r="L73" s="136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6">
        <v>0.308</v>
      </c>
      <c r="AI73" s="136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</row>
    <row r="74" spans="1:256" x14ac:dyDescent="0.25">
      <c r="A74" s="324" t="s">
        <v>817</v>
      </c>
      <c r="B74" s="129" t="s">
        <v>992</v>
      </c>
      <c r="C74" s="128" t="s">
        <v>993</v>
      </c>
      <c r="D74" s="134"/>
      <c r="E74" s="134"/>
      <c r="F74" s="134"/>
      <c r="G74" s="134"/>
      <c r="H74" s="134"/>
      <c r="I74" s="134"/>
      <c r="J74" s="135">
        <v>0.73499999999999999</v>
      </c>
      <c r="K74" s="135"/>
      <c r="L74" s="136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6">
        <v>0.61899999999999999</v>
      </c>
      <c r="AI74" s="136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</row>
    <row r="75" spans="1:256" x14ac:dyDescent="0.25">
      <c r="A75" s="324" t="s">
        <v>817</v>
      </c>
      <c r="B75" s="129" t="s">
        <v>994</v>
      </c>
      <c r="C75" s="128" t="s">
        <v>995</v>
      </c>
      <c r="D75" s="134"/>
      <c r="E75" s="134"/>
      <c r="F75" s="134"/>
      <c r="G75" s="134"/>
      <c r="H75" s="134"/>
      <c r="I75" s="134"/>
      <c r="J75" s="135">
        <v>0.84</v>
      </c>
      <c r="K75" s="135"/>
      <c r="L75" s="136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6">
        <v>0.71699999999999997</v>
      </c>
      <c r="AI75" s="136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</row>
    <row r="76" spans="1:256" x14ac:dyDescent="0.25">
      <c r="A76" s="324" t="s">
        <v>817</v>
      </c>
      <c r="B76" s="129" t="s">
        <v>996</v>
      </c>
      <c r="C76" s="128" t="s">
        <v>997</v>
      </c>
      <c r="D76" s="134"/>
      <c r="E76" s="134"/>
      <c r="F76" s="134"/>
      <c r="G76" s="134"/>
      <c r="H76" s="134"/>
      <c r="I76" s="134"/>
      <c r="J76" s="135">
        <v>0.94499999999999995</v>
      </c>
      <c r="K76" s="135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6">
        <v>0.90600000000000003</v>
      </c>
      <c r="AI76" s="136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1:256" s="93" customFormat="1" hidden="1" x14ac:dyDescent="0.25">
      <c r="A77" s="297"/>
      <c r="B77" s="124"/>
      <c r="C77" s="117"/>
      <c r="D77" s="121"/>
      <c r="E77" s="121"/>
      <c r="F77" s="121"/>
      <c r="G77" s="121"/>
      <c r="H77" s="121"/>
      <c r="I77" s="121"/>
      <c r="J77" s="125"/>
      <c r="K77" s="125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6"/>
      <c r="AI77" s="126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hidden="1" x14ac:dyDescent="0.25">
      <c r="A78" s="297"/>
      <c r="B78" s="131"/>
      <c r="C78" s="130"/>
      <c r="D78" s="119"/>
      <c r="E78" s="119"/>
      <c r="F78" s="119"/>
      <c r="G78" s="119"/>
      <c r="H78" s="119"/>
      <c r="I78" s="119"/>
      <c r="J78" s="132"/>
      <c r="K78" s="132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33"/>
      <c r="AI78" s="133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256" ht="21" x14ac:dyDescent="0.25">
      <c r="A79" s="75" t="s">
        <v>864</v>
      </c>
      <c r="B79" s="266" t="s">
        <v>865</v>
      </c>
      <c r="C79" s="75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256" ht="21" x14ac:dyDescent="0.25">
      <c r="A80" s="75" t="s">
        <v>426</v>
      </c>
      <c r="B80" s="266" t="s">
        <v>866</v>
      </c>
      <c r="C80" s="75"/>
      <c r="D80" s="283">
        <f t="shared" ref="D80:AG80" si="69">D81</f>
        <v>0</v>
      </c>
      <c r="E80" s="283">
        <f t="shared" si="69"/>
        <v>0</v>
      </c>
      <c r="F80" s="283">
        <f t="shared" si="69"/>
        <v>0</v>
      </c>
      <c r="G80" s="283">
        <f t="shared" si="69"/>
        <v>0</v>
      </c>
      <c r="H80" s="283">
        <f t="shared" si="69"/>
        <v>0</v>
      </c>
      <c r="I80" s="283">
        <f t="shared" si="69"/>
        <v>0</v>
      </c>
      <c r="J80" s="283">
        <f t="shared" si="69"/>
        <v>0</v>
      </c>
      <c r="K80" s="283">
        <f t="shared" si="69"/>
        <v>0</v>
      </c>
      <c r="L80" s="283">
        <f t="shared" si="69"/>
        <v>0</v>
      </c>
      <c r="M80" s="283">
        <f t="shared" si="69"/>
        <v>0</v>
      </c>
      <c r="N80" s="283">
        <f t="shared" si="69"/>
        <v>0</v>
      </c>
      <c r="O80" s="283">
        <f t="shared" si="69"/>
        <v>0</v>
      </c>
      <c r="P80" s="283">
        <f t="shared" si="69"/>
        <v>0</v>
      </c>
      <c r="Q80" s="283">
        <f t="shared" si="69"/>
        <v>0</v>
      </c>
      <c r="R80" s="283">
        <f t="shared" si="69"/>
        <v>0</v>
      </c>
      <c r="S80" s="283">
        <f t="shared" si="69"/>
        <v>0</v>
      </c>
      <c r="T80" s="283">
        <f t="shared" si="69"/>
        <v>0</v>
      </c>
      <c r="U80" s="283">
        <f t="shared" si="69"/>
        <v>0</v>
      </c>
      <c r="V80" s="283">
        <f t="shared" si="69"/>
        <v>0</v>
      </c>
      <c r="W80" s="283">
        <f t="shared" si="69"/>
        <v>0</v>
      </c>
      <c r="X80" s="283">
        <f t="shared" si="69"/>
        <v>0</v>
      </c>
      <c r="Y80" s="283">
        <f t="shared" si="69"/>
        <v>0</v>
      </c>
      <c r="Z80" s="283">
        <f t="shared" si="69"/>
        <v>0</v>
      </c>
      <c r="AA80" s="283">
        <f t="shared" si="69"/>
        <v>0</v>
      </c>
      <c r="AB80" s="283">
        <f t="shared" si="69"/>
        <v>0</v>
      </c>
      <c r="AC80" s="283">
        <f t="shared" si="69"/>
        <v>0</v>
      </c>
      <c r="AD80" s="283">
        <f t="shared" si="69"/>
        <v>0</v>
      </c>
      <c r="AE80" s="283">
        <f t="shared" si="69"/>
        <v>0</v>
      </c>
      <c r="AF80" s="283">
        <f t="shared" si="69"/>
        <v>0</v>
      </c>
      <c r="AG80" s="283">
        <f t="shared" si="69"/>
        <v>0</v>
      </c>
      <c r="AH80" s="283">
        <f>AH81</f>
        <v>0</v>
      </c>
      <c r="AI80" s="283">
        <f t="shared" ref="AI80:AS80" si="70">AI81</f>
        <v>1.363</v>
      </c>
      <c r="AJ80" s="283">
        <f t="shared" si="70"/>
        <v>0</v>
      </c>
      <c r="AK80" s="283">
        <f t="shared" si="70"/>
        <v>0</v>
      </c>
      <c r="AL80" s="283">
        <f t="shared" si="70"/>
        <v>0</v>
      </c>
      <c r="AM80" s="283">
        <f t="shared" si="70"/>
        <v>0</v>
      </c>
      <c r="AN80" s="283">
        <f t="shared" si="70"/>
        <v>0</v>
      </c>
      <c r="AO80" s="283">
        <f t="shared" si="70"/>
        <v>0</v>
      </c>
      <c r="AP80" s="283">
        <f t="shared" si="70"/>
        <v>0</v>
      </c>
      <c r="AQ80" s="283">
        <f t="shared" si="70"/>
        <v>0</v>
      </c>
      <c r="AR80" s="283">
        <f t="shared" si="70"/>
        <v>0</v>
      </c>
      <c r="AS80" s="283">
        <f t="shared" si="70"/>
        <v>0</v>
      </c>
    </row>
    <row r="81" spans="1:45" ht="21" x14ac:dyDescent="0.25">
      <c r="A81" s="75" t="s">
        <v>424</v>
      </c>
      <c r="B81" s="266" t="s">
        <v>819</v>
      </c>
      <c r="C81" s="104"/>
      <c r="D81" s="283">
        <f t="shared" ref="D81:AG81" si="71">SUM(D82)</f>
        <v>0</v>
      </c>
      <c r="E81" s="283">
        <f t="shared" si="71"/>
        <v>0</v>
      </c>
      <c r="F81" s="283">
        <f t="shared" si="71"/>
        <v>0</v>
      </c>
      <c r="G81" s="283">
        <f t="shared" si="71"/>
        <v>0</v>
      </c>
      <c r="H81" s="283">
        <f t="shared" si="71"/>
        <v>0</v>
      </c>
      <c r="I81" s="283">
        <f t="shared" si="71"/>
        <v>0</v>
      </c>
      <c r="J81" s="283">
        <f t="shared" si="71"/>
        <v>0</v>
      </c>
      <c r="K81" s="283">
        <f t="shared" si="71"/>
        <v>0</v>
      </c>
      <c r="L81" s="283">
        <f t="shared" si="71"/>
        <v>0</v>
      </c>
      <c r="M81" s="283">
        <f t="shared" si="71"/>
        <v>0</v>
      </c>
      <c r="N81" s="283">
        <f t="shared" si="71"/>
        <v>0</v>
      </c>
      <c r="O81" s="283">
        <f t="shared" si="71"/>
        <v>0</v>
      </c>
      <c r="P81" s="283">
        <f t="shared" si="71"/>
        <v>0</v>
      </c>
      <c r="Q81" s="283">
        <f t="shared" si="71"/>
        <v>0</v>
      </c>
      <c r="R81" s="283">
        <f t="shared" si="71"/>
        <v>0</v>
      </c>
      <c r="S81" s="283">
        <f t="shared" si="71"/>
        <v>0</v>
      </c>
      <c r="T81" s="283">
        <f t="shared" si="71"/>
        <v>0</v>
      </c>
      <c r="U81" s="283">
        <f t="shared" si="71"/>
        <v>0</v>
      </c>
      <c r="V81" s="283">
        <f t="shared" si="71"/>
        <v>0</v>
      </c>
      <c r="W81" s="283">
        <f t="shared" si="71"/>
        <v>0</v>
      </c>
      <c r="X81" s="283">
        <f t="shared" si="71"/>
        <v>0</v>
      </c>
      <c r="Y81" s="283">
        <f t="shared" si="71"/>
        <v>0</v>
      </c>
      <c r="Z81" s="283">
        <f t="shared" si="71"/>
        <v>0</v>
      </c>
      <c r="AA81" s="283">
        <f t="shared" si="71"/>
        <v>0</v>
      </c>
      <c r="AB81" s="283">
        <f t="shared" si="71"/>
        <v>0</v>
      </c>
      <c r="AC81" s="283">
        <f t="shared" si="71"/>
        <v>0</v>
      </c>
      <c r="AD81" s="283">
        <f t="shared" si="71"/>
        <v>0</v>
      </c>
      <c r="AE81" s="283">
        <f t="shared" si="71"/>
        <v>0</v>
      </c>
      <c r="AF81" s="283">
        <f t="shared" si="71"/>
        <v>0</v>
      </c>
      <c r="AG81" s="283">
        <f t="shared" si="71"/>
        <v>0</v>
      </c>
      <c r="AH81" s="283">
        <f>SUM(AH82)</f>
        <v>0</v>
      </c>
      <c r="AI81" s="283">
        <f t="shared" ref="AI81:AS81" si="72">SUM(AI82)</f>
        <v>1.363</v>
      </c>
      <c r="AJ81" s="283">
        <f t="shared" si="72"/>
        <v>0</v>
      </c>
      <c r="AK81" s="283">
        <f t="shared" si="72"/>
        <v>0</v>
      </c>
      <c r="AL81" s="283">
        <f t="shared" si="72"/>
        <v>0</v>
      </c>
      <c r="AM81" s="283">
        <f t="shared" si="72"/>
        <v>0</v>
      </c>
      <c r="AN81" s="283">
        <f t="shared" si="72"/>
        <v>0</v>
      </c>
      <c r="AO81" s="283">
        <f t="shared" si="72"/>
        <v>0</v>
      </c>
      <c r="AP81" s="283">
        <f t="shared" si="72"/>
        <v>0</v>
      </c>
      <c r="AQ81" s="283">
        <f t="shared" si="72"/>
        <v>0</v>
      </c>
      <c r="AR81" s="283">
        <f t="shared" si="72"/>
        <v>0</v>
      </c>
      <c r="AS81" s="283">
        <f t="shared" si="72"/>
        <v>0</v>
      </c>
    </row>
    <row r="82" spans="1:45" x14ac:dyDescent="0.25">
      <c r="A82" s="297" t="s">
        <v>424</v>
      </c>
      <c r="B82" s="124" t="s">
        <v>1018</v>
      </c>
      <c r="C82" s="117" t="s">
        <v>1019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>
        <v>1.363</v>
      </c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45" ht="21" x14ac:dyDescent="0.25">
      <c r="A83" s="75" t="s">
        <v>420</v>
      </c>
      <c r="B83" s="266" t="s">
        <v>867</v>
      </c>
      <c r="C83" s="101"/>
      <c r="D83" s="101" t="s">
        <v>868</v>
      </c>
      <c r="E83" s="101" t="s">
        <v>868</v>
      </c>
      <c r="F83" s="101" t="s">
        <v>868</v>
      </c>
      <c r="G83" s="101" t="s">
        <v>868</v>
      </c>
      <c r="H83" s="101" t="s">
        <v>868</v>
      </c>
      <c r="I83" s="101" t="s">
        <v>868</v>
      </c>
      <c r="J83" s="101" t="s">
        <v>868</v>
      </c>
      <c r="K83" s="101" t="s">
        <v>868</v>
      </c>
      <c r="L83" s="101" t="s">
        <v>868</v>
      </c>
      <c r="M83" s="101" t="s">
        <v>868</v>
      </c>
      <c r="N83" s="101" t="s">
        <v>868</v>
      </c>
      <c r="O83" s="101" t="s">
        <v>868</v>
      </c>
      <c r="P83" s="101" t="s">
        <v>868</v>
      </c>
      <c r="Q83" s="101" t="s">
        <v>868</v>
      </c>
      <c r="R83" s="101" t="s">
        <v>868</v>
      </c>
      <c r="S83" s="101" t="s">
        <v>868</v>
      </c>
      <c r="T83" s="101" t="s">
        <v>868</v>
      </c>
      <c r="U83" s="101" t="s">
        <v>868</v>
      </c>
      <c r="V83" s="101" t="s">
        <v>868</v>
      </c>
      <c r="W83" s="101" t="s">
        <v>868</v>
      </c>
      <c r="X83" s="101" t="s">
        <v>868</v>
      </c>
      <c r="Y83" s="101" t="s">
        <v>868</v>
      </c>
      <c r="Z83" s="101" t="s">
        <v>868</v>
      </c>
      <c r="AA83" s="101" t="s">
        <v>868</v>
      </c>
      <c r="AB83" s="101" t="s">
        <v>868</v>
      </c>
      <c r="AC83" s="101" t="s">
        <v>868</v>
      </c>
      <c r="AD83" s="101" t="s">
        <v>868</v>
      </c>
      <c r="AE83" s="101" t="s">
        <v>868</v>
      </c>
      <c r="AF83" s="101" t="s">
        <v>868</v>
      </c>
      <c r="AG83" s="101" t="s">
        <v>868</v>
      </c>
      <c r="AH83" s="101" t="s">
        <v>868</v>
      </c>
      <c r="AI83" s="101" t="s">
        <v>868</v>
      </c>
      <c r="AJ83" s="101" t="s">
        <v>868</v>
      </c>
      <c r="AK83" s="101" t="s">
        <v>868</v>
      </c>
      <c r="AL83" s="101" t="s">
        <v>868</v>
      </c>
      <c r="AM83" s="101" t="s">
        <v>868</v>
      </c>
      <c r="AN83" s="101" t="s">
        <v>868</v>
      </c>
      <c r="AO83" s="101" t="s">
        <v>868</v>
      </c>
      <c r="AP83" s="101" t="s">
        <v>868</v>
      </c>
      <c r="AQ83" s="101" t="s">
        <v>868</v>
      </c>
      <c r="AR83" s="101" t="s">
        <v>868</v>
      </c>
      <c r="AS83" s="101" t="s">
        <v>868</v>
      </c>
    </row>
    <row r="84" spans="1:45" ht="21" x14ac:dyDescent="0.25">
      <c r="A84" s="75" t="s">
        <v>418</v>
      </c>
      <c r="B84" s="266" t="s">
        <v>869</v>
      </c>
      <c r="C84" s="101"/>
      <c r="D84" s="101" t="s">
        <v>868</v>
      </c>
      <c r="E84" s="101" t="s">
        <v>868</v>
      </c>
      <c r="F84" s="101" t="s">
        <v>868</v>
      </c>
      <c r="G84" s="101" t="s">
        <v>868</v>
      </c>
      <c r="H84" s="101" t="s">
        <v>868</v>
      </c>
      <c r="I84" s="101" t="s">
        <v>868</v>
      </c>
      <c r="J84" s="101" t="s">
        <v>868</v>
      </c>
      <c r="K84" s="101" t="s">
        <v>868</v>
      </c>
      <c r="L84" s="101" t="s">
        <v>868</v>
      </c>
      <c r="M84" s="101" t="s">
        <v>868</v>
      </c>
      <c r="N84" s="101" t="s">
        <v>868</v>
      </c>
      <c r="O84" s="101" t="s">
        <v>868</v>
      </c>
      <c r="P84" s="101" t="s">
        <v>868</v>
      </c>
      <c r="Q84" s="101" t="s">
        <v>868</v>
      </c>
      <c r="R84" s="101" t="s">
        <v>868</v>
      </c>
      <c r="S84" s="101" t="s">
        <v>868</v>
      </c>
      <c r="T84" s="101" t="s">
        <v>868</v>
      </c>
      <c r="U84" s="101" t="s">
        <v>868</v>
      </c>
      <c r="V84" s="101" t="s">
        <v>868</v>
      </c>
      <c r="W84" s="101" t="s">
        <v>868</v>
      </c>
      <c r="X84" s="101" t="s">
        <v>868</v>
      </c>
      <c r="Y84" s="101" t="s">
        <v>868</v>
      </c>
      <c r="Z84" s="101" t="s">
        <v>868</v>
      </c>
      <c r="AA84" s="101" t="s">
        <v>868</v>
      </c>
      <c r="AB84" s="101" t="s">
        <v>868</v>
      </c>
      <c r="AC84" s="101" t="s">
        <v>868</v>
      </c>
      <c r="AD84" s="101" t="s">
        <v>868</v>
      </c>
      <c r="AE84" s="101" t="s">
        <v>868</v>
      </c>
      <c r="AF84" s="101" t="s">
        <v>868</v>
      </c>
      <c r="AG84" s="101" t="s">
        <v>868</v>
      </c>
      <c r="AH84" s="101" t="s">
        <v>868</v>
      </c>
      <c r="AI84" s="101" t="s">
        <v>868</v>
      </c>
      <c r="AJ84" s="101" t="s">
        <v>868</v>
      </c>
      <c r="AK84" s="101" t="s">
        <v>868</v>
      </c>
      <c r="AL84" s="101" t="s">
        <v>868</v>
      </c>
      <c r="AM84" s="101" t="s">
        <v>868</v>
      </c>
      <c r="AN84" s="101" t="s">
        <v>868</v>
      </c>
      <c r="AO84" s="101" t="s">
        <v>868</v>
      </c>
      <c r="AP84" s="101" t="s">
        <v>868</v>
      </c>
      <c r="AQ84" s="101" t="s">
        <v>868</v>
      </c>
      <c r="AR84" s="101" t="s">
        <v>868</v>
      </c>
      <c r="AS84" s="101" t="s">
        <v>868</v>
      </c>
    </row>
    <row r="85" spans="1:45" ht="21" x14ac:dyDescent="0.25">
      <c r="A85" s="75" t="s">
        <v>416</v>
      </c>
      <c r="B85" s="266" t="s">
        <v>870</v>
      </c>
      <c r="C85" s="101"/>
      <c r="D85" s="101" t="s">
        <v>868</v>
      </c>
      <c r="E85" s="101" t="s">
        <v>868</v>
      </c>
      <c r="F85" s="101" t="s">
        <v>868</v>
      </c>
      <c r="G85" s="101" t="s">
        <v>868</v>
      </c>
      <c r="H85" s="101" t="s">
        <v>868</v>
      </c>
      <c r="I85" s="101" t="s">
        <v>868</v>
      </c>
      <c r="J85" s="101" t="s">
        <v>868</v>
      </c>
      <c r="K85" s="101" t="s">
        <v>868</v>
      </c>
      <c r="L85" s="101" t="s">
        <v>868</v>
      </c>
      <c r="M85" s="101" t="s">
        <v>868</v>
      </c>
      <c r="N85" s="101" t="s">
        <v>868</v>
      </c>
      <c r="O85" s="101" t="s">
        <v>868</v>
      </c>
      <c r="P85" s="101" t="s">
        <v>868</v>
      </c>
      <c r="Q85" s="101" t="s">
        <v>868</v>
      </c>
      <c r="R85" s="101" t="s">
        <v>868</v>
      </c>
      <c r="S85" s="101" t="s">
        <v>868</v>
      </c>
      <c r="T85" s="101" t="s">
        <v>868</v>
      </c>
      <c r="U85" s="101" t="s">
        <v>868</v>
      </c>
      <c r="V85" s="101" t="s">
        <v>868</v>
      </c>
      <c r="W85" s="101" t="s">
        <v>868</v>
      </c>
      <c r="X85" s="101" t="s">
        <v>868</v>
      </c>
      <c r="Y85" s="101" t="s">
        <v>868</v>
      </c>
      <c r="Z85" s="101" t="s">
        <v>868</v>
      </c>
      <c r="AA85" s="101" t="s">
        <v>868</v>
      </c>
      <c r="AB85" s="101" t="s">
        <v>868</v>
      </c>
      <c r="AC85" s="101" t="s">
        <v>868</v>
      </c>
      <c r="AD85" s="101" t="s">
        <v>868</v>
      </c>
      <c r="AE85" s="101" t="s">
        <v>868</v>
      </c>
      <c r="AF85" s="101" t="s">
        <v>868</v>
      </c>
      <c r="AG85" s="101" t="s">
        <v>868</v>
      </c>
      <c r="AH85" s="101" t="s">
        <v>868</v>
      </c>
      <c r="AI85" s="101" t="s">
        <v>868</v>
      </c>
      <c r="AJ85" s="101" t="s">
        <v>868</v>
      </c>
      <c r="AK85" s="101" t="s">
        <v>868</v>
      </c>
      <c r="AL85" s="101" t="s">
        <v>868</v>
      </c>
      <c r="AM85" s="101" t="s">
        <v>868</v>
      </c>
      <c r="AN85" s="101" t="s">
        <v>868</v>
      </c>
      <c r="AO85" s="101" t="s">
        <v>868</v>
      </c>
      <c r="AP85" s="101" t="s">
        <v>868</v>
      </c>
      <c r="AQ85" s="101" t="s">
        <v>868</v>
      </c>
      <c r="AR85" s="101" t="s">
        <v>868</v>
      </c>
      <c r="AS85" s="101" t="s">
        <v>868</v>
      </c>
    </row>
    <row r="86" spans="1:45" ht="31.5" x14ac:dyDescent="0.25">
      <c r="A86" s="75" t="s">
        <v>414</v>
      </c>
      <c r="B86" s="266" t="s">
        <v>871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31.5" x14ac:dyDescent="0.25">
      <c r="A87" s="75" t="s">
        <v>412</v>
      </c>
      <c r="B87" s="266" t="s">
        <v>872</v>
      </c>
      <c r="C87" s="101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</row>
    <row r="88" spans="1:45" ht="31.5" x14ac:dyDescent="0.25">
      <c r="A88" s="75" t="s">
        <v>410</v>
      </c>
      <c r="B88" s="266" t="s">
        <v>873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</row>
    <row r="89" spans="1:45" ht="31.5" x14ac:dyDescent="0.25">
      <c r="A89" s="75" t="s">
        <v>874</v>
      </c>
      <c r="B89" s="266" t="s">
        <v>875</v>
      </c>
      <c r="C89" s="101"/>
      <c r="D89" s="101" t="s">
        <v>868</v>
      </c>
      <c r="E89" s="101" t="s">
        <v>868</v>
      </c>
      <c r="F89" s="101" t="s">
        <v>868</v>
      </c>
      <c r="G89" s="101" t="s">
        <v>868</v>
      </c>
      <c r="H89" s="101" t="s">
        <v>868</v>
      </c>
      <c r="I89" s="101" t="s">
        <v>868</v>
      </c>
      <c r="J89" s="101" t="s">
        <v>868</v>
      </c>
      <c r="K89" s="101" t="s">
        <v>868</v>
      </c>
      <c r="L89" s="101" t="s">
        <v>868</v>
      </c>
      <c r="M89" s="101" t="s">
        <v>868</v>
      </c>
      <c r="N89" s="101" t="s">
        <v>868</v>
      </c>
      <c r="O89" s="101" t="s">
        <v>868</v>
      </c>
      <c r="P89" s="101" t="s">
        <v>868</v>
      </c>
      <c r="Q89" s="101" t="s">
        <v>868</v>
      </c>
      <c r="R89" s="101" t="s">
        <v>868</v>
      </c>
      <c r="S89" s="101" t="s">
        <v>868</v>
      </c>
      <c r="T89" s="101" t="s">
        <v>868</v>
      </c>
      <c r="U89" s="101" t="s">
        <v>868</v>
      </c>
      <c r="V89" s="101" t="s">
        <v>868</v>
      </c>
      <c r="W89" s="101" t="s">
        <v>868</v>
      </c>
      <c r="X89" s="101" t="s">
        <v>868</v>
      </c>
      <c r="Y89" s="101" t="s">
        <v>868</v>
      </c>
      <c r="Z89" s="101" t="s">
        <v>868</v>
      </c>
      <c r="AA89" s="101" t="s">
        <v>868</v>
      </c>
      <c r="AB89" s="101" t="s">
        <v>868</v>
      </c>
      <c r="AC89" s="101" t="s">
        <v>868</v>
      </c>
      <c r="AD89" s="101" t="s">
        <v>868</v>
      </c>
      <c r="AE89" s="101" t="s">
        <v>868</v>
      </c>
      <c r="AF89" s="101" t="s">
        <v>868</v>
      </c>
      <c r="AG89" s="101" t="s">
        <v>868</v>
      </c>
      <c r="AH89" s="101" t="s">
        <v>868</v>
      </c>
      <c r="AI89" s="101" t="s">
        <v>868</v>
      </c>
      <c r="AJ89" s="101" t="s">
        <v>868</v>
      </c>
      <c r="AK89" s="101" t="s">
        <v>868</v>
      </c>
      <c r="AL89" s="101" t="s">
        <v>868</v>
      </c>
      <c r="AM89" s="101" t="s">
        <v>868</v>
      </c>
      <c r="AN89" s="101" t="s">
        <v>868</v>
      </c>
      <c r="AO89" s="101" t="s">
        <v>868</v>
      </c>
      <c r="AP89" s="101" t="s">
        <v>868</v>
      </c>
      <c r="AQ89" s="101" t="s">
        <v>868</v>
      </c>
      <c r="AR89" s="101" t="s">
        <v>868</v>
      </c>
      <c r="AS89" s="101" t="s">
        <v>868</v>
      </c>
    </row>
    <row r="90" spans="1:45" ht="31.5" x14ac:dyDescent="0.25">
      <c r="A90" s="75" t="s">
        <v>876</v>
      </c>
      <c r="B90" s="266" t="s">
        <v>877</v>
      </c>
      <c r="C90" s="101"/>
      <c r="D90" s="101" t="s">
        <v>868</v>
      </c>
      <c r="E90" s="101" t="s">
        <v>868</v>
      </c>
      <c r="F90" s="101" t="s">
        <v>868</v>
      </c>
      <c r="G90" s="101" t="s">
        <v>868</v>
      </c>
      <c r="H90" s="101" t="s">
        <v>868</v>
      </c>
      <c r="I90" s="101" t="s">
        <v>868</v>
      </c>
      <c r="J90" s="101" t="s">
        <v>868</v>
      </c>
      <c r="K90" s="101" t="s">
        <v>868</v>
      </c>
      <c r="L90" s="101" t="s">
        <v>868</v>
      </c>
      <c r="M90" s="101" t="s">
        <v>868</v>
      </c>
      <c r="N90" s="101" t="s">
        <v>868</v>
      </c>
      <c r="O90" s="101" t="s">
        <v>868</v>
      </c>
      <c r="P90" s="101" t="s">
        <v>868</v>
      </c>
      <c r="Q90" s="101" t="s">
        <v>868</v>
      </c>
      <c r="R90" s="101" t="s">
        <v>868</v>
      </c>
      <c r="S90" s="101" t="s">
        <v>868</v>
      </c>
      <c r="T90" s="101" t="s">
        <v>868</v>
      </c>
      <c r="U90" s="101" t="s">
        <v>868</v>
      </c>
      <c r="V90" s="101" t="s">
        <v>868</v>
      </c>
      <c r="W90" s="101" t="s">
        <v>868</v>
      </c>
      <c r="X90" s="101" t="s">
        <v>868</v>
      </c>
      <c r="Y90" s="101" t="s">
        <v>868</v>
      </c>
      <c r="Z90" s="101" t="s">
        <v>868</v>
      </c>
      <c r="AA90" s="101" t="s">
        <v>868</v>
      </c>
      <c r="AB90" s="101" t="s">
        <v>868</v>
      </c>
      <c r="AC90" s="101" t="s">
        <v>868</v>
      </c>
      <c r="AD90" s="101" t="s">
        <v>868</v>
      </c>
      <c r="AE90" s="101" t="s">
        <v>868</v>
      </c>
      <c r="AF90" s="101" t="s">
        <v>868</v>
      </c>
      <c r="AG90" s="101" t="s">
        <v>868</v>
      </c>
      <c r="AH90" s="101" t="s">
        <v>868</v>
      </c>
      <c r="AI90" s="101" t="s">
        <v>868</v>
      </c>
      <c r="AJ90" s="101" t="s">
        <v>868</v>
      </c>
      <c r="AK90" s="101" t="s">
        <v>868</v>
      </c>
      <c r="AL90" s="101" t="s">
        <v>868</v>
      </c>
      <c r="AM90" s="101" t="s">
        <v>868</v>
      </c>
      <c r="AN90" s="101" t="s">
        <v>868</v>
      </c>
      <c r="AO90" s="101" t="s">
        <v>868</v>
      </c>
      <c r="AP90" s="101" t="s">
        <v>868</v>
      </c>
      <c r="AQ90" s="101" t="s">
        <v>868</v>
      </c>
      <c r="AR90" s="101" t="s">
        <v>868</v>
      </c>
      <c r="AS90" s="101" t="s">
        <v>868</v>
      </c>
    </row>
    <row r="91" spans="1:45" ht="21" x14ac:dyDescent="0.25">
      <c r="A91" s="75" t="s">
        <v>878</v>
      </c>
      <c r="B91" s="266" t="s">
        <v>879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</row>
    <row r="92" spans="1:45" ht="21" x14ac:dyDescent="0.25">
      <c r="A92" s="75" t="s">
        <v>880</v>
      </c>
      <c r="B92" s="266" t="s">
        <v>881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</row>
    <row r="93" spans="1:45" ht="42" x14ac:dyDescent="0.25">
      <c r="A93" s="75" t="s">
        <v>406</v>
      </c>
      <c r="B93" s="266" t="s">
        <v>882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</row>
    <row r="94" spans="1:45" ht="31.5" x14ac:dyDescent="0.25">
      <c r="A94" s="75" t="s">
        <v>883</v>
      </c>
      <c r="B94" s="266" t="s">
        <v>884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</row>
    <row r="95" spans="1:45" ht="31.5" x14ac:dyDescent="0.25">
      <c r="A95" s="75" t="s">
        <v>885</v>
      </c>
      <c r="B95" s="266" t="s">
        <v>886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</row>
    <row r="96" spans="1:45" ht="21" x14ac:dyDescent="0.25">
      <c r="A96" s="75" t="s">
        <v>405</v>
      </c>
      <c r="B96" s="266" t="s">
        <v>887</v>
      </c>
      <c r="C96" s="101"/>
      <c r="D96" s="283">
        <f t="shared" ref="D96:I96" si="73">SUM(D97:D101)</f>
        <v>0</v>
      </c>
      <c r="E96" s="283">
        <f t="shared" si="73"/>
        <v>0</v>
      </c>
      <c r="F96" s="283">
        <f t="shared" si="73"/>
        <v>0</v>
      </c>
      <c r="G96" s="283">
        <f t="shared" si="73"/>
        <v>0</v>
      </c>
      <c r="H96" s="283">
        <f t="shared" si="73"/>
        <v>0</v>
      </c>
      <c r="I96" s="283">
        <f t="shared" si="73"/>
        <v>0</v>
      </c>
      <c r="J96" s="283">
        <f>SUM(J97:J101)</f>
        <v>0</v>
      </c>
      <c r="K96" s="283">
        <f t="shared" ref="K96" si="74">SUM(K97:K101)</f>
        <v>0</v>
      </c>
      <c r="L96" s="283">
        <f t="shared" ref="L96" si="75">SUM(L97:L101)</f>
        <v>0</v>
      </c>
      <c r="M96" s="268">
        <f t="shared" ref="M96" si="76">SUM(M97:M101)</f>
        <v>0</v>
      </c>
      <c r="N96" s="283">
        <f t="shared" ref="N96" si="77">SUM(N97:N101)</f>
        <v>0</v>
      </c>
      <c r="O96" s="283">
        <f t="shared" ref="O96" si="78">SUM(O97:O101)</f>
        <v>0</v>
      </c>
      <c r="P96" s="283">
        <f t="shared" ref="P96:Q96" si="79">SUM(P97:P101)</f>
        <v>0</v>
      </c>
      <c r="Q96" s="283">
        <f t="shared" si="79"/>
        <v>0</v>
      </c>
      <c r="R96" s="283">
        <f t="shared" ref="R96" si="80">SUM(R97:R101)</f>
        <v>0</v>
      </c>
      <c r="S96" s="283">
        <f t="shared" ref="S96" si="81">SUM(S97:S101)</f>
        <v>0</v>
      </c>
      <c r="T96" s="283">
        <f t="shared" ref="T96" si="82">SUM(T97:T101)</f>
        <v>0</v>
      </c>
      <c r="U96" s="283">
        <f t="shared" ref="U96" si="83">SUM(U97:U101)</f>
        <v>0</v>
      </c>
      <c r="V96" s="283">
        <f t="shared" ref="V96" si="84">SUM(V97:V101)</f>
        <v>0</v>
      </c>
      <c r="W96" s="283">
        <f t="shared" ref="W96:X96" si="85">SUM(W97:W101)</f>
        <v>0</v>
      </c>
      <c r="X96" s="283">
        <f t="shared" si="85"/>
        <v>0</v>
      </c>
      <c r="Y96" s="283">
        <f t="shared" ref="Y96" si="86">SUM(Y97:Y101)</f>
        <v>0</v>
      </c>
      <c r="Z96" s="283">
        <f t="shared" ref="Z96" si="87">SUM(Z97:Z101)</f>
        <v>0</v>
      </c>
      <c r="AA96" s="283">
        <f t="shared" ref="AA96" si="88">SUM(AA97:AA101)</f>
        <v>0</v>
      </c>
      <c r="AB96" s="283">
        <f t="shared" ref="AB96" si="89">SUM(AB97:AB101)</f>
        <v>0</v>
      </c>
      <c r="AC96" s="283">
        <f t="shared" ref="AC96" si="90">SUM(AC97:AC101)</f>
        <v>0</v>
      </c>
      <c r="AD96" s="283">
        <f t="shared" ref="AD96:AE96" si="91">SUM(AD97:AD101)</f>
        <v>0</v>
      </c>
      <c r="AE96" s="283">
        <f t="shared" si="91"/>
        <v>0</v>
      </c>
      <c r="AF96" s="283">
        <f t="shared" ref="AF96" si="92">SUM(AF97:AF101)</f>
        <v>0</v>
      </c>
      <c r="AG96" s="283">
        <f t="shared" ref="AG96" si="93">SUM(AG97:AG101)</f>
        <v>0</v>
      </c>
      <c r="AH96" s="283">
        <f t="shared" ref="AH96" si="94">SUM(AH97:AH101)</f>
        <v>0</v>
      </c>
      <c r="AI96" s="283">
        <f t="shared" ref="AI96" si="95">SUM(AI97:AI101)</f>
        <v>0</v>
      </c>
      <c r="AJ96" s="283">
        <f t="shared" ref="AJ96" si="96">SUM(AJ97:AJ101)</f>
        <v>0</v>
      </c>
      <c r="AK96" s="283">
        <f t="shared" ref="AK96:AL96" si="97">SUM(AK97:AK101)</f>
        <v>0</v>
      </c>
      <c r="AL96" s="283">
        <f t="shared" si="97"/>
        <v>0</v>
      </c>
      <c r="AM96" s="283">
        <f t="shared" ref="AM96" si="98">SUM(AM97:AM101)</f>
        <v>0</v>
      </c>
      <c r="AN96" s="283">
        <f t="shared" ref="AN96" si="99">SUM(AN97:AN101)</f>
        <v>0</v>
      </c>
      <c r="AO96" s="283">
        <f t="shared" ref="AO96" si="100">SUM(AO97:AO101)</f>
        <v>0</v>
      </c>
      <c r="AP96" s="283">
        <f t="shared" ref="AP96" si="101">SUM(AP97:AP101)</f>
        <v>0</v>
      </c>
      <c r="AQ96" s="283">
        <f t="shared" ref="AQ96" si="102">SUM(AQ97:AQ101)</f>
        <v>0</v>
      </c>
      <c r="AR96" s="283">
        <f t="shared" ref="AR96:AS96" si="103">SUM(AR97:AR101)</f>
        <v>0</v>
      </c>
      <c r="AS96" s="283">
        <f t="shared" si="103"/>
        <v>0</v>
      </c>
    </row>
    <row r="97" spans="1:45" hidden="1" x14ac:dyDescent="0.25">
      <c r="A97" s="293"/>
      <c r="B97" s="267"/>
      <c r="C97" s="10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45" hidden="1" x14ac:dyDescent="0.25">
      <c r="A98" s="293" t="s">
        <v>403</v>
      </c>
      <c r="B98" s="267"/>
      <c r="C98" s="10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</row>
    <row r="99" spans="1:45" hidden="1" x14ac:dyDescent="0.25">
      <c r="A99" s="293" t="s">
        <v>403</v>
      </c>
      <c r="B99" s="267"/>
      <c r="C99" s="10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45" hidden="1" x14ac:dyDescent="0.25">
      <c r="A100" s="293" t="s">
        <v>403</v>
      </c>
      <c r="B100" s="267"/>
      <c r="C100" s="10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</row>
    <row r="101" spans="1:45" hidden="1" x14ac:dyDescent="0.25">
      <c r="A101" s="293" t="s">
        <v>403</v>
      </c>
      <c r="B101" s="267"/>
      <c r="C101" s="10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</row>
    <row r="102" spans="1:45" ht="31.5" x14ac:dyDescent="0.25">
      <c r="A102" s="75" t="s">
        <v>807</v>
      </c>
      <c r="B102" s="266" t="s">
        <v>888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</row>
    <row r="103" spans="1:45" ht="21" x14ac:dyDescent="0.25">
      <c r="A103" s="75" t="s">
        <v>806</v>
      </c>
      <c r="B103" s="266" t="s">
        <v>889</v>
      </c>
      <c r="C103" s="101"/>
      <c r="D103" s="283">
        <f>SUM(D104:D108)</f>
        <v>0</v>
      </c>
      <c r="E103" s="283">
        <f t="shared" ref="E103:AS103" si="104">SUM(E104:E108)</f>
        <v>0</v>
      </c>
      <c r="F103" s="283">
        <f t="shared" si="104"/>
        <v>0</v>
      </c>
      <c r="G103" s="283">
        <f t="shared" si="104"/>
        <v>0</v>
      </c>
      <c r="H103" s="283">
        <f t="shared" si="104"/>
        <v>0</v>
      </c>
      <c r="I103" s="283">
        <f t="shared" si="104"/>
        <v>0</v>
      </c>
      <c r="J103" s="283">
        <f t="shared" si="104"/>
        <v>0</v>
      </c>
      <c r="K103" s="283">
        <f t="shared" si="104"/>
        <v>0</v>
      </c>
      <c r="L103" s="283">
        <f t="shared" si="104"/>
        <v>0</v>
      </c>
      <c r="M103" s="283">
        <f t="shared" si="104"/>
        <v>0</v>
      </c>
      <c r="N103" s="283">
        <f t="shared" si="104"/>
        <v>0</v>
      </c>
      <c r="O103" s="283">
        <f t="shared" si="104"/>
        <v>0</v>
      </c>
      <c r="P103" s="283">
        <f t="shared" si="104"/>
        <v>0</v>
      </c>
      <c r="Q103" s="283">
        <f t="shared" si="104"/>
        <v>0</v>
      </c>
      <c r="R103" s="283">
        <f t="shared" si="104"/>
        <v>0</v>
      </c>
      <c r="S103" s="283">
        <f t="shared" si="104"/>
        <v>0</v>
      </c>
      <c r="T103" s="283">
        <f t="shared" si="104"/>
        <v>0</v>
      </c>
      <c r="U103" s="283">
        <f t="shared" si="104"/>
        <v>0</v>
      </c>
      <c r="V103" s="283">
        <f t="shared" si="104"/>
        <v>0</v>
      </c>
      <c r="W103" s="283">
        <f t="shared" si="104"/>
        <v>0</v>
      </c>
      <c r="X103" s="283">
        <f t="shared" si="104"/>
        <v>0</v>
      </c>
      <c r="Y103" s="283">
        <f t="shared" si="104"/>
        <v>0</v>
      </c>
      <c r="Z103" s="283">
        <f t="shared" si="104"/>
        <v>0</v>
      </c>
      <c r="AA103" s="283">
        <f t="shared" si="104"/>
        <v>0</v>
      </c>
      <c r="AB103" s="283">
        <f t="shared" si="104"/>
        <v>0</v>
      </c>
      <c r="AC103" s="283">
        <f t="shared" si="104"/>
        <v>0</v>
      </c>
      <c r="AD103" s="283">
        <f t="shared" si="104"/>
        <v>0</v>
      </c>
      <c r="AE103" s="283">
        <f t="shared" si="104"/>
        <v>0</v>
      </c>
      <c r="AF103" s="283">
        <f t="shared" si="104"/>
        <v>0</v>
      </c>
      <c r="AG103" s="283">
        <f t="shared" si="104"/>
        <v>0</v>
      </c>
      <c r="AH103" s="283">
        <f t="shared" si="104"/>
        <v>4.9130000000000003</v>
      </c>
      <c r="AI103" s="283">
        <f t="shared" si="104"/>
        <v>0</v>
      </c>
      <c r="AJ103" s="283">
        <f t="shared" si="104"/>
        <v>0</v>
      </c>
      <c r="AK103" s="283">
        <f t="shared" si="104"/>
        <v>0</v>
      </c>
      <c r="AL103" s="283">
        <f t="shared" si="104"/>
        <v>0</v>
      </c>
      <c r="AM103" s="283">
        <f t="shared" si="104"/>
        <v>0</v>
      </c>
      <c r="AN103" s="283">
        <f t="shared" si="104"/>
        <v>0</v>
      </c>
      <c r="AO103" s="283">
        <f t="shared" si="104"/>
        <v>0</v>
      </c>
      <c r="AP103" s="283">
        <f t="shared" si="104"/>
        <v>0</v>
      </c>
      <c r="AQ103" s="283">
        <f t="shared" si="104"/>
        <v>0</v>
      </c>
      <c r="AR103" s="283">
        <f t="shared" si="104"/>
        <v>0</v>
      </c>
      <c r="AS103" s="283">
        <f t="shared" si="104"/>
        <v>0</v>
      </c>
    </row>
    <row r="104" spans="1:45" x14ac:dyDescent="0.25">
      <c r="A104" s="75" t="s">
        <v>950</v>
      </c>
      <c r="B104" s="267" t="s">
        <v>998</v>
      </c>
      <c r="C104" s="101" t="s">
        <v>999</v>
      </c>
      <c r="D104" s="101"/>
      <c r="E104" s="101"/>
      <c r="F104" s="101"/>
      <c r="G104" s="101"/>
      <c r="H104" s="101"/>
      <c r="I104" s="101"/>
      <c r="J104" s="112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12">
        <v>4.9130000000000003</v>
      </c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</row>
    <row r="105" spans="1:45" hidden="1" x14ac:dyDescent="0.25">
      <c r="A105" s="75"/>
      <c r="B105" s="267"/>
      <c r="C105" s="101"/>
      <c r="D105" s="101"/>
      <c r="E105" s="101"/>
      <c r="F105" s="101"/>
      <c r="G105" s="101"/>
      <c r="H105" s="101"/>
      <c r="I105" s="101"/>
      <c r="J105" s="112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12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</row>
    <row r="106" spans="1:45" hidden="1" x14ac:dyDescent="0.25">
      <c r="A106" s="75"/>
      <c r="B106" s="267"/>
      <c r="C106" s="101"/>
      <c r="D106" s="101"/>
      <c r="E106" s="101"/>
      <c r="F106" s="101"/>
      <c r="G106" s="101"/>
      <c r="H106" s="101"/>
      <c r="I106" s="101"/>
      <c r="J106" s="112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12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</row>
    <row r="107" spans="1:45" hidden="1" x14ac:dyDescent="0.25">
      <c r="A107" s="75"/>
      <c r="B107" s="267"/>
      <c r="C107" s="101"/>
      <c r="D107" s="101"/>
      <c r="E107" s="101"/>
      <c r="F107" s="101"/>
      <c r="G107" s="101"/>
      <c r="H107" s="101"/>
      <c r="I107" s="101"/>
      <c r="J107" s="112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12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</row>
    <row r="108" spans="1:45" hidden="1" x14ac:dyDescent="0.25">
      <c r="A108" s="75"/>
      <c r="B108" s="267"/>
      <c r="C108" s="101"/>
      <c r="D108" s="101"/>
      <c r="E108" s="101"/>
      <c r="F108" s="101"/>
      <c r="G108" s="101"/>
      <c r="H108" s="101"/>
      <c r="I108" s="101"/>
      <c r="J108" s="112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12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</row>
    <row r="109" spans="1:45" x14ac:dyDescent="0.25">
      <c r="A109" s="114"/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2" spans="1:45" x14ac:dyDescent="0.25">
      <c r="B112" s="2" t="s">
        <v>821</v>
      </c>
      <c r="D112" s="55"/>
      <c r="E112" s="55"/>
      <c r="F112" s="2" t="s">
        <v>822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2023-07-21T07:16:11Z</cp:lastPrinted>
  <dcterms:created xsi:type="dcterms:W3CDTF">2011-01-11T10:25:48Z</dcterms:created>
  <dcterms:modified xsi:type="dcterms:W3CDTF">2023-08-02T10:25:15Z</dcterms:modified>
</cp:coreProperties>
</file>