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1\"/>
    </mc:Choice>
  </mc:AlternateContent>
  <xr:revisionPtr revIDLastSave="0" documentId="13_ncr:1_{934FD6E8-B207-440E-9505-87B28ACC1D30}" xr6:coauthVersionLast="45" xr6:coauthVersionMax="45" xr10:uidLastSave="{00000000-0000-0000-0000-000000000000}"/>
  <bookViews>
    <workbookView xWindow="-120" yWindow="-120" windowWidth="29040" windowHeight="15840" tabRatio="594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8" l="1"/>
  <c r="E397" i="18"/>
  <c r="D397" i="18"/>
  <c r="AY57" i="13" l="1"/>
  <c r="AT57" i="13"/>
  <c r="AO57" i="13"/>
  <c r="AJ57" i="13"/>
  <c r="AI57" i="13"/>
  <c r="AH57" i="13"/>
  <c r="AG57" i="13"/>
  <c r="AF57" i="13"/>
  <c r="AE57" i="13" s="1"/>
  <c r="Y57" i="13"/>
  <c r="T57" i="13"/>
  <c r="O57" i="13"/>
  <c r="J57" i="13"/>
  <c r="I57" i="13"/>
  <c r="H57" i="13"/>
  <c r="G57" i="13"/>
  <c r="F57" i="13"/>
  <c r="AY56" i="13"/>
  <c r="AT56" i="13"/>
  <c r="AO56" i="13"/>
  <c r="AJ56" i="13"/>
  <c r="AI56" i="13"/>
  <c r="AH56" i="13"/>
  <c r="AG56" i="13"/>
  <c r="AF56" i="13"/>
  <c r="Y56" i="13"/>
  <c r="T56" i="13"/>
  <c r="O56" i="13"/>
  <c r="J56" i="13"/>
  <c r="I56" i="13"/>
  <c r="H56" i="13"/>
  <c r="G56" i="13"/>
  <c r="F56" i="13"/>
  <c r="CC57" i="11"/>
  <c r="CB57" i="11"/>
  <c r="CA57" i="11"/>
  <c r="BZ57" i="11"/>
  <c r="BY57" i="11"/>
  <c r="BX57" i="11"/>
  <c r="BW57" i="11"/>
  <c r="AT57" i="11"/>
  <c r="AS57" i="11"/>
  <c r="AR57" i="11"/>
  <c r="AQ57" i="11"/>
  <c r="AP57" i="11"/>
  <c r="AO57" i="11"/>
  <c r="AN57" i="11"/>
  <c r="K57" i="11"/>
  <c r="J57" i="11"/>
  <c r="I57" i="11"/>
  <c r="H57" i="11"/>
  <c r="G57" i="11"/>
  <c r="F57" i="11"/>
  <c r="E57" i="11"/>
  <c r="CC56" i="11"/>
  <c r="CB56" i="11"/>
  <c r="CA56" i="11"/>
  <c r="BZ56" i="11"/>
  <c r="BY56" i="11"/>
  <c r="BX56" i="11"/>
  <c r="BW56" i="11"/>
  <c r="AT56" i="11"/>
  <c r="AS56" i="11"/>
  <c r="AR56" i="11"/>
  <c r="AQ56" i="11"/>
  <c r="AP56" i="11"/>
  <c r="AO56" i="11"/>
  <c r="AN56" i="11"/>
  <c r="K56" i="11"/>
  <c r="J56" i="11"/>
  <c r="I56" i="11"/>
  <c r="H56" i="11"/>
  <c r="G56" i="11"/>
  <c r="F56" i="11"/>
  <c r="E56" i="11"/>
  <c r="N41" i="17"/>
  <c r="M41" i="17"/>
  <c r="L41" i="17"/>
  <c r="K41" i="17"/>
  <c r="J41" i="17"/>
  <c r="N40" i="17"/>
  <c r="M40" i="17"/>
  <c r="L40" i="17"/>
  <c r="K40" i="17"/>
  <c r="J40" i="17"/>
  <c r="BZ58" i="10"/>
  <c r="BY58" i="10"/>
  <c r="AT58" i="10"/>
  <c r="AS58" i="10"/>
  <c r="AR58" i="10"/>
  <c r="AQ58" i="10"/>
  <c r="AP58" i="10"/>
  <c r="AO58" i="10"/>
  <c r="AN58" i="10"/>
  <c r="K58" i="10"/>
  <c r="J58" i="10"/>
  <c r="I58" i="10"/>
  <c r="H58" i="10"/>
  <c r="G58" i="10"/>
  <c r="F58" i="10"/>
  <c r="E58" i="10"/>
  <c r="BY57" i="10"/>
  <c r="BZ57" i="10" s="1"/>
  <c r="AT57" i="10"/>
  <c r="AS57" i="10"/>
  <c r="AR57" i="10"/>
  <c r="AQ57" i="10"/>
  <c r="AP57" i="10"/>
  <c r="AO57" i="10"/>
  <c r="AN57" i="10"/>
  <c r="K57" i="10"/>
  <c r="J57" i="10"/>
  <c r="I57" i="10"/>
  <c r="H57" i="10"/>
  <c r="G57" i="10"/>
  <c r="F57" i="10"/>
  <c r="E57" i="10"/>
  <c r="AE56" i="13" l="1"/>
  <c r="E56" i="13"/>
  <c r="E57" i="13"/>
  <c r="F92" i="7"/>
  <c r="F91" i="7"/>
  <c r="F90" i="7"/>
  <c r="F89" i="7"/>
  <c r="F88" i="7"/>
  <c r="CC93" i="11" l="1"/>
  <c r="CB93" i="11"/>
  <c r="CA93" i="11"/>
  <c r="BZ93" i="11"/>
  <c r="BY93" i="11"/>
  <c r="BX93" i="11"/>
  <c r="BW93" i="11"/>
  <c r="CC92" i="11"/>
  <c r="CB92" i="11"/>
  <c r="CA92" i="11"/>
  <c r="BZ92" i="11"/>
  <c r="BY92" i="11"/>
  <c r="BX92" i="11"/>
  <c r="BW92" i="11"/>
  <c r="CC91" i="11"/>
  <c r="CB91" i="11"/>
  <c r="CA91" i="11"/>
  <c r="BZ91" i="11"/>
  <c r="BY91" i="11"/>
  <c r="BX91" i="11"/>
  <c r="BW91" i="11"/>
  <c r="CC90" i="11"/>
  <c r="CB90" i="11"/>
  <c r="CA90" i="11"/>
  <c r="BZ90" i="11"/>
  <c r="BY90" i="11"/>
  <c r="BX90" i="11"/>
  <c r="BW90" i="11"/>
  <c r="CC89" i="11"/>
  <c r="CB89" i="11"/>
  <c r="CA89" i="11"/>
  <c r="BZ89" i="11"/>
  <c r="BY89" i="11"/>
  <c r="BX89" i="11"/>
  <c r="BW89" i="11"/>
  <c r="CC86" i="11"/>
  <c r="CB86" i="11"/>
  <c r="CA86" i="11"/>
  <c r="BZ86" i="11"/>
  <c r="BY86" i="11"/>
  <c r="BX86" i="11"/>
  <c r="BW86" i="11"/>
  <c r="CC85" i="11"/>
  <c r="CB85" i="11"/>
  <c r="CA85" i="11"/>
  <c r="BZ85" i="11"/>
  <c r="BY85" i="11"/>
  <c r="BX85" i="11"/>
  <c r="BW85" i="11"/>
  <c r="CC84" i="11"/>
  <c r="CB84" i="11"/>
  <c r="CA84" i="11"/>
  <c r="BZ84" i="11"/>
  <c r="BY84" i="11"/>
  <c r="BX84" i="11"/>
  <c r="BW84" i="11"/>
  <c r="CC83" i="11"/>
  <c r="CB83" i="11"/>
  <c r="CA83" i="11"/>
  <c r="BZ83" i="11"/>
  <c r="BY83" i="11"/>
  <c r="BX83" i="11"/>
  <c r="BW83" i="11"/>
  <c r="CC82" i="11"/>
  <c r="CB82" i="11"/>
  <c r="CA82" i="11"/>
  <c r="BZ82" i="11"/>
  <c r="BY82" i="11"/>
  <c r="BX82" i="11"/>
  <c r="BW82" i="11"/>
  <c r="CC67" i="11"/>
  <c r="CB67" i="11"/>
  <c r="CA67" i="11"/>
  <c r="BZ67" i="11"/>
  <c r="BY67" i="11"/>
  <c r="BX67" i="11"/>
  <c r="BW67" i="11"/>
  <c r="CC63" i="11"/>
  <c r="CB63" i="11"/>
  <c r="CA63" i="11"/>
  <c r="BZ63" i="11"/>
  <c r="BY63" i="11"/>
  <c r="BX63" i="11"/>
  <c r="BW63" i="11"/>
  <c r="CC62" i="11"/>
  <c r="CB62" i="11"/>
  <c r="CA62" i="11"/>
  <c r="BZ62" i="11"/>
  <c r="BY62" i="11"/>
  <c r="BX62" i="11"/>
  <c r="BW62" i="11"/>
  <c r="CC61" i="11"/>
  <c r="CB61" i="11"/>
  <c r="CA61" i="11"/>
  <c r="BZ61" i="11"/>
  <c r="BY61" i="11"/>
  <c r="BX61" i="11"/>
  <c r="BW61" i="11"/>
  <c r="BW52" i="11"/>
  <c r="BX52" i="11"/>
  <c r="BY52" i="11"/>
  <c r="BZ52" i="11"/>
  <c r="CA52" i="11"/>
  <c r="CB52" i="11"/>
  <c r="CC52" i="11"/>
  <c r="BW53" i="11"/>
  <c r="BX53" i="11"/>
  <c r="BY53" i="11"/>
  <c r="BZ53" i="11"/>
  <c r="CA53" i="11"/>
  <c r="CB53" i="11"/>
  <c r="CC53" i="11"/>
  <c r="BW54" i="11"/>
  <c r="BX54" i="11"/>
  <c r="BY54" i="11"/>
  <c r="BZ54" i="11"/>
  <c r="CA54" i="11"/>
  <c r="CB54" i="11"/>
  <c r="CC54" i="11"/>
  <c r="BW55" i="11"/>
  <c r="BX55" i="11"/>
  <c r="BY55" i="11"/>
  <c r="BZ55" i="11"/>
  <c r="CA55" i="11"/>
  <c r="CB55" i="11"/>
  <c r="CC55" i="11"/>
  <c r="BX51" i="11"/>
  <c r="BY51" i="11"/>
  <c r="BZ51" i="11"/>
  <c r="CA51" i="11"/>
  <c r="CB51" i="11"/>
  <c r="CC51" i="11"/>
  <c r="BW51" i="11"/>
  <c r="BZ52" i="10" l="1"/>
  <c r="BZ64" i="10"/>
  <c r="BZ63" i="10"/>
  <c r="BZ62" i="10"/>
  <c r="BZ68" i="10"/>
  <c r="BZ87" i="10"/>
  <c r="BZ86" i="10"/>
  <c r="BZ85" i="10"/>
  <c r="BZ84" i="10"/>
  <c r="BZ83" i="10"/>
  <c r="BZ93" i="10"/>
  <c r="BZ92" i="10"/>
  <c r="BZ91" i="10"/>
  <c r="BZ90" i="10"/>
  <c r="BZ94" i="10"/>
  <c r="BY94" i="10"/>
  <c r="BY93" i="10"/>
  <c r="BY92" i="10"/>
  <c r="BY91" i="10"/>
  <c r="BY90" i="10"/>
  <c r="BY87" i="10"/>
  <c r="BY86" i="10"/>
  <c r="BY85" i="10"/>
  <c r="BY84" i="10"/>
  <c r="BY83" i="10"/>
  <c r="BY68" i="10"/>
  <c r="BY64" i="10"/>
  <c r="BY63" i="10"/>
  <c r="BY62" i="10"/>
  <c r="BY53" i="10"/>
  <c r="BZ53" i="10" s="1"/>
  <c r="BY54" i="10"/>
  <c r="BZ54" i="10" s="1"/>
  <c r="BY55" i="10"/>
  <c r="BZ55" i="10" s="1"/>
  <c r="BY56" i="10"/>
  <c r="BZ56" i="10" s="1"/>
  <c r="BY52" i="10"/>
  <c r="U56" i="9"/>
  <c r="U54" i="9"/>
  <c r="U51" i="9"/>
  <c r="U62" i="9"/>
  <c r="U61" i="9"/>
  <c r="U60" i="9"/>
  <c r="U59" i="9"/>
  <c r="U58" i="9"/>
  <c r="U66" i="9"/>
  <c r="U65" i="9"/>
  <c r="U64" i="9"/>
  <c r="U85" i="9"/>
  <c r="U84" i="9"/>
  <c r="U83" i="9"/>
  <c r="U82" i="9"/>
  <c r="U81" i="9"/>
  <c r="U80" i="9"/>
  <c r="U91" i="9"/>
  <c r="U90" i="9"/>
  <c r="U89" i="9"/>
  <c r="U88" i="9"/>
  <c r="U87" i="9"/>
  <c r="U92" i="9"/>
  <c r="T92" i="9"/>
  <c r="R92" i="9"/>
  <c r="T91" i="9"/>
  <c r="R91" i="9"/>
  <c r="T90" i="9"/>
  <c r="R90" i="9"/>
  <c r="T89" i="9"/>
  <c r="R89" i="9"/>
  <c r="T88" i="9"/>
  <c r="R88" i="9"/>
  <c r="T85" i="9"/>
  <c r="R85" i="9"/>
  <c r="T84" i="9"/>
  <c r="R84" i="9"/>
  <c r="T83" i="9"/>
  <c r="R83" i="9"/>
  <c r="T82" i="9"/>
  <c r="R82" i="9"/>
  <c r="T81" i="9"/>
  <c r="R81" i="9"/>
  <c r="T66" i="9"/>
  <c r="R66" i="9"/>
  <c r="T62" i="9"/>
  <c r="R62" i="9"/>
  <c r="T61" i="9"/>
  <c r="R61" i="9"/>
  <c r="T60" i="9"/>
  <c r="R60" i="9"/>
  <c r="T56" i="9"/>
  <c r="R56" i="9"/>
  <c r="T55" i="9"/>
  <c r="U55" i="9" s="1"/>
  <c r="R55" i="9"/>
  <c r="T54" i="9"/>
  <c r="R54" i="9"/>
  <c r="T53" i="9"/>
  <c r="U53" i="9" s="1"/>
  <c r="R53" i="9"/>
  <c r="T52" i="9"/>
  <c r="U52" i="9" s="1"/>
  <c r="R52" i="9"/>
  <c r="T51" i="9"/>
  <c r="R51" i="9"/>
  <c r="T50" i="9"/>
  <c r="U50" i="9" s="1"/>
  <c r="R50" i="9"/>
  <c r="S56" i="7"/>
  <c r="S54" i="7"/>
  <c r="S53" i="7"/>
  <c r="S50" i="7"/>
  <c r="S62" i="7"/>
  <c r="S61" i="7"/>
  <c r="S60" i="7"/>
  <c r="S59" i="7"/>
  <c r="S58" i="7"/>
  <c r="S66" i="7"/>
  <c r="S65" i="7"/>
  <c r="S64" i="7"/>
  <c r="S85" i="7"/>
  <c r="S84" i="7"/>
  <c r="S83" i="7"/>
  <c r="S82" i="7"/>
  <c r="S81" i="7"/>
  <c r="S80" i="7"/>
  <c r="S91" i="7"/>
  <c r="S90" i="7"/>
  <c r="S89" i="7"/>
  <c r="S88" i="7"/>
  <c r="S87" i="7"/>
  <c r="S92" i="7"/>
  <c r="R92" i="7"/>
  <c r="R91" i="7"/>
  <c r="R90" i="7"/>
  <c r="R89" i="7"/>
  <c r="R88" i="7"/>
  <c r="R85" i="7"/>
  <c r="R84" i="7"/>
  <c r="R83" i="7"/>
  <c r="R82" i="7"/>
  <c r="R81" i="7"/>
  <c r="R66" i="7"/>
  <c r="R62" i="7"/>
  <c r="R61" i="7"/>
  <c r="R60" i="7"/>
  <c r="R56" i="7"/>
  <c r="R51" i="7"/>
  <c r="S51" i="7" s="1"/>
  <c r="R52" i="7"/>
  <c r="S52" i="7" s="1"/>
  <c r="R53" i="7"/>
  <c r="R54" i="7"/>
  <c r="R55" i="7"/>
  <c r="S55" i="7" s="1"/>
  <c r="R50" i="7"/>
  <c r="E338" i="18" l="1"/>
  <c r="D338" i="18"/>
  <c r="I86" i="8" l="1"/>
  <c r="E151" i="18" l="1"/>
  <c r="D151" i="18"/>
  <c r="E93" i="18"/>
  <c r="D93" i="18"/>
  <c r="AJ82" i="13" l="1"/>
  <c r="AJ83" i="13"/>
  <c r="AJ84" i="13"/>
  <c r="AJ85" i="13"/>
  <c r="AJ86" i="13"/>
  <c r="AP55" i="11" l="1"/>
  <c r="AP54" i="11"/>
  <c r="AP53" i="11"/>
  <c r="AP52" i="11"/>
  <c r="AP51" i="11"/>
  <c r="AK54" i="14" l="1"/>
  <c r="AO54" i="14"/>
  <c r="AS54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I65" i="14"/>
  <c r="AI64" i="14" s="1"/>
  <c r="AJ65" i="14"/>
  <c r="AJ64" i="14" s="1"/>
  <c r="AK65" i="14"/>
  <c r="AK64" i="14" s="1"/>
  <c r="AL65" i="14"/>
  <c r="AL64" i="14" s="1"/>
  <c r="AM65" i="14"/>
  <c r="AN65" i="14"/>
  <c r="AN64" i="14" s="1"/>
  <c r="AO65" i="14"/>
  <c r="AO64" i="14" s="1"/>
  <c r="AP65" i="14"/>
  <c r="AP64" i="14" s="1"/>
  <c r="AQ65" i="14"/>
  <c r="AQ64" i="14" s="1"/>
  <c r="AR65" i="14"/>
  <c r="AR64" i="14" s="1"/>
  <c r="AS65" i="14"/>
  <c r="AS64" i="14" s="1"/>
  <c r="AM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E33" i="14"/>
  <c r="E32" i="14" s="1"/>
  <c r="E27" i="14" s="1"/>
  <c r="F33" i="14"/>
  <c r="F32" i="14" s="1"/>
  <c r="F27" i="14" s="1"/>
  <c r="G33" i="14"/>
  <c r="H33" i="14"/>
  <c r="H32" i="14" s="1"/>
  <c r="H27" i="14" s="1"/>
  <c r="I33" i="14"/>
  <c r="I32" i="14" s="1"/>
  <c r="I27" i="14" s="1"/>
  <c r="I19" i="14" s="1"/>
  <c r="I26" i="14" s="1"/>
  <c r="J33" i="14"/>
  <c r="J32" i="14" s="1"/>
  <c r="J27" i="14" s="1"/>
  <c r="K33" i="14"/>
  <c r="K32" i="14" s="1"/>
  <c r="K27" i="14" s="1"/>
  <c r="L33" i="14"/>
  <c r="L32" i="14" s="1"/>
  <c r="L27" i="14" s="1"/>
  <c r="M33" i="14"/>
  <c r="M32" i="14" s="1"/>
  <c r="M27" i="14" s="1"/>
  <c r="N33" i="14"/>
  <c r="N32" i="14" s="1"/>
  <c r="N27" i="14" s="1"/>
  <c r="O33" i="14"/>
  <c r="O32" i="14" s="1"/>
  <c r="O27" i="14" s="1"/>
  <c r="P33" i="14"/>
  <c r="P32" i="14" s="1"/>
  <c r="P27" i="14" s="1"/>
  <c r="Q33" i="14"/>
  <c r="Q32" i="14" s="1"/>
  <c r="Q27" i="14" s="1"/>
  <c r="R33" i="14"/>
  <c r="R32" i="14" s="1"/>
  <c r="R27" i="14" s="1"/>
  <c r="S33" i="14"/>
  <c r="T33" i="14"/>
  <c r="T32" i="14" s="1"/>
  <c r="T27" i="14" s="1"/>
  <c r="U33" i="14"/>
  <c r="U32" i="14" s="1"/>
  <c r="U27" i="14" s="1"/>
  <c r="V33" i="14"/>
  <c r="V32" i="14" s="1"/>
  <c r="V27" i="14" s="1"/>
  <c r="W33" i="14"/>
  <c r="X33" i="14"/>
  <c r="X32" i="14" s="1"/>
  <c r="X27" i="14" s="1"/>
  <c r="Y33" i="14"/>
  <c r="Y32" i="14" s="1"/>
  <c r="Y27" i="14" s="1"/>
  <c r="Z33" i="14"/>
  <c r="Z32" i="14" s="1"/>
  <c r="Z27" i="14" s="1"/>
  <c r="AA33" i="14"/>
  <c r="AA32" i="14" s="1"/>
  <c r="AA27" i="14" s="1"/>
  <c r="AB33" i="14"/>
  <c r="AB32" i="14" s="1"/>
  <c r="AB27" i="14" s="1"/>
  <c r="AC33" i="14"/>
  <c r="AC32" i="14" s="1"/>
  <c r="AC27" i="14" s="1"/>
  <c r="AD33" i="14"/>
  <c r="AD32" i="14" s="1"/>
  <c r="AD27" i="14" s="1"/>
  <c r="AE33" i="14"/>
  <c r="AE32" i="14" s="1"/>
  <c r="AE27" i="14" s="1"/>
  <c r="AF33" i="14"/>
  <c r="AF32" i="14" s="1"/>
  <c r="AF27" i="14" s="1"/>
  <c r="AG33" i="14"/>
  <c r="AG32" i="14" s="1"/>
  <c r="AG27" i="14" s="1"/>
  <c r="AH33" i="14"/>
  <c r="AH32" i="14" s="1"/>
  <c r="AH27" i="14" s="1"/>
  <c r="AI33" i="14"/>
  <c r="AI32" i="14" s="1"/>
  <c r="AI27" i="14" s="1"/>
  <c r="AJ33" i="14"/>
  <c r="AJ32" i="14" s="1"/>
  <c r="AJ27" i="14" s="1"/>
  <c r="AK33" i="14"/>
  <c r="AK32" i="14" s="1"/>
  <c r="AK27" i="14" s="1"/>
  <c r="AK19" i="14" s="1"/>
  <c r="AK26" i="14" s="1"/>
  <c r="AL33" i="14"/>
  <c r="AL32" i="14" s="1"/>
  <c r="AL27" i="14" s="1"/>
  <c r="AM33" i="14"/>
  <c r="AN33" i="14"/>
  <c r="AO33" i="14"/>
  <c r="AO32" i="14" s="1"/>
  <c r="AO27" i="14" s="1"/>
  <c r="AO19" i="14" s="1"/>
  <c r="AO26" i="14" s="1"/>
  <c r="AP33" i="14"/>
  <c r="AP32" i="14" s="1"/>
  <c r="AP27" i="14" s="1"/>
  <c r="AQ33" i="14"/>
  <c r="AQ32" i="14" s="1"/>
  <c r="AQ27" i="14" s="1"/>
  <c r="AR33" i="14"/>
  <c r="AR32" i="14" s="1"/>
  <c r="AR27" i="14" s="1"/>
  <c r="AS33" i="14"/>
  <c r="AS32" i="14" s="1"/>
  <c r="AS27" i="14" s="1"/>
  <c r="AS19" i="14" s="1"/>
  <c r="AS26" i="14" s="1"/>
  <c r="G32" i="14"/>
  <c r="G27" i="14" s="1"/>
  <c r="S32" i="14"/>
  <c r="S27" i="14" s="1"/>
  <c r="W32" i="14"/>
  <c r="W27" i="14" s="1"/>
  <c r="AM32" i="14"/>
  <c r="AM27" i="14" s="1"/>
  <c r="AN32" i="14"/>
  <c r="AN27" i="14" s="1"/>
  <c r="D33" i="14"/>
  <c r="D32" i="14" s="1"/>
  <c r="D27" i="14" s="1"/>
  <c r="P58" i="14"/>
  <c r="P54" i="14" s="1"/>
  <c r="S58" i="14"/>
  <c r="S54" i="14" s="1"/>
  <c r="AA58" i="14"/>
  <c r="AA54" i="14" s="1"/>
  <c r="AF58" i="14"/>
  <c r="AF54" i="14" s="1"/>
  <c r="AM58" i="14"/>
  <c r="AM54" i="14" s="1"/>
  <c r="AR58" i="14"/>
  <c r="AR54" i="14" s="1"/>
  <c r="K59" i="14"/>
  <c r="K58" i="14" s="1"/>
  <c r="K54" i="14" s="1"/>
  <c r="L59" i="14"/>
  <c r="L58" i="14" s="1"/>
  <c r="L54" i="14" s="1"/>
  <c r="M59" i="14"/>
  <c r="M58" i="14" s="1"/>
  <c r="M54" i="14" s="1"/>
  <c r="N59" i="14"/>
  <c r="N58" i="14" s="1"/>
  <c r="N54" i="14" s="1"/>
  <c r="O59" i="14"/>
  <c r="O58" i="14" s="1"/>
  <c r="O54" i="14" s="1"/>
  <c r="P59" i="14"/>
  <c r="Q59" i="14"/>
  <c r="Q58" i="14" s="1"/>
  <c r="Q54" i="14" s="1"/>
  <c r="R59" i="14"/>
  <c r="R58" i="14" s="1"/>
  <c r="R54" i="14" s="1"/>
  <c r="S59" i="14"/>
  <c r="T59" i="14"/>
  <c r="T58" i="14" s="1"/>
  <c r="T54" i="14" s="1"/>
  <c r="U59" i="14"/>
  <c r="U58" i="14" s="1"/>
  <c r="U54" i="14" s="1"/>
  <c r="V59" i="14"/>
  <c r="V58" i="14" s="1"/>
  <c r="V54" i="14" s="1"/>
  <c r="W59" i="14"/>
  <c r="W58" i="14" s="1"/>
  <c r="W54" i="14" s="1"/>
  <c r="X59" i="14"/>
  <c r="X58" i="14" s="1"/>
  <c r="X54" i="14" s="1"/>
  <c r="Y59" i="14"/>
  <c r="Y58" i="14" s="1"/>
  <c r="Y54" i="14" s="1"/>
  <c r="Z59" i="14"/>
  <c r="Z58" i="14" s="1"/>
  <c r="Z54" i="14" s="1"/>
  <c r="AA59" i="14"/>
  <c r="AB59" i="14"/>
  <c r="AB58" i="14" s="1"/>
  <c r="AB54" i="14" s="1"/>
  <c r="AC59" i="14"/>
  <c r="AC58" i="14" s="1"/>
  <c r="AC54" i="14" s="1"/>
  <c r="AD59" i="14"/>
  <c r="AD58" i="14" s="1"/>
  <c r="AD54" i="14" s="1"/>
  <c r="AE59" i="14"/>
  <c r="AE58" i="14" s="1"/>
  <c r="AE54" i="14" s="1"/>
  <c r="AF59" i="14"/>
  <c r="AG59" i="14"/>
  <c r="AG58" i="14" s="1"/>
  <c r="AG54" i="14" s="1"/>
  <c r="AH59" i="14"/>
  <c r="AH58" i="14" s="1"/>
  <c r="AI59" i="14"/>
  <c r="AI58" i="14" s="1"/>
  <c r="AJ59" i="14"/>
  <c r="AJ58" i="14" s="1"/>
  <c r="AJ54" i="14" s="1"/>
  <c r="AK59" i="14"/>
  <c r="AK58" i="14" s="1"/>
  <c r="AL59" i="14"/>
  <c r="AL58" i="14" s="1"/>
  <c r="AL54" i="14" s="1"/>
  <c r="AM59" i="14"/>
  <c r="AN59" i="14"/>
  <c r="AN58" i="14" s="1"/>
  <c r="AN54" i="14" s="1"/>
  <c r="AO59" i="14"/>
  <c r="AO58" i="14" s="1"/>
  <c r="AP59" i="14"/>
  <c r="AP58" i="14" s="1"/>
  <c r="AP54" i="14" s="1"/>
  <c r="AQ59" i="14"/>
  <c r="AQ58" i="14" s="1"/>
  <c r="AQ54" i="14" s="1"/>
  <c r="AR59" i="14"/>
  <c r="AS59" i="14"/>
  <c r="AS58" i="14" s="1"/>
  <c r="F58" i="14"/>
  <c r="F54" i="14" s="1"/>
  <c r="D59" i="14"/>
  <c r="D58" i="14" s="1"/>
  <c r="D54" i="14" s="1"/>
  <c r="E59" i="14"/>
  <c r="E58" i="14" s="1"/>
  <c r="E54" i="14" s="1"/>
  <c r="F59" i="14"/>
  <c r="G59" i="14"/>
  <c r="G58" i="14" s="1"/>
  <c r="G54" i="14" s="1"/>
  <c r="H59" i="14"/>
  <c r="H58" i="14" s="1"/>
  <c r="H54" i="14" s="1"/>
  <c r="I59" i="14"/>
  <c r="I58" i="14" s="1"/>
  <c r="I54" i="14" s="1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D80" i="14"/>
  <c r="E80" i="14"/>
  <c r="F80" i="14"/>
  <c r="G80" i="14"/>
  <c r="H80" i="14"/>
  <c r="I80" i="14"/>
  <c r="J80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D87" i="14"/>
  <c r="K81" i="13"/>
  <c r="L81" i="13"/>
  <c r="M81" i="13"/>
  <c r="N81" i="13"/>
  <c r="P81" i="13"/>
  <c r="Q81" i="13"/>
  <c r="R81" i="13"/>
  <c r="S81" i="13"/>
  <c r="U81" i="13"/>
  <c r="V81" i="13"/>
  <c r="W81" i="13"/>
  <c r="X81" i="13"/>
  <c r="Z81" i="13"/>
  <c r="AA81" i="13"/>
  <c r="AB81" i="13"/>
  <c r="AC81" i="13"/>
  <c r="AD81" i="13"/>
  <c r="AJ81" i="13"/>
  <c r="AK81" i="13"/>
  <c r="AL81" i="13"/>
  <c r="AM81" i="13"/>
  <c r="AN81" i="13"/>
  <c r="AP81" i="13"/>
  <c r="AQ81" i="13"/>
  <c r="AR81" i="13"/>
  <c r="AS81" i="13"/>
  <c r="AU81" i="13"/>
  <c r="AV81" i="13"/>
  <c r="AW81" i="13"/>
  <c r="AX81" i="13"/>
  <c r="AZ81" i="13"/>
  <c r="BA81" i="13"/>
  <c r="BB81" i="13"/>
  <c r="BC81" i="13"/>
  <c r="AY55" i="13"/>
  <c r="AT55" i="13"/>
  <c r="AO55" i="13"/>
  <c r="AJ55" i="13"/>
  <c r="AI55" i="13"/>
  <c r="AH55" i="13"/>
  <c r="AG55" i="13"/>
  <c r="AF55" i="13"/>
  <c r="AY54" i="13"/>
  <c r="AT54" i="13"/>
  <c r="AO54" i="13"/>
  <c r="AJ54" i="13"/>
  <c r="AI54" i="13"/>
  <c r="AH54" i="13"/>
  <c r="AG54" i="13"/>
  <c r="AF54" i="13"/>
  <c r="AY53" i="13"/>
  <c r="AT53" i="13"/>
  <c r="AO53" i="13"/>
  <c r="AJ53" i="13"/>
  <c r="AI53" i="13"/>
  <c r="AH53" i="13"/>
  <c r="AG53" i="13"/>
  <c r="AF53" i="13"/>
  <c r="AY52" i="13"/>
  <c r="AT52" i="13"/>
  <c r="AO52" i="13"/>
  <c r="AJ52" i="13"/>
  <c r="AI52" i="13"/>
  <c r="AH52" i="13"/>
  <c r="AG52" i="13"/>
  <c r="AF52" i="13"/>
  <c r="AY51" i="13"/>
  <c r="AT51" i="13"/>
  <c r="AO51" i="13"/>
  <c r="AJ51" i="13"/>
  <c r="AJ50" i="13" s="1"/>
  <c r="AJ49" i="13" s="1"/>
  <c r="AI51" i="13"/>
  <c r="AH51" i="13"/>
  <c r="AG51" i="13"/>
  <c r="AF51" i="13"/>
  <c r="Y55" i="13"/>
  <c r="T55" i="13"/>
  <c r="O55" i="13"/>
  <c r="J55" i="13"/>
  <c r="I55" i="13"/>
  <c r="H55" i="13"/>
  <c r="G55" i="13"/>
  <c r="F55" i="13"/>
  <c r="Y54" i="13"/>
  <c r="T54" i="13"/>
  <c r="O54" i="13"/>
  <c r="J54" i="13"/>
  <c r="I54" i="13"/>
  <c r="H54" i="13"/>
  <c r="G54" i="13"/>
  <c r="F54" i="13"/>
  <c r="Y53" i="13"/>
  <c r="T53" i="13"/>
  <c r="O53" i="13"/>
  <c r="J53" i="13"/>
  <c r="I53" i="13"/>
  <c r="H53" i="13"/>
  <c r="G53" i="13"/>
  <c r="F53" i="13"/>
  <c r="Y52" i="13"/>
  <c r="T52" i="13"/>
  <c r="O52" i="13"/>
  <c r="J52" i="13"/>
  <c r="I52" i="13"/>
  <c r="H52" i="13"/>
  <c r="G52" i="13"/>
  <c r="F52" i="13"/>
  <c r="Y51" i="13"/>
  <c r="T51" i="13"/>
  <c r="T50" i="13" s="1"/>
  <c r="T49" i="13" s="1"/>
  <c r="O51" i="13"/>
  <c r="J51" i="13"/>
  <c r="J50" i="13" s="1"/>
  <c r="J49" i="13" s="1"/>
  <c r="I51" i="13"/>
  <c r="H51" i="13"/>
  <c r="H50" i="13" s="1"/>
  <c r="H49" i="13" s="1"/>
  <c r="G51" i="13"/>
  <c r="F51" i="13"/>
  <c r="F50" i="13" s="1"/>
  <c r="F49" i="13" s="1"/>
  <c r="K50" i="13"/>
  <c r="K49" i="13" s="1"/>
  <c r="L50" i="13"/>
  <c r="L49" i="13" s="1"/>
  <c r="M50" i="13"/>
  <c r="M49" i="13" s="1"/>
  <c r="N50" i="13"/>
  <c r="N49" i="13" s="1"/>
  <c r="P50" i="13"/>
  <c r="P49" i="13" s="1"/>
  <c r="Q50" i="13"/>
  <c r="Q49" i="13" s="1"/>
  <c r="R50" i="13"/>
  <c r="R49" i="13" s="1"/>
  <c r="S50" i="13"/>
  <c r="S49" i="13" s="1"/>
  <c r="U50" i="13"/>
  <c r="U49" i="13" s="1"/>
  <c r="V50" i="13"/>
  <c r="V49" i="13" s="1"/>
  <c r="W50" i="13"/>
  <c r="W49" i="13" s="1"/>
  <c r="X50" i="13"/>
  <c r="X49" i="13" s="1"/>
  <c r="Z50" i="13"/>
  <c r="Z49" i="13" s="1"/>
  <c r="AA50" i="13"/>
  <c r="AA49" i="13" s="1"/>
  <c r="AB50" i="13"/>
  <c r="AB49" i="13" s="1"/>
  <c r="AC50" i="13"/>
  <c r="AC49" i="13" s="1"/>
  <c r="AD50" i="13"/>
  <c r="AD49" i="13" s="1"/>
  <c r="AK50" i="13"/>
  <c r="AK49" i="13" s="1"/>
  <c r="AL50" i="13"/>
  <c r="AL49" i="13" s="1"/>
  <c r="AM50" i="13"/>
  <c r="AM49" i="13" s="1"/>
  <c r="AN50" i="13"/>
  <c r="AN49" i="13" s="1"/>
  <c r="AP50" i="13"/>
  <c r="AP49" i="13" s="1"/>
  <c r="AQ50" i="13"/>
  <c r="AQ49" i="13" s="1"/>
  <c r="AR50" i="13"/>
  <c r="AR49" i="13" s="1"/>
  <c r="AS50" i="13"/>
  <c r="AS49" i="13" s="1"/>
  <c r="AU50" i="13"/>
  <c r="AU49" i="13" s="1"/>
  <c r="AV50" i="13"/>
  <c r="AV49" i="13" s="1"/>
  <c r="AW50" i="13"/>
  <c r="AW49" i="13" s="1"/>
  <c r="AX50" i="13"/>
  <c r="AX49" i="13" s="1"/>
  <c r="AZ50" i="13"/>
  <c r="AZ49" i="13" s="1"/>
  <c r="BA50" i="13"/>
  <c r="BA49" i="13" s="1"/>
  <c r="BB50" i="13"/>
  <c r="BB49" i="13" s="1"/>
  <c r="BC50" i="13"/>
  <c r="BC49" i="13" s="1"/>
  <c r="D50" i="13"/>
  <c r="D49" i="13" s="1"/>
  <c r="AJ67" i="13"/>
  <c r="Y67" i="13"/>
  <c r="D81" i="13"/>
  <c r="K88" i="13"/>
  <c r="L88" i="13"/>
  <c r="M88" i="13"/>
  <c r="N88" i="13"/>
  <c r="P88" i="13"/>
  <c r="Q88" i="13"/>
  <c r="R88" i="13"/>
  <c r="S88" i="13"/>
  <c r="U88" i="13"/>
  <c r="V88" i="13"/>
  <c r="W88" i="13"/>
  <c r="X88" i="13"/>
  <c r="Z88" i="13"/>
  <c r="AA88" i="13"/>
  <c r="AB88" i="13"/>
  <c r="AC88" i="13"/>
  <c r="AD88" i="13"/>
  <c r="AJ88" i="13"/>
  <c r="AK88" i="13"/>
  <c r="AL88" i="13"/>
  <c r="AM88" i="13"/>
  <c r="AN88" i="13"/>
  <c r="AP88" i="13"/>
  <c r="AQ88" i="13"/>
  <c r="AR88" i="13"/>
  <c r="AS88" i="13"/>
  <c r="AU88" i="13"/>
  <c r="AV88" i="13"/>
  <c r="AW88" i="13"/>
  <c r="AX88" i="13"/>
  <c r="AZ88" i="13"/>
  <c r="BA88" i="13"/>
  <c r="BB88" i="13"/>
  <c r="BC88" i="13"/>
  <c r="D88" i="13"/>
  <c r="AY85" i="13"/>
  <c r="AT85" i="13"/>
  <c r="AO85" i="13"/>
  <c r="AI85" i="13"/>
  <c r="AH85" i="13"/>
  <c r="AG85" i="13"/>
  <c r="AF85" i="13"/>
  <c r="Y85" i="13"/>
  <c r="T85" i="13"/>
  <c r="O85" i="13"/>
  <c r="J85" i="13"/>
  <c r="I85" i="13"/>
  <c r="H85" i="13"/>
  <c r="G85" i="13"/>
  <c r="F85" i="13"/>
  <c r="AY84" i="13"/>
  <c r="AT84" i="13"/>
  <c r="AO84" i="13"/>
  <c r="AI84" i="13"/>
  <c r="AH84" i="13"/>
  <c r="AG84" i="13"/>
  <c r="AF84" i="13"/>
  <c r="Y84" i="13"/>
  <c r="T84" i="13"/>
  <c r="O84" i="13"/>
  <c r="J84" i="13"/>
  <c r="I84" i="13"/>
  <c r="H84" i="13"/>
  <c r="G84" i="13"/>
  <c r="F84" i="13"/>
  <c r="AY83" i="13"/>
  <c r="AT83" i="13"/>
  <c r="AO83" i="13"/>
  <c r="AI83" i="13"/>
  <c r="AH83" i="13"/>
  <c r="AG83" i="13"/>
  <c r="AF83" i="13"/>
  <c r="Y83" i="13"/>
  <c r="T83" i="13"/>
  <c r="O83" i="13"/>
  <c r="J83" i="13"/>
  <c r="I83" i="13"/>
  <c r="H83" i="13"/>
  <c r="G83" i="13"/>
  <c r="F83" i="13"/>
  <c r="AY82" i="13"/>
  <c r="AT82" i="13"/>
  <c r="AO82" i="13"/>
  <c r="AI82" i="13"/>
  <c r="AH82" i="13"/>
  <c r="AG82" i="13"/>
  <c r="AF82" i="13"/>
  <c r="Y82" i="13"/>
  <c r="T82" i="13"/>
  <c r="O82" i="13"/>
  <c r="J82" i="13"/>
  <c r="I82" i="13"/>
  <c r="H82" i="13"/>
  <c r="G82" i="13"/>
  <c r="E82" i="13" s="1"/>
  <c r="F82" i="13"/>
  <c r="AY93" i="13"/>
  <c r="AT93" i="13"/>
  <c r="AO93" i="13"/>
  <c r="AI93" i="13"/>
  <c r="AH93" i="13"/>
  <c r="AG93" i="13"/>
  <c r="AE93" i="13" s="1"/>
  <c r="AF93" i="13"/>
  <c r="Y93" i="13"/>
  <c r="T93" i="13"/>
  <c r="O93" i="13"/>
  <c r="J93" i="13"/>
  <c r="I93" i="13"/>
  <c r="H93" i="13"/>
  <c r="G93" i="13"/>
  <c r="F93" i="13"/>
  <c r="AY92" i="13"/>
  <c r="AT92" i="13"/>
  <c r="AO92" i="13"/>
  <c r="AI92" i="13"/>
  <c r="AH92" i="13"/>
  <c r="AG92" i="13"/>
  <c r="AF92" i="13"/>
  <c r="Y92" i="13"/>
  <c r="T92" i="13"/>
  <c r="O92" i="13"/>
  <c r="J92" i="13"/>
  <c r="I92" i="13"/>
  <c r="H92" i="13"/>
  <c r="G92" i="13"/>
  <c r="F92" i="13"/>
  <c r="E92" i="13" s="1"/>
  <c r="AY91" i="13"/>
  <c r="AT91" i="13"/>
  <c r="AO91" i="13"/>
  <c r="AI91" i="13"/>
  <c r="AH91" i="13"/>
  <c r="AG91" i="13"/>
  <c r="AF91" i="13"/>
  <c r="Y91" i="13"/>
  <c r="T91" i="13"/>
  <c r="O91" i="13"/>
  <c r="J91" i="13"/>
  <c r="I91" i="13"/>
  <c r="H91" i="13"/>
  <c r="G91" i="13"/>
  <c r="F91" i="13"/>
  <c r="E91" i="13" s="1"/>
  <c r="AY90" i="13"/>
  <c r="AT90" i="13"/>
  <c r="AO90" i="13"/>
  <c r="AI90" i="13"/>
  <c r="AH90" i="13"/>
  <c r="AG90" i="13"/>
  <c r="AG88" i="13" s="1"/>
  <c r="AF90" i="13"/>
  <c r="Y90" i="13"/>
  <c r="T90" i="13"/>
  <c r="O90" i="13"/>
  <c r="J90" i="13"/>
  <c r="I90" i="13"/>
  <c r="I88" i="13" s="1"/>
  <c r="H90" i="13"/>
  <c r="G90" i="13"/>
  <c r="F90" i="13"/>
  <c r="AY89" i="13"/>
  <c r="AY88" i="13" s="1"/>
  <c r="AT89" i="13"/>
  <c r="AT88" i="13" s="1"/>
  <c r="AO89" i="13"/>
  <c r="AI89" i="13"/>
  <c r="AI88" i="13" s="1"/>
  <c r="AH89" i="13"/>
  <c r="AG89" i="13"/>
  <c r="AF89" i="13"/>
  <c r="AF88" i="13" s="1"/>
  <c r="Y89" i="13"/>
  <c r="Y88" i="13" s="1"/>
  <c r="T89" i="13"/>
  <c r="T88" i="13" s="1"/>
  <c r="O89" i="13"/>
  <c r="J89" i="13"/>
  <c r="J88" i="13" s="1"/>
  <c r="I89" i="13"/>
  <c r="H89" i="13"/>
  <c r="E89" i="13" s="1"/>
  <c r="G89" i="13"/>
  <c r="G88" i="13" s="1"/>
  <c r="F89" i="13"/>
  <c r="F88" i="13" s="1"/>
  <c r="O86" i="13"/>
  <c r="W19" i="14" l="1"/>
  <c r="W26" i="14" s="1"/>
  <c r="AG19" i="14"/>
  <c r="AG26" i="14" s="1"/>
  <c r="AC19" i="14"/>
  <c r="AC26" i="14" s="1"/>
  <c r="U19" i="14"/>
  <c r="U26" i="14" s="1"/>
  <c r="M19" i="14"/>
  <c r="M26" i="14" s="1"/>
  <c r="E19" i="14"/>
  <c r="E26" i="14" s="1"/>
  <c r="O19" i="14"/>
  <c r="O26" i="14" s="1"/>
  <c r="AI54" i="14"/>
  <c r="AI19" i="14" s="1"/>
  <c r="AI26" i="14" s="1"/>
  <c r="AP19" i="14"/>
  <c r="AP26" i="14" s="1"/>
  <c r="AL19" i="14"/>
  <c r="AL26" i="14" s="1"/>
  <c r="AD19" i="14"/>
  <c r="AD26" i="14" s="1"/>
  <c r="Z19" i="14"/>
  <c r="Z26" i="14" s="1"/>
  <c r="V19" i="14"/>
  <c r="V26" i="14" s="1"/>
  <c r="R19" i="14"/>
  <c r="R26" i="14" s="1"/>
  <c r="N19" i="14"/>
  <c r="N26" i="14" s="1"/>
  <c r="F19" i="14"/>
  <c r="F26" i="14" s="1"/>
  <c r="D19" i="14"/>
  <c r="Y19" i="14"/>
  <c r="Y26" i="14" s="1"/>
  <c r="Q19" i="14"/>
  <c r="Q26" i="14" s="1"/>
  <c r="AJ19" i="14"/>
  <c r="AJ26" i="14" s="1"/>
  <c r="X19" i="14"/>
  <c r="X26" i="14" s="1"/>
  <c r="S19" i="14"/>
  <c r="S26" i="14" s="1"/>
  <c r="E54" i="13"/>
  <c r="E90" i="13"/>
  <c r="AE91" i="13"/>
  <c r="AE92" i="13"/>
  <c r="AE52" i="13"/>
  <c r="AE89" i="13"/>
  <c r="AE88" i="13" s="1"/>
  <c r="H88" i="13"/>
  <c r="AH88" i="13"/>
  <c r="E55" i="13"/>
  <c r="AE90" i="13"/>
  <c r="E93" i="13"/>
  <c r="AE82" i="13"/>
  <c r="O81" i="13"/>
  <c r="AH50" i="13"/>
  <c r="AH49" i="13" s="1"/>
  <c r="O50" i="13"/>
  <c r="O49" i="13" s="1"/>
  <c r="AY50" i="13"/>
  <c r="AY49" i="13" s="1"/>
  <c r="E52" i="13"/>
  <c r="AG50" i="13"/>
  <c r="AG49" i="13" s="1"/>
  <c r="AO50" i="13"/>
  <c r="AO49" i="13" s="1"/>
  <c r="AE55" i="13"/>
  <c r="AT50" i="13"/>
  <c r="AT49" i="13" s="1"/>
  <c r="E53" i="13"/>
  <c r="AE51" i="13"/>
  <c r="AI50" i="13"/>
  <c r="AI49" i="13" s="1"/>
  <c r="AF50" i="13"/>
  <c r="AF49" i="13" s="1"/>
  <c r="E51" i="13"/>
  <c r="I50" i="13"/>
  <c r="I49" i="13" s="1"/>
  <c r="Y50" i="13"/>
  <c r="Y49" i="13" s="1"/>
  <c r="AE54" i="13"/>
  <c r="AO88" i="13"/>
  <c r="E88" i="13"/>
  <c r="O88" i="13"/>
  <c r="AE85" i="13"/>
  <c r="E85" i="13"/>
  <c r="AE84" i="13"/>
  <c r="AE83" i="13"/>
  <c r="E84" i="13"/>
  <c r="E83" i="13"/>
  <c r="AR19" i="14"/>
  <c r="AR26" i="14" s="1"/>
  <c r="AB19" i="14"/>
  <c r="AB26" i="14" s="1"/>
  <c r="L19" i="14"/>
  <c r="L26" i="14" s="1"/>
  <c r="AN19" i="14"/>
  <c r="AN26" i="14" s="1"/>
  <c r="AE19" i="14"/>
  <c r="AE26" i="14" s="1"/>
  <c r="T19" i="14"/>
  <c r="T26" i="14" s="1"/>
  <c r="H19" i="14"/>
  <c r="H26" i="14" s="1"/>
  <c r="AQ19" i="14"/>
  <c r="AQ26" i="14" s="1"/>
  <c r="AF19" i="14"/>
  <c r="AF26" i="14" s="1"/>
  <c r="AA19" i="14"/>
  <c r="AA26" i="14" s="1"/>
  <c r="P19" i="14"/>
  <c r="P26" i="14" s="1"/>
  <c r="K19" i="14"/>
  <c r="K26" i="14" s="1"/>
  <c r="AM19" i="14"/>
  <c r="AM26" i="14" s="1"/>
  <c r="G19" i="14"/>
  <c r="G26" i="14" s="1"/>
  <c r="AE53" i="13"/>
  <c r="G50" i="13"/>
  <c r="G49" i="13" s="1"/>
  <c r="E50" i="13" l="1"/>
  <c r="E49" i="13" s="1"/>
  <c r="AE50" i="13"/>
  <c r="AE49" i="13" s="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U66" i="11"/>
  <c r="AV66" i="11"/>
  <c r="AW66" i="11"/>
  <c r="AX66" i="11"/>
  <c r="AY66" i="11"/>
  <c r="AZ66" i="11"/>
  <c r="BA66" i="11"/>
  <c r="BB66" i="11"/>
  <c r="BW66" i="11" s="1"/>
  <c r="BC66" i="11"/>
  <c r="BX66" i="11" s="1"/>
  <c r="BD66" i="11"/>
  <c r="BY66" i="11" s="1"/>
  <c r="BE66" i="11"/>
  <c r="BZ66" i="11" s="1"/>
  <c r="BF66" i="11"/>
  <c r="CA66" i="11" s="1"/>
  <c r="BG66" i="11"/>
  <c r="CB66" i="11" s="1"/>
  <c r="BH66" i="11"/>
  <c r="CC66" i="11" s="1"/>
  <c r="BI66" i="11"/>
  <c r="BJ66" i="11"/>
  <c r="BK66" i="11"/>
  <c r="BL66" i="11"/>
  <c r="BM66" i="11"/>
  <c r="BN66" i="11"/>
  <c r="BO66" i="11"/>
  <c r="BP66" i="11"/>
  <c r="BQ66" i="11"/>
  <c r="BR66" i="11"/>
  <c r="BS66" i="11"/>
  <c r="BT66" i="11"/>
  <c r="BU66" i="11"/>
  <c r="BV66" i="11"/>
  <c r="L50" i="11"/>
  <c r="L49" i="11" s="1"/>
  <c r="M50" i="11"/>
  <c r="M49" i="11" s="1"/>
  <c r="N50" i="11"/>
  <c r="N49" i="11" s="1"/>
  <c r="O50" i="11"/>
  <c r="O49" i="11" s="1"/>
  <c r="P50" i="11"/>
  <c r="P49" i="11" s="1"/>
  <c r="Q50" i="11"/>
  <c r="Q49" i="11" s="1"/>
  <c r="R50" i="11"/>
  <c r="R49" i="11" s="1"/>
  <c r="S50" i="11"/>
  <c r="S49" i="11" s="1"/>
  <c r="T50" i="11"/>
  <c r="T49" i="11" s="1"/>
  <c r="U50" i="11"/>
  <c r="U49" i="11" s="1"/>
  <c r="V50" i="11"/>
  <c r="V49" i="11" s="1"/>
  <c r="W50" i="11"/>
  <c r="W49" i="11" s="1"/>
  <c r="X50" i="11"/>
  <c r="X49" i="11" s="1"/>
  <c r="Y50" i="11"/>
  <c r="Y49" i="11" s="1"/>
  <c r="Z50" i="11"/>
  <c r="Z49" i="11" s="1"/>
  <c r="AA50" i="11"/>
  <c r="AA49" i="11" s="1"/>
  <c r="AB50" i="11"/>
  <c r="AB49" i="11" s="1"/>
  <c r="AC50" i="11"/>
  <c r="AC49" i="11" s="1"/>
  <c r="AD50" i="11"/>
  <c r="AD49" i="11" s="1"/>
  <c r="AE50" i="11"/>
  <c r="AE49" i="11" s="1"/>
  <c r="AF50" i="11"/>
  <c r="AF49" i="11" s="1"/>
  <c r="AG50" i="11"/>
  <c r="AG49" i="11" s="1"/>
  <c r="AH50" i="11"/>
  <c r="AH49" i="11" s="1"/>
  <c r="AI50" i="11"/>
  <c r="AI49" i="11" s="1"/>
  <c r="AJ50" i="11"/>
  <c r="AJ49" i="11" s="1"/>
  <c r="AK50" i="11"/>
  <c r="AK49" i="11" s="1"/>
  <c r="AL50" i="11"/>
  <c r="AL49" i="11" s="1"/>
  <c r="AM50" i="11"/>
  <c r="AM49" i="11" s="1"/>
  <c r="AP50" i="11"/>
  <c r="AP49" i="11" s="1"/>
  <c r="AU50" i="11"/>
  <c r="AU49" i="11" s="1"/>
  <c r="AV50" i="11"/>
  <c r="AV49" i="11" s="1"/>
  <c r="AW50" i="11"/>
  <c r="AW49" i="11" s="1"/>
  <c r="AX50" i="11"/>
  <c r="AX49" i="11" s="1"/>
  <c r="AY50" i="11"/>
  <c r="AY49" i="11" s="1"/>
  <c r="AZ50" i="11"/>
  <c r="AZ49" i="11" s="1"/>
  <c r="BA50" i="11"/>
  <c r="BA49" i="11" s="1"/>
  <c r="BB50" i="11"/>
  <c r="BB49" i="11" s="1"/>
  <c r="BC50" i="11"/>
  <c r="BC49" i="11" s="1"/>
  <c r="BD50" i="11"/>
  <c r="BD49" i="11" s="1"/>
  <c r="BE50" i="11"/>
  <c r="BE49" i="11" s="1"/>
  <c r="BF50" i="11"/>
  <c r="BF49" i="11" s="1"/>
  <c r="BG50" i="11"/>
  <c r="BG49" i="11" s="1"/>
  <c r="BH50" i="11"/>
  <c r="BH49" i="11" s="1"/>
  <c r="BI50" i="11"/>
  <c r="BI49" i="11" s="1"/>
  <c r="BJ50" i="11"/>
  <c r="BJ49" i="11" s="1"/>
  <c r="BK50" i="11"/>
  <c r="BK49" i="11" s="1"/>
  <c r="BL50" i="11"/>
  <c r="BL49" i="11" s="1"/>
  <c r="BM50" i="11"/>
  <c r="BM49" i="11" s="1"/>
  <c r="BN50" i="11"/>
  <c r="BN49" i="11" s="1"/>
  <c r="BO50" i="11"/>
  <c r="BO49" i="11" s="1"/>
  <c r="BP50" i="11"/>
  <c r="BP49" i="11" s="1"/>
  <c r="BQ50" i="11"/>
  <c r="BQ49" i="11" s="1"/>
  <c r="BR50" i="11"/>
  <c r="BR49" i="11" s="1"/>
  <c r="BS50" i="11"/>
  <c r="BS49" i="11" s="1"/>
  <c r="BT50" i="11"/>
  <c r="BT49" i="11" s="1"/>
  <c r="BU50" i="11"/>
  <c r="BU49" i="11" s="1"/>
  <c r="BV50" i="11"/>
  <c r="BV49" i="11" s="1"/>
  <c r="BW50" i="11"/>
  <c r="BW49" i="11" s="1"/>
  <c r="BX50" i="11"/>
  <c r="BX49" i="11" s="1"/>
  <c r="BZ50" i="11"/>
  <c r="BZ49" i="11" s="1"/>
  <c r="CA50" i="11"/>
  <c r="CA49" i="11" s="1"/>
  <c r="CB50" i="11"/>
  <c r="CB49" i="11" s="1"/>
  <c r="CC50" i="11"/>
  <c r="CC49" i="11" s="1"/>
  <c r="E52" i="11"/>
  <c r="F52" i="11"/>
  <c r="G52" i="11"/>
  <c r="H52" i="11"/>
  <c r="I52" i="11"/>
  <c r="J52" i="11"/>
  <c r="K52" i="11"/>
  <c r="AN52" i="11"/>
  <c r="AO52" i="11"/>
  <c r="AQ52" i="11"/>
  <c r="AR52" i="11"/>
  <c r="AS52" i="11"/>
  <c r="AT52" i="11"/>
  <c r="E53" i="11"/>
  <c r="F53" i="11"/>
  <c r="G53" i="11"/>
  <c r="H53" i="11"/>
  <c r="I53" i="11"/>
  <c r="J53" i="11"/>
  <c r="K53" i="11"/>
  <c r="AN53" i="11"/>
  <c r="AO53" i="11"/>
  <c r="AQ53" i="11"/>
  <c r="AR53" i="11"/>
  <c r="AS53" i="11"/>
  <c r="AT53" i="11"/>
  <c r="E54" i="11"/>
  <c r="F54" i="11"/>
  <c r="G54" i="11"/>
  <c r="H54" i="11"/>
  <c r="I54" i="11"/>
  <c r="J54" i="11"/>
  <c r="K54" i="11"/>
  <c r="AN54" i="11"/>
  <c r="AO54" i="11"/>
  <c r="AQ54" i="11"/>
  <c r="AR54" i="11"/>
  <c r="AS54" i="11"/>
  <c r="AT54" i="11"/>
  <c r="E55" i="11"/>
  <c r="F55" i="11"/>
  <c r="G55" i="11"/>
  <c r="H55" i="11"/>
  <c r="I55" i="11"/>
  <c r="J55" i="11"/>
  <c r="K55" i="11"/>
  <c r="AN55" i="11"/>
  <c r="AO55" i="11"/>
  <c r="AQ55" i="11"/>
  <c r="AR55" i="11"/>
  <c r="AS55" i="11"/>
  <c r="AT55" i="11"/>
  <c r="AT51" i="11"/>
  <c r="AS51" i="11"/>
  <c r="AR51" i="11"/>
  <c r="AQ51" i="11"/>
  <c r="AO51" i="11"/>
  <c r="AN51" i="11"/>
  <c r="K51" i="11"/>
  <c r="J51" i="11"/>
  <c r="I51" i="11"/>
  <c r="H51" i="11"/>
  <c r="G51" i="11"/>
  <c r="F51" i="11"/>
  <c r="E5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U81" i="11"/>
  <c r="AV81" i="11"/>
  <c r="AW81" i="11"/>
  <c r="AX81" i="11"/>
  <c r="AY81" i="11"/>
  <c r="AZ81" i="11"/>
  <c r="BA81" i="11"/>
  <c r="BB81" i="11"/>
  <c r="BW81" i="11" s="1"/>
  <c r="BC81" i="11"/>
  <c r="BX81" i="11" s="1"/>
  <c r="BD81" i="11"/>
  <c r="BY81" i="11" s="1"/>
  <c r="BE81" i="11"/>
  <c r="BZ81" i="11" s="1"/>
  <c r="BF81" i="11"/>
  <c r="CA81" i="11" s="1"/>
  <c r="BG81" i="11"/>
  <c r="CB81" i="11" s="1"/>
  <c r="BH81" i="11"/>
  <c r="CC81" i="11" s="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H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U88" i="11"/>
  <c r="AV88" i="11"/>
  <c r="AW88" i="11"/>
  <c r="AX88" i="11"/>
  <c r="AY88" i="11"/>
  <c r="AZ88" i="11"/>
  <c r="BA88" i="11"/>
  <c r="BB88" i="11"/>
  <c r="BW88" i="11" s="1"/>
  <c r="BC88" i="11"/>
  <c r="BX88" i="11" s="1"/>
  <c r="BD88" i="11"/>
  <c r="BY88" i="11" s="1"/>
  <c r="BE88" i="11"/>
  <c r="BZ88" i="11" s="1"/>
  <c r="BF88" i="11"/>
  <c r="CA88" i="11" s="1"/>
  <c r="BG88" i="11"/>
  <c r="CB88" i="11" s="1"/>
  <c r="BH88" i="11"/>
  <c r="CC88" i="11" s="1"/>
  <c r="BI88" i="11"/>
  <c r="BJ88" i="11"/>
  <c r="BK88" i="11"/>
  <c r="BL88" i="11"/>
  <c r="BM88" i="11"/>
  <c r="BN88" i="11"/>
  <c r="BO88" i="11"/>
  <c r="BP88" i="11"/>
  <c r="BQ88" i="11"/>
  <c r="BR88" i="11"/>
  <c r="BS88" i="11"/>
  <c r="BT88" i="11"/>
  <c r="BU88" i="11"/>
  <c r="BV88" i="11"/>
  <c r="AT85" i="11"/>
  <c r="AS85" i="11"/>
  <c r="AR85" i="11"/>
  <c r="AQ85" i="11"/>
  <c r="AP85" i="11"/>
  <c r="AO85" i="11"/>
  <c r="AN85" i="11"/>
  <c r="K85" i="11"/>
  <c r="J85" i="11"/>
  <c r="I85" i="11"/>
  <c r="H85" i="11"/>
  <c r="G85" i="11"/>
  <c r="F85" i="11"/>
  <c r="E85" i="11"/>
  <c r="AT84" i="11"/>
  <c r="AS84" i="11"/>
  <c r="AR84" i="11"/>
  <c r="AQ84" i="11"/>
  <c r="AP84" i="11"/>
  <c r="AO84" i="11"/>
  <c r="AN84" i="11"/>
  <c r="K84" i="11"/>
  <c r="J84" i="11"/>
  <c r="I84" i="11"/>
  <c r="H84" i="11"/>
  <c r="G84" i="11"/>
  <c r="F84" i="11"/>
  <c r="E84" i="11"/>
  <c r="AT83" i="11"/>
  <c r="AS83" i="11"/>
  <c r="AR83" i="11"/>
  <c r="AQ83" i="11"/>
  <c r="AP83" i="11"/>
  <c r="AO83" i="11"/>
  <c r="AN83" i="11"/>
  <c r="K83" i="11"/>
  <c r="J83" i="11"/>
  <c r="I83" i="11"/>
  <c r="H83" i="11"/>
  <c r="G83" i="11"/>
  <c r="F83" i="11"/>
  <c r="E83" i="11"/>
  <c r="AT82" i="11"/>
  <c r="AS82" i="11"/>
  <c r="AR82" i="11"/>
  <c r="AQ82" i="11"/>
  <c r="AP82" i="11"/>
  <c r="AO82" i="11"/>
  <c r="AN82" i="11"/>
  <c r="K82" i="11"/>
  <c r="J82" i="11"/>
  <c r="I82" i="11"/>
  <c r="H82" i="11"/>
  <c r="G82" i="11"/>
  <c r="F82" i="11"/>
  <c r="E82" i="11"/>
  <c r="AT93" i="11"/>
  <c r="AS93" i="11"/>
  <c r="AR93" i="11"/>
  <c r="AQ93" i="11"/>
  <c r="AP93" i="11"/>
  <c r="AO93" i="11"/>
  <c r="AN93" i="11"/>
  <c r="K93" i="11"/>
  <c r="J93" i="11"/>
  <c r="I93" i="11"/>
  <c r="H93" i="11"/>
  <c r="G93" i="11"/>
  <c r="F93" i="11"/>
  <c r="E93" i="11"/>
  <c r="AT92" i="11"/>
  <c r="AS92" i="11"/>
  <c r="AR92" i="11"/>
  <c r="AQ92" i="11"/>
  <c r="AP92" i="11"/>
  <c r="AO92" i="11"/>
  <c r="AN92" i="11"/>
  <c r="K92" i="11"/>
  <c r="J92" i="11"/>
  <c r="I92" i="11"/>
  <c r="H92" i="11"/>
  <c r="G92" i="11"/>
  <c r="F92" i="11"/>
  <c r="E92" i="11"/>
  <c r="AT91" i="11"/>
  <c r="AS91" i="11"/>
  <c r="AR91" i="11"/>
  <c r="AQ91" i="11"/>
  <c r="AP91" i="11"/>
  <c r="AO91" i="11"/>
  <c r="AN91" i="11"/>
  <c r="K91" i="11"/>
  <c r="J91" i="11"/>
  <c r="I91" i="11"/>
  <c r="H91" i="11"/>
  <c r="G91" i="11"/>
  <c r="F91" i="11"/>
  <c r="E91" i="11"/>
  <c r="AT90" i="11"/>
  <c r="AS90" i="11"/>
  <c r="AR90" i="11"/>
  <c r="AQ90" i="11"/>
  <c r="AP90" i="11"/>
  <c r="AO90" i="11"/>
  <c r="AN90" i="11"/>
  <c r="K90" i="11"/>
  <c r="J90" i="11"/>
  <c r="J88" i="11" s="1"/>
  <c r="I90" i="11"/>
  <c r="H90" i="11"/>
  <c r="G90" i="11"/>
  <c r="F90" i="11"/>
  <c r="F88" i="11" s="1"/>
  <c r="E90" i="11"/>
  <c r="E88" i="11" s="1"/>
  <c r="AT89" i="11"/>
  <c r="AS89" i="11"/>
  <c r="AR89" i="11"/>
  <c r="AQ89" i="11"/>
  <c r="AQ88" i="11" s="1"/>
  <c r="AP89" i="11"/>
  <c r="AO89" i="11"/>
  <c r="AN89" i="11"/>
  <c r="K89" i="11"/>
  <c r="K88" i="11" s="1"/>
  <c r="J89" i="11"/>
  <c r="I89" i="11"/>
  <c r="I88" i="11" s="1"/>
  <c r="H89" i="11"/>
  <c r="G89" i="11"/>
  <c r="G88" i="11" s="1"/>
  <c r="F89" i="11"/>
  <c r="E89" i="11"/>
  <c r="F50" i="11" l="1"/>
  <c r="F49" i="11" s="1"/>
  <c r="K50" i="11"/>
  <c r="K49" i="11" s="1"/>
  <c r="AS50" i="11"/>
  <c r="AS49" i="11" s="1"/>
  <c r="I50" i="11"/>
  <c r="I49" i="11" s="1"/>
  <c r="AO88" i="11"/>
  <c r="AS88" i="11"/>
  <c r="AQ50" i="11"/>
  <c r="AQ49" i="11" s="1"/>
  <c r="J50" i="11"/>
  <c r="J49" i="11" s="1"/>
  <c r="H50" i="11"/>
  <c r="H49" i="11" s="1"/>
  <c r="AP88" i="11"/>
  <c r="AT88" i="11"/>
  <c r="AN88" i="11"/>
  <c r="AR88" i="11"/>
  <c r="AO50" i="11"/>
  <c r="AO49" i="11" s="1"/>
  <c r="AR50" i="11"/>
  <c r="AR49" i="11" s="1"/>
  <c r="AN50" i="11"/>
  <c r="AN49" i="11" s="1"/>
  <c r="G50" i="11"/>
  <c r="G49" i="11" s="1"/>
  <c r="E50" i="11"/>
  <c r="E49" i="11" s="1"/>
  <c r="AT50" i="11"/>
  <c r="AT49" i="11" s="1"/>
  <c r="BY50" i="11"/>
  <c r="BY49" i="11" s="1"/>
  <c r="F34" i="17"/>
  <c r="G34" i="17"/>
  <c r="H34" i="17"/>
  <c r="I34" i="17"/>
  <c r="I33" i="17" s="1"/>
  <c r="I28" i="17" s="1"/>
  <c r="O34" i="17"/>
  <c r="O33" i="17" s="1"/>
  <c r="O28" i="17" s="1"/>
  <c r="P34" i="17"/>
  <c r="P33" i="17" s="1"/>
  <c r="P28" i="17" s="1"/>
  <c r="Q34" i="17"/>
  <c r="Q33" i="17" s="1"/>
  <c r="Q28" i="17" s="1"/>
  <c r="R34" i="17"/>
  <c r="S34" i="17"/>
  <c r="S33" i="17" s="1"/>
  <c r="S28" i="17" s="1"/>
  <c r="T34" i="17"/>
  <c r="T33" i="17" s="1"/>
  <c r="T28" i="17" s="1"/>
  <c r="U34" i="17"/>
  <c r="U33" i="17" s="1"/>
  <c r="U28" i="17" s="1"/>
  <c r="V34" i="17"/>
  <c r="V33" i="17" s="1"/>
  <c r="V28" i="17" s="1"/>
  <c r="W34" i="17"/>
  <c r="W33" i="17" s="1"/>
  <c r="W28" i="17" s="1"/>
  <c r="X34" i="17"/>
  <c r="X33" i="17" s="1"/>
  <c r="X28" i="17" s="1"/>
  <c r="Y34" i="17"/>
  <c r="Y33" i="17" s="1"/>
  <c r="Y28" i="17" s="1"/>
  <c r="Z34" i="17"/>
  <c r="Z33" i="17" s="1"/>
  <c r="Z28" i="17" s="1"/>
  <c r="AA34" i="17"/>
  <c r="AA33" i="17" s="1"/>
  <c r="AA28" i="17" s="1"/>
  <c r="AB34" i="17"/>
  <c r="AC34" i="17"/>
  <c r="AC33" i="17" s="1"/>
  <c r="AC28" i="17" s="1"/>
  <c r="AD34" i="17"/>
  <c r="AD33" i="17" s="1"/>
  <c r="AD28" i="17" s="1"/>
  <c r="AE34" i="17"/>
  <c r="AE33" i="17" s="1"/>
  <c r="AE28" i="17" s="1"/>
  <c r="AF34" i="17"/>
  <c r="AF33" i="17" s="1"/>
  <c r="AF28" i="17" s="1"/>
  <c r="AG34" i="17"/>
  <c r="AG33" i="17" s="1"/>
  <c r="AG28" i="17" s="1"/>
  <c r="AH34" i="17"/>
  <c r="AH33" i="17" s="1"/>
  <c r="AH28" i="17" s="1"/>
  <c r="F33" i="17"/>
  <c r="F28" i="17" s="1"/>
  <c r="G33" i="17"/>
  <c r="G28" i="17" s="1"/>
  <c r="H33" i="17"/>
  <c r="H28" i="17" s="1"/>
  <c r="R33" i="17"/>
  <c r="R28" i="17" s="1"/>
  <c r="AB33" i="17"/>
  <c r="AB28" i="17" s="1"/>
  <c r="F81" i="17"/>
  <c r="G81" i="17"/>
  <c r="H81" i="17"/>
  <c r="I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F88" i="17"/>
  <c r="G88" i="17"/>
  <c r="H88" i="17"/>
  <c r="I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E34" i="17"/>
  <c r="E33" i="17" s="1"/>
  <c r="E28" i="17" s="1"/>
  <c r="F59" i="17"/>
  <c r="I59" i="17"/>
  <c r="S59" i="17"/>
  <c r="U59" i="17"/>
  <c r="F60" i="17"/>
  <c r="G60" i="17"/>
  <c r="G59" i="17" s="1"/>
  <c r="H60" i="17"/>
  <c r="H59" i="17" s="1"/>
  <c r="I60" i="17"/>
  <c r="O60" i="17"/>
  <c r="O59" i="17" s="1"/>
  <c r="P60" i="17"/>
  <c r="P59" i="17" s="1"/>
  <c r="Q60" i="17"/>
  <c r="Q59" i="17" s="1"/>
  <c r="R60" i="17"/>
  <c r="R59" i="17" s="1"/>
  <c r="S60" i="17"/>
  <c r="T60" i="17"/>
  <c r="T59" i="17" s="1"/>
  <c r="U60" i="17"/>
  <c r="V60" i="17"/>
  <c r="V59" i="17" s="1"/>
  <c r="W60" i="17"/>
  <c r="W59" i="17" s="1"/>
  <c r="X60" i="17"/>
  <c r="X59" i="17" s="1"/>
  <c r="Y60" i="17"/>
  <c r="Y59" i="17" s="1"/>
  <c r="Z60" i="17"/>
  <c r="Z59" i="17" s="1"/>
  <c r="AA60" i="17"/>
  <c r="AA59" i="17" s="1"/>
  <c r="AB60" i="17"/>
  <c r="AB59" i="17" s="1"/>
  <c r="AC60" i="17"/>
  <c r="AC59" i="17" s="1"/>
  <c r="AD60" i="17"/>
  <c r="AD59" i="17" s="1"/>
  <c r="AE60" i="17"/>
  <c r="AE59" i="17" s="1"/>
  <c r="AF60" i="17"/>
  <c r="AF59" i="17" s="1"/>
  <c r="AG60" i="17"/>
  <c r="AG59" i="17" s="1"/>
  <c r="AH60" i="17"/>
  <c r="AH59" i="17" s="1"/>
  <c r="E81" i="17"/>
  <c r="E88" i="17"/>
  <c r="N39" i="17"/>
  <c r="M39" i="17"/>
  <c r="L39" i="17"/>
  <c r="K39" i="17"/>
  <c r="J39" i="17"/>
  <c r="N38" i="17"/>
  <c r="M38" i="17"/>
  <c r="L38" i="17"/>
  <c r="K38" i="17"/>
  <c r="J38" i="17"/>
  <c r="N37" i="17"/>
  <c r="M37" i="17"/>
  <c r="L37" i="17"/>
  <c r="K37" i="17"/>
  <c r="J37" i="17"/>
  <c r="N36" i="17"/>
  <c r="M36" i="17"/>
  <c r="L36" i="17"/>
  <c r="K36" i="17"/>
  <c r="J36" i="17"/>
  <c r="N35" i="17"/>
  <c r="M35" i="17"/>
  <c r="L35" i="17"/>
  <c r="K35" i="17"/>
  <c r="J35" i="17"/>
  <c r="N93" i="17"/>
  <c r="M93" i="17"/>
  <c r="L93" i="17"/>
  <c r="K93" i="17"/>
  <c r="J93" i="17"/>
  <c r="N92" i="17"/>
  <c r="M92" i="17"/>
  <c r="L92" i="17"/>
  <c r="K92" i="17"/>
  <c r="J92" i="17"/>
  <c r="N91" i="17"/>
  <c r="M91" i="17"/>
  <c r="L91" i="17"/>
  <c r="K91" i="17"/>
  <c r="J91" i="17"/>
  <c r="N90" i="17"/>
  <c r="M90" i="17"/>
  <c r="M88" i="17" s="1"/>
  <c r="L90" i="17"/>
  <c r="K90" i="17"/>
  <c r="K88" i="17" s="1"/>
  <c r="J90" i="17"/>
  <c r="N89" i="17"/>
  <c r="N88" i="17" s="1"/>
  <c r="M89" i="17"/>
  <c r="L89" i="17"/>
  <c r="L88" i="17" s="1"/>
  <c r="K89" i="17"/>
  <c r="J89" i="17"/>
  <c r="J88" i="17" s="1"/>
  <c r="N86" i="17"/>
  <c r="M86" i="17"/>
  <c r="L86" i="17"/>
  <c r="K86" i="17"/>
  <c r="J86" i="17"/>
  <c r="N85" i="17"/>
  <c r="M85" i="17"/>
  <c r="L85" i="17"/>
  <c r="K85" i="17"/>
  <c r="J85" i="17"/>
  <c r="N84" i="17"/>
  <c r="M84" i="17"/>
  <c r="L84" i="17"/>
  <c r="K84" i="17"/>
  <c r="J84" i="17"/>
  <c r="N83" i="17"/>
  <c r="N81" i="17" s="1"/>
  <c r="M83" i="17"/>
  <c r="L83" i="17"/>
  <c r="K83" i="17"/>
  <c r="J83" i="17"/>
  <c r="N82" i="17"/>
  <c r="M82" i="17"/>
  <c r="M81" i="17" s="1"/>
  <c r="L82" i="17"/>
  <c r="K82" i="17"/>
  <c r="K81" i="17" s="1"/>
  <c r="J82" i="17"/>
  <c r="J81" i="17" s="1"/>
  <c r="N67" i="17"/>
  <c r="M67" i="17"/>
  <c r="L67" i="17"/>
  <c r="K67" i="17"/>
  <c r="J67" i="17"/>
  <c r="AT64" i="10"/>
  <c r="AS64" i="10"/>
  <c r="AR64" i="10"/>
  <c r="AQ64" i="10"/>
  <c r="AP64" i="10"/>
  <c r="AO64" i="10"/>
  <c r="AN64" i="10"/>
  <c r="AT63" i="10"/>
  <c r="AS63" i="10"/>
  <c r="AR63" i="10"/>
  <c r="AQ63" i="10"/>
  <c r="AP63" i="10"/>
  <c r="AO63" i="10"/>
  <c r="AN63" i="10"/>
  <c r="AT62" i="10"/>
  <c r="AS62" i="10"/>
  <c r="AR62" i="10"/>
  <c r="AQ62" i="10"/>
  <c r="AP62" i="10"/>
  <c r="AO62" i="10"/>
  <c r="AN62" i="10"/>
  <c r="M34" i="17" l="1"/>
  <c r="M33" i="17" s="1"/>
  <c r="M28" i="17" s="1"/>
  <c r="N34" i="17"/>
  <c r="N33" i="17" s="1"/>
  <c r="N28" i="17" s="1"/>
  <c r="L34" i="17"/>
  <c r="L33" i="17" s="1"/>
  <c r="L28" i="17" s="1"/>
  <c r="K34" i="17"/>
  <c r="K33" i="17" s="1"/>
  <c r="K28" i="17" s="1"/>
  <c r="J34" i="17"/>
  <c r="J33" i="17" s="1"/>
  <c r="J28" i="17" s="1"/>
  <c r="L81" i="17"/>
  <c r="L51" i="10" l="1"/>
  <c r="L50" i="10" s="1"/>
  <c r="M51" i="10"/>
  <c r="M50" i="10" s="1"/>
  <c r="N51" i="10"/>
  <c r="N50" i="10" s="1"/>
  <c r="O51" i="10"/>
  <c r="O50" i="10" s="1"/>
  <c r="P51" i="10"/>
  <c r="P50" i="10" s="1"/>
  <c r="Q51" i="10"/>
  <c r="Q50" i="10" s="1"/>
  <c r="R51" i="10"/>
  <c r="R50" i="10" s="1"/>
  <c r="S51" i="10"/>
  <c r="S50" i="10" s="1"/>
  <c r="T51" i="10"/>
  <c r="T50" i="10" s="1"/>
  <c r="U51" i="10"/>
  <c r="U50" i="10" s="1"/>
  <c r="V51" i="10"/>
  <c r="V50" i="10" s="1"/>
  <c r="W51" i="10"/>
  <c r="W50" i="10" s="1"/>
  <c r="X51" i="10"/>
  <c r="X50" i="10" s="1"/>
  <c r="Y51" i="10"/>
  <c r="Y50" i="10" s="1"/>
  <c r="Z51" i="10"/>
  <c r="Z50" i="10" s="1"/>
  <c r="AA51" i="10"/>
  <c r="AA50" i="10" s="1"/>
  <c r="AB51" i="10"/>
  <c r="AB50" i="10" s="1"/>
  <c r="AC51" i="10"/>
  <c r="AC50" i="10" s="1"/>
  <c r="AD51" i="10"/>
  <c r="AD50" i="10" s="1"/>
  <c r="AE51" i="10"/>
  <c r="AE50" i="10" s="1"/>
  <c r="AF51" i="10"/>
  <c r="AF50" i="10" s="1"/>
  <c r="AG51" i="10"/>
  <c r="AG50" i="10" s="1"/>
  <c r="AH51" i="10"/>
  <c r="AH50" i="10" s="1"/>
  <c r="AI51" i="10"/>
  <c r="AI50" i="10" s="1"/>
  <c r="AJ51" i="10"/>
  <c r="AJ50" i="10" s="1"/>
  <c r="AK51" i="10"/>
  <c r="AK50" i="10" s="1"/>
  <c r="AL51" i="10"/>
  <c r="AL50" i="10" s="1"/>
  <c r="AM51" i="10"/>
  <c r="AM50" i="10" s="1"/>
  <c r="AU51" i="10"/>
  <c r="AU50" i="10" s="1"/>
  <c r="AV51" i="10"/>
  <c r="AV50" i="10" s="1"/>
  <c r="AW51" i="10"/>
  <c r="AW50" i="10" s="1"/>
  <c r="AX51" i="10"/>
  <c r="AX50" i="10" s="1"/>
  <c r="AY51" i="10"/>
  <c r="AY50" i="10" s="1"/>
  <c r="AZ51" i="10"/>
  <c r="AZ50" i="10" s="1"/>
  <c r="BA51" i="10"/>
  <c r="BA50" i="10" s="1"/>
  <c r="BB51" i="10"/>
  <c r="BB50" i="10" s="1"/>
  <c r="BC51" i="10"/>
  <c r="BC50" i="10" s="1"/>
  <c r="BD51" i="10"/>
  <c r="BD50" i="10" s="1"/>
  <c r="BE51" i="10"/>
  <c r="BE50" i="10" s="1"/>
  <c r="BF51" i="10"/>
  <c r="BF50" i="10" s="1"/>
  <c r="BG51" i="10"/>
  <c r="BG50" i="10" s="1"/>
  <c r="BH51" i="10"/>
  <c r="BH50" i="10" s="1"/>
  <c r="BI51" i="10"/>
  <c r="BI50" i="10" s="1"/>
  <c r="BJ51" i="10"/>
  <c r="BJ50" i="10" s="1"/>
  <c r="BK51" i="10"/>
  <c r="BK50" i="10" s="1"/>
  <c r="BL51" i="10"/>
  <c r="BL50" i="10" s="1"/>
  <c r="BM51" i="10"/>
  <c r="BM50" i="10" s="1"/>
  <c r="BN51" i="10"/>
  <c r="BN50" i="10" s="1"/>
  <c r="BO51" i="10"/>
  <c r="BO50" i="10" s="1"/>
  <c r="BP51" i="10"/>
  <c r="BP50" i="10" s="1"/>
  <c r="BQ51" i="10"/>
  <c r="BQ50" i="10" s="1"/>
  <c r="BR51" i="10"/>
  <c r="BR50" i="10" s="1"/>
  <c r="BS51" i="10"/>
  <c r="BS50" i="10" s="1"/>
  <c r="BT51" i="10"/>
  <c r="BT50" i="10" s="1"/>
  <c r="BU51" i="10"/>
  <c r="BU50" i="10" s="1"/>
  <c r="BV51" i="10"/>
  <c r="BV50" i="10" s="1"/>
  <c r="BW51" i="10"/>
  <c r="BW50" i="10" s="1"/>
  <c r="BX51" i="10"/>
  <c r="BX50" i="10" s="1"/>
  <c r="BY51" i="10"/>
  <c r="D51" i="10"/>
  <c r="D50" i="10" s="1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R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BZ89" i="10" s="1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D89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BZ82" i="10" s="1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U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BT82" i="10"/>
  <c r="BU82" i="10"/>
  <c r="BV82" i="10"/>
  <c r="BW82" i="10"/>
  <c r="BX82" i="10"/>
  <c r="D82" i="10"/>
  <c r="AT56" i="10"/>
  <c r="AS56" i="10"/>
  <c r="AR56" i="10"/>
  <c r="AQ56" i="10"/>
  <c r="AP56" i="10"/>
  <c r="AO56" i="10"/>
  <c r="AN56" i="10"/>
  <c r="K56" i="10"/>
  <c r="J56" i="10"/>
  <c r="I56" i="10"/>
  <c r="H56" i="10"/>
  <c r="G56" i="10"/>
  <c r="F56" i="10"/>
  <c r="E56" i="10"/>
  <c r="AT55" i="10"/>
  <c r="AS55" i="10"/>
  <c r="AR55" i="10"/>
  <c r="AQ55" i="10"/>
  <c r="AP55" i="10"/>
  <c r="AO55" i="10"/>
  <c r="AN55" i="10"/>
  <c r="K55" i="10"/>
  <c r="J55" i="10"/>
  <c r="I55" i="10"/>
  <c r="H55" i="10"/>
  <c r="G55" i="10"/>
  <c r="F55" i="10"/>
  <c r="E55" i="10"/>
  <c r="AT54" i="10"/>
  <c r="AS54" i="10"/>
  <c r="AR54" i="10"/>
  <c r="AQ54" i="10"/>
  <c r="AP54" i="10"/>
  <c r="AO54" i="10"/>
  <c r="AN54" i="10"/>
  <c r="K54" i="10"/>
  <c r="J54" i="10"/>
  <c r="I54" i="10"/>
  <c r="H54" i="10"/>
  <c r="G54" i="10"/>
  <c r="F54" i="10"/>
  <c r="E54" i="10"/>
  <c r="AT53" i="10"/>
  <c r="AS53" i="10"/>
  <c r="AR53" i="10"/>
  <c r="AR51" i="10" s="1"/>
  <c r="AR50" i="10" s="1"/>
  <c r="AQ53" i="10"/>
  <c r="AP53" i="10"/>
  <c r="AO53" i="10"/>
  <c r="AN53" i="10"/>
  <c r="K53" i="10"/>
  <c r="K51" i="10" s="1"/>
  <c r="K50" i="10" s="1"/>
  <c r="J53" i="10"/>
  <c r="I53" i="10"/>
  <c r="H53" i="10"/>
  <c r="G53" i="10"/>
  <c r="G51" i="10" s="1"/>
  <c r="G50" i="10" s="1"/>
  <c r="F53" i="10"/>
  <c r="E53" i="10"/>
  <c r="AT52" i="10"/>
  <c r="AT51" i="10" s="1"/>
  <c r="AT50" i="10" s="1"/>
  <c r="AS52" i="10"/>
  <c r="AS51" i="10" s="1"/>
  <c r="AS50" i="10" s="1"/>
  <c r="AR52" i="10"/>
  <c r="AQ52" i="10"/>
  <c r="AP52" i="10"/>
  <c r="AO52" i="10"/>
  <c r="AO51" i="10" s="1"/>
  <c r="AO50" i="10" s="1"/>
  <c r="AN52" i="10"/>
  <c r="K52" i="10"/>
  <c r="J52" i="10"/>
  <c r="J51" i="10" s="1"/>
  <c r="J50" i="10" s="1"/>
  <c r="I52" i="10"/>
  <c r="I51" i="10" s="1"/>
  <c r="I50" i="10" s="1"/>
  <c r="H52" i="10"/>
  <c r="G52" i="10"/>
  <c r="F52" i="10"/>
  <c r="F51" i="10" s="1"/>
  <c r="F50" i="10" s="1"/>
  <c r="E52" i="10"/>
  <c r="E51" i="10" s="1"/>
  <c r="E50" i="10" s="1"/>
  <c r="AT86" i="10"/>
  <c r="AS86" i="10"/>
  <c r="AR86" i="10"/>
  <c r="AQ86" i="10"/>
  <c r="AP86" i="10"/>
  <c r="AO86" i="10"/>
  <c r="AN86" i="10"/>
  <c r="K86" i="10"/>
  <c r="J86" i="10"/>
  <c r="I86" i="10"/>
  <c r="H86" i="10"/>
  <c r="G86" i="10"/>
  <c r="F86" i="10"/>
  <c r="E86" i="10"/>
  <c r="AT85" i="10"/>
  <c r="AS85" i="10"/>
  <c r="AR85" i="10"/>
  <c r="AQ85" i="10"/>
  <c r="AP85" i="10"/>
  <c r="AO85" i="10"/>
  <c r="AN85" i="10"/>
  <c r="K85" i="10"/>
  <c r="J85" i="10"/>
  <c r="I85" i="10"/>
  <c r="H85" i="10"/>
  <c r="G85" i="10"/>
  <c r="F85" i="10"/>
  <c r="E85" i="10"/>
  <c r="AT84" i="10"/>
  <c r="AS84" i="10"/>
  <c r="AR84" i="10"/>
  <c r="AQ84" i="10"/>
  <c r="AP84" i="10"/>
  <c r="AO84" i="10"/>
  <c r="AN84" i="10"/>
  <c r="K84" i="10"/>
  <c r="J84" i="10"/>
  <c r="I84" i="10"/>
  <c r="H84" i="10"/>
  <c r="G84" i="10"/>
  <c r="F84" i="10"/>
  <c r="E84" i="10"/>
  <c r="AT83" i="10"/>
  <c r="AS83" i="10"/>
  <c r="AR83" i="10"/>
  <c r="AQ83" i="10"/>
  <c r="AP83" i="10"/>
  <c r="AO83" i="10"/>
  <c r="AN83" i="10"/>
  <c r="K83" i="10"/>
  <c r="J83" i="10"/>
  <c r="I83" i="10"/>
  <c r="H83" i="10"/>
  <c r="G83" i="10"/>
  <c r="F83" i="10"/>
  <c r="E83" i="10"/>
  <c r="AT94" i="10"/>
  <c r="AS94" i="10"/>
  <c r="AR94" i="10"/>
  <c r="AQ94" i="10"/>
  <c r="AP94" i="10"/>
  <c r="AO94" i="10"/>
  <c r="AN94" i="10"/>
  <c r="K94" i="10"/>
  <c r="J94" i="10"/>
  <c r="I94" i="10"/>
  <c r="H94" i="10"/>
  <c r="G94" i="10"/>
  <c r="F94" i="10"/>
  <c r="E94" i="10"/>
  <c r="AT93" i="10"/>
  <c r="AS93" i="10"/>
  <c r="AR93" i="10"/>
  <c r="AQ93" i="10"/>
  <c r="AP93" i="10"/>
  <c r="AO93" i="10"/>
  <c r="AN93" i="10"/>
  <c r="K93" i="10"/>
  <c r="J93" i="10"/>
  <c r="I93" i="10"/>
  <c r="H93" i="10"/>
  <c r="G93" i="10"/>
  <c r="F93" i="10"/>
  <c r="E93" i="10"/>
  <c r="AT92" i="10"/>
  <c r="AS92" i="10"/>
  <c r="AR92" i="10"/>
  <c r="AQ92" i="10"/>
  <c r="AP92" i="10"/>
  <c r="AO92" i="10"/>
  <c r="AN92" i="10"/>
  <c r="K92" i="10"/>
  <c r="J92" i="10"/>
  <c r="I92" i="10"/>
  <c r="H92" i="10"/>
  <c r="G92" i="10"/>
  <c r="F92" i="10"/>
  <c r="E92" i="10"/>
  <c r="AT91" i="10"/>
  <c r="AT89" i="10" s="1"/>
  <c r="AS91" i="10"/>
  <c r="AS89" i="10" s="1"/>
  <c r="AR91" i="10"/>
  <c r="AQ91" i="10"/>
  <c r="AP91" i="10"/>
  <c r="AP89" i="10" s="1"/>
  <c r="AO91" i="10"/>
  <c r="AN91" i="10"/>
  <c r="K91" i="10"/>
  <c r="J91" i="10"/>
  <c r="I91" i="10"/>
  <c r="H91" i="10"/>
  <c r="G91" i="10"/>
  <c r="F91" i="10"/>
  <c r="E91" i="10"/>
  <c r="AT90" i="10"/>
  <c r="AS90" i="10"/>
  <c r="AR90" i="10"/>
  <c r="AQ90" i="10"/>
  <c r="AQ89" i="10" s="1"/>
  <c r="AP90" i="10"/>
  <c r="AO90" i="10"/>
  <c r="AN90" i="10"/>
  <c r="AN89" i="10" s="1"/>
  <c r="K90" i="10"/>
  <c r="K89" i="10" s="1"/>
  <c r="J90" i="10"/>
  <c r="J89" i="10" s="1"/>
  <c r="I90" i="10"/>
  <c r="I89" i="10" s="1"/>
  <c r="H90" i="10"/>
  <c r="H89" i="10" s="1"/>
  <c r="G90" i="10"/>
  <c r="G89" i="10" s="1"/>
  <c r="F90" i="10"/>
  <c r="E90" i="10"/>
  <c r="E89" i="10" s="1"/>
  <c r="E82" i="10" l="1"/>
  <c r="AN82" i="10"/>
  <c r="AQ51" i="10"/>
  <c r="AQ50" i="10" s="1"/>
  <c r="H51" i="10"/>
  <c r="H50" i="10" s="1"/>
  <c r="AN51" i="10"/>
  <c r="AN50" i="10" s="1"/>
  <c r="AP51" i="10"/>
  <c r="AP50" i="10" s="1"/>
  <c r="BY50" i="10"/>
  <c r="BZ50" i="10" s="1"/>
  <c r="BZ51" i="10"/>
  <c r="AO89" i="10"/>
  <c r="BY89" i="10"/>
  <c r="F89" i="10"/>
  <c r="E87" i="10"/>
  <c r="F87" i="10"/>
  <c r="F82" i="10" s="1"/>
  <c r="G87" i="10"/>
  <c r="G82" i="10" s="1"/>
  <c r="H87" i="10"/>
  <c r="H82" i="10" s="1"/>
  <c r="I87" i="10"/>
  <c r="I82" i="10" s="1"/>
  <c r="J87" i="10"/>
  <c r="J82" i="10" s="1"/>
  <c r="K87" i="10"/>
  <c r="K82" i="10" s="1"/>
  <c r="AN87" i="10"/>
  <c r="AO87" i="10"/>
  <c r="BY82" i="10" s="1"/>
  <c r="AP87" i="10"/>
  <c r="AP82" i="10" s="1"/>
  <c r="AQ87" i="10"/>
  <c r="AQ82" i="10" s="1"/>
  <c r="AR87" i="10"/>
  <c r="AR82" i="10" s="1"/>
  <c r="AS87" i="10"/>
  <c r="AS82" i="10" s="1"/>
  <c r="AT87" i="10"/>
  <c r="AT82" i="10" s="1"/>
  <c r="AO82" i="10" l="1"/>
  <c r="I56" i="9" l="1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Q19" i="9"/>
  <c r="Q47" i="9"/>
  <c r="E48" i="9"/>
  <c r="E47" i="9" s="1"/>
  <c r="E19" i="9" s="1"/>
  <c r="K48" i="9"/>
  <c r="L48" i="9"/>
  <c r="M48" i="9"/>
  <c r="P48" i="9"/>
  <c r="Q48" i="9"/>
  <c r="E49" i="9"/>
  <c r="G49" i="9"/>
  <c r="G48" i="9" s="1"/>
  <c r="G47" i="9" s="1"/>
  <c r="G19" i="9" s="1"/>
  <c r="J49" i="9"/>
  <c r="J48" i="9" s="1"/>
  <c r="K49" i="9"/>
  <c r="L49" i="9"/>
  <c r="M49" i="9"/>
  <c r="N49" i="9"/>
  <c r="N48" i="9" s="1"/>
  <c r="N47" i="9" s="1"/>
  <c r="N19" i="9" s="1"/>
  <c r="O49" i="9"/>
  <c r="O48" i="9" s="1"/>
  <c r="O47" i="9" s="1"/>
  <c r="O19" i="9" s="1"/>
  <c r="P49" i="9"/>
  <c r="Q49" i="9"/>
  <c r="S49" i="9"/>
  <c r="S48" i="9" s="1"/>
  <c r="S87" i="9"/>
  <c r="Q87" i="9"/>
  <c r="P87" i="9"/>
  <c r="O87" i="9"/>
  <c r="N87" i="9"/>
  <c r="M87" i="9"/>
  <c r="L87" i="9"/>
  <c r="K87" i="9"/>
  <c r="J87" i="9"/>
  <c r="G87" i="9"/>
  <c r="E87" i="9"/>
  <c r="D87" i="9"/>
  <c r="I92" i="9"/>
  <c r="H92" i="9"/>
  <c r="F92" i="9"/>
  <c r="I91" i="9"/>
  <c r="H91" i="9"/>
  <c r="F91" i="9"/>
  <c r="I90" i="9"/>
  <c r="H90" i="9"/>
  <c r="F90" i="9"/>
  <c r="I89" i="9"/>
  <c r="H89" i="9"/>
  <c r="F89" i="9"/>
  <c r="R87" i="9"/>
  <c r="I88" i="9"/>
  <c r="H88" i="9"/>
  <c r="F88" i="9"/>
  <c r="F87" i="9" s="1"/>
  <c r="G80" i="9"/>
  <c r="J80" i="9"/>
  <c r="K80" i="9"/>
  <c r="L80" i="9"/>
  <c r="M80" i="9"/>
  <c r="N80" i="9"/>
  <c r="O80" i="9"/>
  <c r="P80" i="9"/>
  <c r="Q80" i="9"/>
  <c r="S80" i="9"/>
  <c r="E80" i="9"/>
  <c r="D80" i="9"/>
  <c r="I85" i="9"/>
  <c r="H85" i="9"/>
  <c r="F85" i="9"/>
  <c r="I84" i="9"/>
  <c r="H84" i="9"/>
  <c r="F84" i="9"/>
  <c r="I83" i="9"/>
  <c r="H83" i="9"/>
  <c r="F83" i="9"/>
  <c r="I82" i="9"/>
  <c r="H82" i="9"/>
  <c r="F82" i="9"/>
  <c r="I81" i="9"/>
  <c r="H81" i="9"/>
  <c r="F81" i="9"/>
  <c r="V21" i="8"/>
  <c r="R21" i="8"/>
  <c r="P21" i="8"/>
  <c r="E21" i="8"/>
  <c r="F21" i="8"/>
  <c r="G21" i="8"/>
  <c r="H21" i="8"/>
  <c r="J21" i="8"/>
  <c r="K21" i="8"/>
  <c r="M21" i="8"/>
  <c r="D21" i="8"/>
  <c r="V49" i="8"/>
  <c r="R49" i="8"/>
  <c r="P49" i="8"/>
  <c r="E49" i="8"/>
  <c r="F49" i="8"/>
  <c r="S49" i="8" s="1"/>
  <c r="G49" i="8"/>
  <c r="H49" i="8"/>
  <c r="J49" i="8"/>
  <c r="K49" i="8"/>
  <c r="M49" i="8"/>
  <c r="D49" i="8"/>
  <c r="W49" i="8"/>
  <c r="Q49" i="8"/>
  <c r="W50" i="8"/>
  <c r="S50" i="8"/>
  <c r="Q50" i="8"/>
  <c r="V50" i="8"/>
  <c r="R50" i="8"/>
  <c r="P50" i="8"/>
  <c r="E50" i="8"/>
  <c r="F50" i="8"/>
  <c r="G50" i="8"/>
  <c r="H50" i="8"/>
  <c r="J50" i="8"/>
  <c r="K50" i="8"/>
  <c r="M50" i="8"/>
  <c r="D50" i="8"/>
  <c r="W58" i="8"/>
  <c r="T58" i="8"/>
  <c r="U58" i="8" s="1"/>
  <c r="S58" i="8"/>
  <c r="Q58" i="8"/>
  <c r="N58" i="8"/>
  <c r="O58" i="8" s="1"/>
  <c r="W57" i="8"/>
  <c r="T57" i="8"/>
  <c r="U57" i="8" s="1"/>
  <c r="S57" i="8"/>
  <c r="Q57" i="8"/>
  <c r="W56" i="8"/>
  <c r="S56" i="8"/>
  <c r="Q56" i="8"/>
  <c r="W55" i="8"/>
  <c r="S55" i="8"/>
  <c r="Q55" i="8"/>
  <c r="W54" i="8"/>
  <c r="S54" i="8"/>
  <c r="Q54" i="8"/>
  <c r="W53" i="8"/>
  <c r="S53" i="8"/>
  <c r="Q53" i="8"/>
  <c r="N53" i="8"/>
  <c r="O53" i="8" s="1"/>
  <c r="W52" i="8"/>
  <c r="T52" i="8"/>
  <c r="U52" i="8" s="1"/>
  <c r="S52" i="8"/>
  <c r="Q52" i="8"/>
  <c r="N52" i="8"/>
  <c r="O52" i="8" s="1"/>
  <c r="I58" i="8"/>
  <c r="I57" i="8"/>
  <c r="N57" i="8" s="1"/>
  <c r="O57" i="8" s="1"/>
  <c r="I56" i="8"/>
  <c r="T56" i="8" s="1"/>
  <c r="U56" i="8" s="1"/>
  <c r="I55" i="8"/>
  <c r="I54" i="8"/>
  <c r="N54" i="8" s="1"/>
  <c r="O54" i="8" s="1"/>
  <c r="I53" i="8"/>
  <c r="T53" i="8" s="1"/>
  <c r="U53" i="8" s="1"/>
  <c r="I52" i="8"/>
  <c r="D58" i="8"/>
  <c r="D57" i="8"/>
  <c r="D56" i="8"/>
  <c r="D55" i="8"/>
  <c r="D54" i="8"/>
  <c r="D53" i="8"/>
  <c r="D52" i="8"/>
  <c r="D51" i="8" s="1"/>
  <c r="V51" i="8"/>
  <c r="R51" i="8"/>
  <c r="P51" i="8"/>
  <c r="E51" i="8"/>
  <c r="F51" i="8"/>
  <c r="S51" i="8" s="1"/>
  <c r="G51" i="8"/>
  <c r="H51" i="8"/>
  <c r="J51" i="8"/>
  <c r="K51" i="8"/>
  <c r="L51" i="8"/>
  <c r="L50" i="8" s="1"/>
  <c r="M51" i="8"/>
  <c r="W51" i="8"/>
  <c r="Q51" i="8"/>
  <c r="V89" i="8"/>
  <c r="R89" i="8"/>
  <c r="P89" i="8"/>
  <c r="M89" i="8"/>
  <c r="L89" i="8"/>
  <c r="K89" i="8"/>
  <c r="J89" i="8"/>
  <c r="H89" i="8"/>
  <c r="W89" i="8" s="1"/>
  <c r="G89" i="8"/>
  <c r="F89" i="8"/>
  <c r="S89" i="8" s="1"/>
  <c r="E89" i="8"/>
  <c r="Q89" i="8" s="1"/>
  <c r="V82" i="8"/>
  <c r="R82" i="8"/>
  <c r="P82" i="8"/>
  <c r="E82" i="8"/>
  <c r="F82" i="8"/>
  <c r="G82" i="8"/>
  <c r="H82" i="8"/>
  <c r="J82" i="8"/>
  <c r="K82" i="8"/>
  <c r="L82" i="8"/>
  <c r="M82" i="8"/>
  <c r="W94" i="8"/>
  <c r="S94" i="8"/>
  <c r="Q94" i="8"/>
  <c r="I94" i="8"/>
  <c r="D94" i="8"/>
  <c r="W93" i="8"/>
  <c r="S93" i="8"/>
  <c r="Q93" i="8"/>
  <c r="I93" i="8"/>
  <c r="D93" i="8"/>
  <c r="T93" i="8" s="1"/>
  <c r="U93" i="8" s="1"/>
  <c r="W92" i="8"/>
  <c r="S92" i="8"/>
  <c r="Q92" i="8"/>
  <c r="I92" i="8"/>
  <c r="D92" i="8"/>
  <c r="D89" i="8" s="1"/>
  <c r="W91" i="8"/>
  <c r="S91" i="8"/>
  <c r="Q91" i="8"/>
  <c r="I91" i="8"/>
  <c r="T91" i="8" s="1"/>
  <c r="U91" i="8" s="1"/>
  <c r="D91" i="8"/>
  <c r="W90" i="8"/>
  <c r="S90" i="8"/>
  <c r="Q90" i="8"/>
  <c r="I90" i="8"/>
  <c r="T90" i="8" s="1"/>
  <c r="U90" i="8" s="1"/>
  <c r="D90" i="8"/>
  <c r="W83" i="8"/>
  <c r="W84" i="8"/>
  <c r="W85" i="8"/>
  <c r="W86" i="8"/>
  <c r="S83" i="8"/>
  <c r="S84" i="8"/>
  <c r="S85" i="8"/>
  <c r="S86" i="8"/>
  <c r="Q83" i="8"/>
  <c r="Q84" i="8"/>
  <c r="Q85" i="8"/>
  <c r="Q86" i="8"/>
  <c r="I83" i="8"/>
  <c r="I84" i="8"/>
  <c r="I85" i="8"/>
  <c r="D83" i="8"/>
  <c r="T83" i="8" s="1"/>
  <c r="D84" i="8"/>
  <c r="D85" i="8"/>
  <c r="D86" i="8"/>
  <c r="T86" i="8" s="1"/>
  <c r="U86" i="8" s="1"/>
  <c r="H92" i="7"/>
  <c r="G92" i="7"/>
  <c r="H91" i="7"/>
  <c r="G91" i="7"/>
  <c r="H90" i="7"/>
  <c r="G90" i="7"/>
  <c r="H89" i="7"/>
  <c r="H87" i="7" s="1"/>
  <c r="G89" i="7"/>
  <c r="H88" i="7"/>
  <c r="G88" i="7"/>
  <c r="E19" i="7"/>
  <c r="P19" i="7"/>
  <c r="E47" i="7"/>
  <c r="M47" i="7"/>
  <c r="M19" i="7" s="1"/>
  <c r="P47" i="7"/>
  <c r="F51" i="7"/>
  <c r="G51" i="7"/>
  <c r="H51" i="7"/>
  <c r="Q51" i="7" s="1"/>
  <c r="F52" i="7"/>
  <c r="G52" i="7"/>
  <c r="H52" i="7"/>
  <c r="F53" i="7"/>
  <c r="G53" i="7"/>
  <c r="H53" i="7"/>
  <c r="F54" i="7"/>
  <c r="G54" i="7"/>
  <c r="H54" i="7"/>
  <c r="F55" i="7"/>
  <c r="G55" i="7"/>
  <c r="H55" i="7"/>
  <c r="Q55" i="7" s="1"/>
  <c r="F56" i="7"/>
  <c r="Q56" i="7" s="1"/>
  <c r="G56" i="7"/>
  <c r="H56" i="7"/>
  <c r="H50" i="7"/>
  <c r="Q50" i="7" s="1"/>
  <c r="G50" i="7"/>
  <c r="F50" i="7"/>
  <c r="E49" i="7"/>
  <c r="E48" i="7" s="1"/>
  <c r="I49" i="7"/>
  <c r="I48" i="7" s="1"/>
  <c r="J49" i="7"/>
  <c r="J48" i="7" s="1"/>
  <c r="K49" i="7"/>
  <c r="K48" i="7" s="1"/>
  <c r="L49" i="7"/>
  <c r="L48" i="7" s="1"/>
  <c r="M49" i="7"/>
  <c r="M48" i="7" s="1"/>
  <c r="N49" i="7"/>
  <c r="N48" i="7" s="1"/>
  <c r="N47" i="7" s="1"/>
  <c r="N19" i="7" s="1"/>
  <c r="O49" i="7"/>
  <c r="O48" i="7" s="1"/>
  <c r="P49" i="7"/>
  <c r="P48" i="7" s="1"/>
  <c r="D48" i="7"/>
  <c r="D49" i="7"/>
  <c r="E87" i="7"/>
  <c r="F87" i="7"/>
  <c r="I87" i="7"/>
  <c r="J87" i="7"/>
  <c r="K87" i="7"/>
  <c r="L87" i="7"/>
  <c r="M87" i="7"/>
  <c r="N87" i="7"/>
  <c r="O87" i="7"/>
  <c r="P87" i="7"/>
  <c r="Q87" i="7"/>
  <c r="R87" i="7"/>
  <c r="D87" i="7"/>
  <c r="I80" i="7"/>
  <c r="J80" i="7"/>
  <c r="K80" i="7"/>
  <c r="L80" i="7"/>
  <c r="M80" i="7"/>
  <c r="N80" i="7"/>
  <c r="O80" i="7"/>
  <c r="P80" i="7"/>
  <c r="E80" i="7"/>
  <c r="H81" i="7"/>
  <c r="H82" i="7"/>
  <c r="H83" i="7"/>
  <c r="H84" i="7"/>
  <c r="G81" i="7"/>
  <c r="G82" i="7"/>
  <c r="G83" i="7"/>
  <c r="G84" i="7"/>
  <c r="F81" i="7"/>
  <c r="F82" i="7"/>
  <c r="Q82" i="7" s="1"/>
  <c r="F83" i="7"/>
  <c r="Q83" i="7" s="1"/>
  <c r="F84" i="7"/>
  <c r="D80" i="7"/>
  <c r="I49" i="9" l="1"/>
  <c r="I48" i="9" s="1"/>
  <c r="T54" i="8"/>
  <c r="U54" i="8" s="1"/>
  <c r="I51" i="8"/>
  <c r="I50" i="8" s="1"/>
  <c r="T55" i="8"/>
  <c r="U55" i="8" s="1"/>
  <c r="N56" i="8"/>
  <c r="O56" i="8" s="1"/>
  <c r="N55" i="8"/>
  <c r="O55" i="8" s="1"/>
  <c r="Q54" i="7"/>
  <c r="Q52" i="7"/>
  <c r="Q49" i="7" s="1"/>
  <c r="Q48" i="7" s="1"/>
  <c r="Q53" i="7"/>
  <c r="I87" i="9"/>
  <c r="I89" i="8"/>
  <c r="Q84" i="7"/>
  <c r="F80" i="9"/>
  <c r="T84" i="8"/>
  <c r="U84" i="8" s="1"/>
  <c r="H87" i="9"/>
  <c r="T87" i="9"/>
  <c r="H49" i="9"/>
  <c r="H48" i="9" s="1"/>
  <c r="T49" i="9"/>
  <c r="U49" i="9" s="1"/>
  <c r="G87" i="7"/>
  <c r="I80" i="9"/>
  <c r="H80" i="9"/>
  <c r="T80" i="9"/>
  <c r="R80" i="9"/>
  <c r="U83" i="8"/>
  <c r="N86" i="8"/>
  <c r="O86" i="8" s="1"/>
  <c r="N85" i="8"/>
  <c r="O85" i="8" s="1"/>
  <c r="T85" i="8"/>
  <c r="U85" i="8" s="1"/>
  <c r="N84" i="8"/>
  <c r="O84" i="8" s="1"/>
  <c r="N83" i="8"/>
  <c r="T92" i="8"/>
  <c r="U92" i="8" s="1"/>
  <c r="T94" i="8"/>
  <c r="U94" i="8" s="1"/>
  <c r="N93" i="8"/>
  <c r="O93" i="8" s="1"/>
  <c r="N90" i="8"/>
  <c r="N94" i="8"/>
  <c r="O94" i="8" s="1"/>
  <c r="N91" i="8"/>
  <c r="O91" i="8" s="1"/>
  <c r="N92" i="8"/>
  <c r="O92" i="8" s="1"/>
  <c r="G49" i="7"/>
  <c r="G48" i="7" s="1"/>
  <c r="R49" i="7"/>
  <c r="F49" i="7"/>
  <c r="F48" i="7" s="1"/>
  <c r="H49" i="7"/>
  <c r="H48" i="7" s="1"/>
  <c r="Q81" i="7"/>
  <c r="T51" i="8" l="1"/>
  <c r="N51" i="8"/>
  <c r="R48" i="7"/>
  <c r="S48" i="7" s="1"/>
  <c r="S49" i="7"/>
  <c r="T89" i="8"/>
  <c r="U89" i="8" s="1"/>
  <c r="T48" i="9"/>
  <c r="U48" i="9" s="1"/>
  <c r="O83" i="8"/>
  <c r="O90" i="8"/>
  <c r="N89" i="8"/>
  <c r="O89" i="8" s="1"/>
  <c r="N50" i="8" l="1"/>
  <c r="O50" i="8" s="1"/>
  <c r="O51" i="8"/>
  <c r="T50" i="8"/>
  <c r="U50" i="8" s="1"/>
  <c r="U51" i="8"/>
  <c r="E345" i="18"/>
  <c r="D345" i="18"/>
  <c r="D20" i="18"/>
  <c r="AY86" i="13" l="1"/>
  <c r="AY81" i="13" s="1"/>
  <c r="AT86" i="13"/>
  <c r="AT81" i="13" s="1"/>
  <c r="AO86" i="13"/>
  <c r="AO81" i="13" s="1"/>
  <c r="AI86" i="13"/>
  <c r="AI81" i="13" s="1"/>
  <c r="AH86" i="13"/>
  <c r="AH81" i="13" s="1"/>
  <c r="AG86" i="13"/>
  <c r="AG81" i="13" s="1"/>
  <c r="AF86" i="13"/>
  <c r="AF81" i="13" s="1"/>
  <c r="Y86" i="13"/>
  <c r="Y81" i="13" s="1"/>
  <c r="T86" i="13"/>
  <c r="T81" i="13" s="1"/>
  <c r="J86" i="13"/>
  <c r="J81" i="13" s="1"/>
  <c r="I86" i="13"/>
  <c r="I81" i="13" s="1"/>
  <c r="H86" i="13"/>
  <c r="H81" i="13" s="1"/>
  <c r="G86" i="13"/>
  <c r="G81" i="13" s="1"/>
  <c r="F86" i="13"/>
  <c r="F81" i="13" s="1"/>
  <c r="AE86" i="13" l="1"/>
  <c r="AE81" i="13" s="1"/>
  <c r="E86" i="13"/>
  <c r="E81" i="13" s="1"/>
  <c r="AT86" i="11"/>
  <c r="AT81" i="11" s="1"/>
  <c r="AS86" i="11"/>
  <c r="AS81" i="11" s="1"/>
  <c r="AR86" i="11"/>
  <c r="AR81" i="11" s="1"/>
  <c r="AQ86" i="11"/>
  <c r="AQ81" i="11" s="1"/>
  <c r="AP86" i="11"/>
  <c r="AP81" i="11" s="1"/>
  <c r="AO86" i="11"/>
  <c r="AO81" i="11" s="1"/>
  <c r="AN86" i="11"/>
  <c r="AN81" i="11" s="1"/>
  <c r="K86" i="11"/>
  <c r="K81" i="11" s="1"/>
  <c r="J86" i="11"/>
  <c r="J81" i="11" s="1"/>
  <c r="I86" i="11"/>
  <c r="I81" i="11" s="1"/>
  <c r="H86" i="11"/>
  <c r="H81" i="11" s="1"/>
  <c r="G86" i="11"/>
  <c r="G81" i="11" s="1"/>
  <c r="F86" i="11"/>
  <c r="F81" i="11" s="1"/>
  <c r="E86" i="11"/>
  <c r="E81" i="11" s="1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F429" i="18"/>
  <c r="G429" i="18" s="1"/>
  <c r="E428" i="18"/>
  <c r="D428" i="18"/>
  <c r="D427" i="18"/>
  <c r="F427" i="18" s="1"/>
  <c r="G427" i="18" s="1"/>
  <c r="F426" i="18"/>
  <c r="G426" i="18" s="1"/>
  <c r="F425" i="18"/>
  <c r="G425" i="18" s="1"/>
  <c r="F424" i="18"/>
  <c r="G424" i="18" s="1"/>
  <c r="F423" i="18"/>
  <c r="G423" i="18" s="1"/>
  <c r="F422" i="18"/>
  <c r="G422" i="18" s="1"/>
  <c r="F421" i="18"/>
  <c r="G421" i="18" s="1"/>
  <c r="F420" i="18"/>
  <c r="G420" i="18" s="1"/>
  <c r="F419" i="18"/>
  <c r="G419" i="18" s="1"/>
  <c r="F418" i="18"/>
  <c r="G418" i="18" s="1"/>
  <c r="F417" i="18"/>
  <c r="G417" i="18" s="1"/>
  <c r="F416" i="18"/>
  <c r="G416" i="18" s="1"/>
  <c r="F415" i="18"/>
  <c r="G415" i="18" s="1"/>
  <c r="F414" i="18"/>
  <c r="G414" i="18" s="1"/>
  <c r="F413" i="18"/>
  <c r="G413" i="18" s="1"/>
  <c r="F412" i="18"/>
  <c r="G412" i="18" s="1"/>
  <c r="E411" i="18"/>
  <c r="D411" i="18"/>
  <c r="F410" i="18"/>
  <c r="G410" i="18" s="1"/>
  <c r="F409" i="18"/>
  <c r="G409" i="18" s="1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F388" i="18"/>
  <c r="G388" i="18" s="1"/>
  <c r="F387" i="18"/>
  <c r="G387" i="18" s="1"/>
  <c r="F386" i="18"/>
  <c r="G386" i="18" s="1"/>
  <c r="F385" i="18"/>
  <c r="G385" i="18" s="1"/>
  <c r="E384" i="18"/>
  <c r="D384" i="18"/>
  <c r="D381" i="18" s="1"/>
  <c r="F383" i="18"/>
  <c r="G383" i="18" s="1"/>
  <c r="F382" i="18"/>
  <c r="G382" i="18" s="1"/>
  <c r="E381" i="18"/>
  <c r="F380" i="18"/>
  <c r="G380" i="18" s="1"/>
  <c r="F379" i="18"/>
  <c r="G379" i="18" s="1"/>
  <c r="F378" i="18"/>
  <c r="G378" i="18" s="1"/>
  <c r="F377" i="18"/>
  <c r="G377" i="18" s="1"/>
  <c r="F376" i="18"/>
  <c r="G376" i="18" s="1"/>
  <c r="F375" i="18"/>
  <c r="G375" i="18" s="1"/>
  <c r="F374" i="18"/>
  <c r="G374" i="18" s="1"/>
  <c r="F364" i="18"/>
  <c r="G364" i="18" s="1"/>
  <c r="F363" i="18"/>
  <c r="G363" i="18" s="1"/>
  <c r="F362" i="18"/>
  <c r="G362" i="18" s="1"/>
  <c r="F361" i="18"/>
  <c r="G361" i="18" s="1"/>
  <c r="F360" i="18"/>
  <c r="G360" i="18" s="1"/>
  <c r="F359" i="18"/>
  <c r="G359" i="18" s="1"/>
  <c r="F358" i="18"/>
  <c r="G358" i="18" s="1"/>
  <c r="F357" i="18"/>
  <c r="G357" i="18" s="1"/>
  <c r="F356" i="18"/>
  <c r="G356" i="18" s="1"/>
  <c r="F355" i="18"/>
  <c r="G355" i="18" s="1"/>
  <c r="F354" i="18"/>
  <c r="G354" i="18" s="1"/>
  <c r="F352" i="18"/>
  <c r="G352" i="18" s="1"/>
  <c r="F351" i="18"/>
  <c r="G351" i="18" s="1"/>
  <c r="F350" i="18"/>
  <c r="G350" i="18" s="1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F297" i="18"/>
  <c r="G297" i="18" s="1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E300" i="18" s="1"/>
  <c r="D283" i="18"/>
  <c r="F282" i="18"/>
  <c r="G282" i="18" s="1"/>
  <c r="F281" i="18"/>
  <c r="G281" i="18" s="1"/>
  <c r="F280" i="18"/>
  <c r="G280" i="18" s="1"/>
  <c r="F279" i="18"/>
  <c r="G279" i="18" s="1"/>
  <c r="E278" i="18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F246" i="18"/>
  <c r="G246" i="18" s="1"/>
  <c r="E243" i="18"/>
  <c r="D243" i="18"/>
  <c r="F241" i="18"/>
  <c r="G241" i="18" s="1"/>
  <c r="D239" i="18"/>
  <c r="E238" i="18"/>
  <c r="D238" i="18"/>
  <c r="F237" i="18"/>
  <c r="G237" i="18" s="1"/>
  <c r="E236" i="18"/>
  <c r="E234" i="18" s="1"/>
  <c r="D236" i="18"/>
  <c r="D234" i="18" s="1"/>
  <c r="F235" i="18"/>
  <c r="G235" i="18" s="1"/>
  <c r="F233" i="18"/>
  <c r="G233" i="18" s="1"/>
  <c r="F232" i="18"/>
  <c r="G232" i="18" s="1"/>
  <c r="F230" i="18"/>
  <c r="G230" i="18" s="1"/>
  <c r="F229" i="18"/>
  <c r="G229" i="18" s="1"/>
  <c r="F228" i="18"/>
  <c r="G228" i="18" s="1"/>
  <c r="F227" i="18"/>
  <c r="G227" i="18" s="1"/>
  <c r="E226" i="18"/>
  <c r="F226" i="18" s="1"/>
  <c r="G226" i="18" s="1"/>
  <c r="D226" i="18"/>
  <c r="F225" i="18"/>
  <c r="G225" i="18" s="1"/>
  <c r="F224" i="18"/>
  <c r="G224" i="18" s="1"/>
  <c r="D223" i="18"/>
  <c r="F223" i="18" s="1"/>
  <c r="G223" i="18" s="1"/>
  <c r="F222" i="18"/>
  <c r="G222" i="18" s="1"/>
  <c r="E221" i="18"/>
  <c r="D221" i="18"/>
  <c r="D244" i="18" s="1"/>
  <c r="F220" i="18"/>
  <c r="G220" i="18" s="1"/>
  <c r="F219" i="18"/>
  <c r="G219" i="18" s="1"/>
  <c r="F218" i="18"/>
  <c r="G218" i="18" s="1"/>
  <c r="F215" i="18"/>
  <c r="G215" i="18" s="1"/>
  <c r="E214" i="18"/>
  <c r="D214" i="18"/>
  <c r="F213" i="18"/>
  <c r="G213" i="18" s="1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F205" i="18"/>
  <c r="G205" i="18" s="1"/>
  <c r="F204" i="18"/>
  <c r="G204" i="18" s="1"/>
  <c r="F203" i="18"/>
  <c r="G203" i="18" s="1"/>
  <c r="F202" i="18"/>
  <c r="G202" i="18" s="1"/>
  <c r="F201" i="18"/>
  <c r="G201" i="18" s="1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F186" i="18"/>
  <c r="G186" i="18" s="1"/>
  <c r="F185" i="18"/>
  <c r="G185" i="18" s="1"/>
  <c r="E184" i="18"/>
  <c r="E199" i="18" s="1"/>
  <c r="D184" i="18"/>
  <c r="D199" i="18" s="1"/>
  <c r="F183" i="18"/>
  <c r="G183" i="18" s="1"/>
  <c r="F182" i="18"/>
  <c r="G182" i="18" s="1"/>
  <c r="D181" i="18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G173" i="18"/>
  <c r="F173" i="18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G165" i="18"/>
  <c r="F165" i="18"/>
  <c r="F161" i="18"/>
  <c r="G161" i="18" s="1"/>
  <c r="F160" i="18"/>
  <c r="G160" i="18" s="1"/>
  <c r="F159" i="18"/>
  <c r="G159" i="18" s="1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F99" i="18"/>
  <c r="G99" i="18" s="1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F85" i="18"/>
  <c r="G85" i="18" s="1"/>
  <c r="E84" i="18"/>
  <c r="D84" i="18"/>
  <c r="F83" i="18"/>
  <c r="G83" i="18" s="1"/>
  <c r="F82" i="18"/>
  <c r="G82" i="18" s="1"/>
  <c r="F81" i="18"/>
  <c r="G81" i="18" s="1"/>
  <c r="F80" i="18"/>
  <c r="G80" i="18" s="1"/>
  <c r="F79" i="18"/>
  <c r="G79" i="18" s="1"/>
  <c r="F77" i="18"/>
  <c r="G77" i="18" s="1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D35" i="18"/>
  <c r="D78" i="18" s="1"/>
  <c r="D106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AT67" i="11"/>
  <c r="AT66" i="11" s="1"/>
  <c r="AT65" i="11" s="1"/>
  <c r="AS67" i="11"/>
  <c r="AR67" i="11"/>
  <c r="AQ67" i="11"/>
  <c r="AP67" i="11"/>
  <c r="AO67" i="11"/>
  <c r="AO66" i="11" s="1"/>
  <c r="AO65" i="11" s="1"/>
  <c r="AN67" i="11"/>
  <c r="K67" i="11"/>
  <c r="J67" i="11"/>
  <c r="I67" i="11"/>
  <c r="H67" i="11"/>
  <c r="H66" i="11" s="1"/>
  <c r="G67" i="11"/>
  <c r="F67" i="11"/>
  <c r="E67" i="11"/>
  <c r="E66" i="11" s="1"/>
  <c r="E65" i="11" s="1"/>
  <c r="BT65" i="11"/>
  <c r="BS65" i="11"/>
  <c r="BR65" i="11"/>
  <c r="BQ65" i="11"/>
  <c r="BP65" i="11"/>
  <c r="BO65" i="11"/>
  <c r="BN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H65" i="11"/>
  <c r="BV65" i="11"/>
  <c r="BU65" i="11"/>
  <c r="BM65" i="11"/>
  <c r="AU65" i="11"/>
  <c r="AT63" i="11"/>
  <c r="AS63" i="11"/>
  <c r="AQ63" i="11"/>
  <c r="AP63" i="11"/>
  <c r="AO63" i="11"/>
  <c r="AN63" i="11"/>
  <c r="K63" i="11"/>
  <c r="J63" i="11"/>
  <c r="I63" i="11"/>
  <c r="H63" i="11"/>
  <c r="G63" i="11"/>
  <c r="F63" i="11"/>
  <c r="E63" i="11"/>
  <c r="AT62" i="11"/>
  <c r="AS62" i="11"/>
  <c r="AR62" i="11"/>
  <c r="AQ62" i="11"/>
  <c r="AP62" i="11"/>
  <c r="AO62" i="11"/>
  <c r="AN62" i="11"/>
  <c r="K62" i="11"/>
  <c r="J62" i="11"/>
  <c r="I62" i="11"/>
  <c r="H62" i="11"/>
  <c r="G62" i="11"/>
  <c r="F62" i="11"/>
  <c r="E62" i="11"/>
  <c r="AT61" i="11"/>
  <c r="AS61" i="11"/>
  <c r="AR61" i="11"/>
  <c r="AQ61" i="11"/>
  <c r="AP61" i="11"/>
  <c r="AO61" i="11"/>
  <c r="AN61" i="11"/>
  <c r="K61" i="11"/>
  <c r="J61" i="11"/>
  <c r="I61" i="11"/>
  <c r="H61" i="11"/>
  <c r="G61" i="11"/>
  <c r="F61" i="11"/>
  <c r="E61" i="11"/>
  <c r="BV60" i="11"/>
  <c r="BV59" i="11" s="1"/>
  <c r="BU60" i="11"/>
  <c r="BU59" i="11" s="1"/>
  <c r="BT60" i="11"/>
  <c r="BT59" i="11" s="1"/>
  <c r="BS60" i="11"/>
  <c r="BS59" i="11" s="1"/>
  <c r="BS48" i="11" s="1"/>
  <c r="BS20" i="11" s="1"/>
  <c r="BR60" i="11"/>
  <c r="BR59" i="11" s="1"/>
  <c r="BQ60" i="11"/>
  <c r="BQ59" i="11" s="1"/>
  <c r="BP60" i="11"/>
  <c r="BP59" i="11" s="1"/>
  <c r="BO60" i="11"/>
  <c r="BO59" i="11" s="1"/>
  <c r="BO48" i="11" s="1"/>
  <c r="BO20" i="11" s="1"/>
  <c r="BN60" i="11"/>
  <c r="BN59" i="11" s="1"/>
  <c r="BM60" i="11"/>
  <c r="BM59" i="11" s="1"/>
  <c r="BM48" i="11" s="1"/>
  <c r="BM20" i="11" s="1"/>
  <c r="BL60" i="11"/>
  <c r="BL59" i="11" s="1"/>
  <c r="BL48" i="11" s="1"/>
  <c r="BL20" i="11" s="1"/>
  <c r="BK60" i="11"/>
  <c r="BK59" i="11" s="1"/>
  <c r="BK48" i="11" s="1"/>
  <c r="BK20" i="11" s="1"/>
  <c r="BJ60" i="11"/>
  <c r="BJ59" i="11" s="1"/>
  <c r="BI60" i="11"/>
  <c r="BI59" i="11" s="1"/>
  <c r="BH60" i="11"/>
  <c r="BG60" i="11"/>
  <c r="BF60" i="11"/>
  <c r="BE60" i="11"/>
  <c r="BD60" i="11"/>
  <c r="BC60" i="11"/>
  <c r="BB60" i="11"/>
  <c r="BA60" i="11"/>
  <c r="BA59" i="11" s="1"/>
  <c r="AZ60" i="11"/>
  <c r="AZ59" i="11" s="1"/>
  <c r="AZ48" i="11" s="1"/>
  <c r="AZ20" i="11" s="1"/>
  <c r="AY60" i="11"/>
  <c r="AY59" i="11" s="1"/>
  <c r="AY48" i="11" s="1"/>
  <c r="AY20" i="11" s="1"/>
  <c r="AX60" i="11"/>
  <c r="AX59" i="11" s="1"/>
  <c r="AW60" i="11"/>
  <c r="AW59" i="11" s="1"/>
  <c r="AV60" i="11"/>
  <c r="AV59" i="11" s="1"/>
  <c r="AV48" i="11" s="1"/>
  <c r="AV20" i="11" s="1"/>
  <c r="AU60" i="11"/>
  <c r="AU59" i="11" s="1"/>
  <c r="AU48" i="11" s="1"/>
  <c r="AU20" i="11" s="1"/>
  <c r="AM60" i="11"/>
  <c r="AM59" i="11" s="1"/>
  <c r="AL60" i="11"/>
  <c r="AL59" i="11" s="1"/>
  <c r="AK60" i="11"/>
  <c r="AK59" i="11" s="1"/>
  <c r="AK48" i="11" s="1"/>
  <c r="AK20" i="11" s="1"/>
  <c r="AJ60" i="11"/>
  <c r="AJ59" i="11" s="1"/>
  <c r="AJ48" i="11" s="1"/>
  <c r="AJ20" i="11" s="1"/>
  <c r="AI60" i="11"/>
  <c r="AI59" i="11" s="1"/>
  <c r="AH60" i="11"/>
  <c r="AH59" i="11" s="1"/>
  <c r="AG60" i="11"/>
  <c r="AG59" i="11" s="1"/>
  <c r="AG48" i="11" s="1"/>
  <c r="AG20" i="11" s="1"/>
  <c r="AF60" i="11"/>
  <c r="AF59" i="11" s="1"/>
  <c r="AF48" i="11" s="1"/>
  <c r="AF20" i="11" s="1"/>
  <c r="AE60" i="11"/>
  <c r="AE59" i="11" s="1"/>
  <c r="AD60" i="11"/>
  <c r="AD59" i="11" s="1"/>
  <c r="AC60" i="11"/>
  <c r="AC59" i="11" s="1"/>
  <c r="AC48" i="11" s="1"/>
  <c r="AC20" i="11" s="1"/>
  <c r="AB60" i="11"/>
  <c r="AB59" i="11" s="1"/>
  <c r="AB48" i="11" s="1"/>
  <c r="AB20" i="11" s="1"/>
  <c r="AA60" i="11"/>
  <c r="AA59" i="11" s="1"/>
  <c r="Z60" i="11"/>
  <c r="Z59" i="11" s="1"/>
  <c r="Y60" i="11"/>
  <c r="Y59" i="11" s="1"/>
  <c r="Y48" i="11" s="1"/>
  <c r="Y20" i="11" s="1"/>
  <c r="X60" i="11"/>
  <c r="X59" i="11" s="1"/>
  <c r="X48" i="11" s="1"/>
  <c r="X20" i="11" s="1"/>
  <c r="W60" i="11"/>
  <c r="W59" i="11" s="1"/>
  <c r="V60" i="11"/>
  <c r="V59" i="11" s="1"/>
  <c r="U60" i="11"/>
  <c r="U59" i="11" s="1"/>
  <c r="U48" i="11" s="1"/>
  <c r="U20" i="11" s="1"/>
  <c r="T60" i="11"/>
  <c r="T59" i="11" s="1"/>
  <c r="T48" i="11" s="1"/>
  <c r="T20" i="11" s="1"/>
  <c r="S60" i="11"/>
  <c r="S59" i="11" s="1"/>
  <c r="R60" i="11"/>
  <c r="R59" i="11" s="1"/>
  <c r="Q60" i="11"/>
  <c r="Q59" i="11" s="1"/>
  <c r="Q48" i="11" s="1"/>
  <c r="Q20" i="11" s="1"/>
  <c r="P60" i="11"/>
  <c r="P59" i="11" s="1"/>
  <c r="P48" i="11" s="1"/>
  <c r="P20" i="11" s="1"/>
  <c r="O60" i="11"/>
  <c r="O59" i="11" s="1"/>
  <c r="N60" i="11"/>
  <c r="N59" i="11" s="1"/>
  <c r="M60" i="11"/>
  <c r="M59" i="11" s="1"/>
  <c r="M48" i="11" s="1"/>
  <c r="M20" i="11" s="1"/>
  <c r="L60" i="11"/>
  <c r="L59" i="11" s="1"/>
  <c r="L48" i="11" s="1"/>
  <c r="L20" i="11" s="1"/>
  <c r="AH66" i="17"/>
  <c r="AH65" i="17" s="1"/>
  <c r="AH55" i="17" s="1"/>
  <c r="AH20" i="17" s="1"/>
  <c r="AH27" i="17" s="1"/>
  <c r="AG66" i="17"/>
  <c r="AG65" i="17" s="1"/>
  <c r="AG55" i="17" s="1"/>
  <c r="AG20" i="17" s="1"/>
  <c r="AG27" i="17" s="1"/>
  <c r="AF66" i="17"/>
  <c r="AF65" i="17" s="1"/>
  <c r="AF55" i="17" s="1"/>
  <c r="AF20" i="17" s="1"/>
  <c r="AF27" i="17" s="1"/>
  <c r="AE66" i="17"/>
  <c r="AE65" i="17" s="1"/>
  <c r="AE55" i="17" s="1"/>
  <c r="AE20" i="17" s="1"/>
  <c r="AE27" i="17" s="1"/>
  <c r="AD66" i="17"/>
  <c r="AD65" i="17" s="1"/>
  <c r="AD55" i="17" s="1"/>
  <c r="AD20" i="17" s="1"/>
  <c r="AD27" i="17" s="1"/>
  <c r="AC66" i="17"/>
  <c r="AC65" i="17" s="1"/>
  <c r="AC55" i="17" s="1"/>
  <c r="AC20" i="17" s="1"/>
  <c r="AC27" i="17" s="1"/>
  <c r="AB66" i="17"/>
  <c r="AB65" i="17" s="1"/>
  <c r="AB55" i="17" s="1"/>
  <c r="AB20" i="17" s="1"/>
  <c r="AB27" i="17" s="1"/>
  <c r="AA66" i="17"/>
  <c r="AA65" i="17" s="1"/>
  <c r="AA55" i="17" s="1"/>
  <c r="AA20" i="17" s="1"/>
  <c r="AA27" i="17" s="1"/>
  <c r="Z66" i="17"/>
  <c r="Z65" i="17" s="1"/>
  <c r="Z55" i="17" s="1"/>
  <c r="Z20" i="17" s="1"/>
  <c r="Z27" i="17" s="1"/>
  <c r="Y66" i="17"/>
  <c r="Y65" i="17" s="1"/>
  <c r="Y55" i="17" s="1"/>
  <c r="Y20" i="17" s="1"/>
  <c r="Y27" i="17" s="1"/>
  <c r="X66" i="17"/>
  <c r="X65" i="17" s="1"/>
  <c r="X55" i="17" s="1"/>
  <c r="X20" i="17" s="1"/>
  <c r="X27" i="17" s="1"/>
  <c r="W66" i="17"/>
  <c r="W65" i="17" s="1"/>
  <c r="W55" i="17" s="1"/>
  <c r="W20" i="17" s="1"/>
  <c r="W27" i="17" s="1"/>
  <c r="V66" i="17"/>
  <c r="V65" i="17" s="1"/>
  <c r="V55" i="17" s="1"/>
  <c r="V20" i="17" s="1"/>
  <c r="V27" i="17" s="1"/>
  <c r="U66" i="17"/>
  <c r="U65" i="17" s="1"/>
  <c r="U55" i="17" s="1"/>
  <c r="U20" i="17" s="1"/>
  <c r="U27" i="17" s="1"/>
  <c r="T66" i="17"/>
  <c r="T65" i="17" s="1"/>
  <c r="T55" i="17" s="1"/>
  <c r="T20" i="17" s="1"/>
  <c r="T27" i="17" s="1"/>
  <c r="S66" i="17"/>
  <c r="S65" i="17" s="1"/>
  <c r="S55" i="17" s="1"/>
  <c r="S20" i="17" s="1"/>
  <c r="S27" i="17" s="1"/>
  <c r="R66" i="17"/>
  <c r="Q66" i="17"/>
  <c r="Q65" i="17" s="1"/>
  <c r="Q55" i="17" s="1"/>
  <c r="Q20" i="17" s="1"/>
  <c r="Q27" i="17" s="1"/>
  <c r="P66" i="17"/>
  <c r="P65" i="17" s="1"/>
  <c r="P55" i="17" s="1"/>
  <c r="P20" i="17" s="1"/>
  <c r="P27" i="17" s="1"/>
  <c r="O66" i="17"/>
  <c r="O65" i="17" s="1"/>
  <c r="O55" i="17" s="1"/>
  <c r="O20" i="17" s="1"/>
  <c r="O27" i="17" s="1"/>
  <c r="N66" i="17"/>
  <c r="N65" i="17" s="1"/>
  <c r="M66" i="17"/>
  <c r="M65" i="17" s="1"/>
  <c r="L66" i="17"/>
  <c r="L65" i="17" s="1"/>
  <c r="K66" i="17"/>
  <c r="K65" i="17" s="1"/>
  <c r="J66" i="17"/>
  <c r="I66" i="17"/>
  <c r="I65" i="17" s="1"/>
  <c r="I55" i="17" s="1"/>
  <c r="I20" i="17" s="1"/>
  <c r="I27" i="17" s="1"/>
  <c r="H66" i="17"/>
  <c r="H65" i="17" s="1"/>
  <c r="H55" i="17" s="1"/>
  <c r="H20" i="17" s="1"/>
  <c r="H27" i="17" s="1"/>
  <c r="G66" i="17"/>
  <c r="G65" i="17" s="1"/>
  <c r="G55" i="17" s="1"/>
  <c r="G20" i="17" s="1"/>
  <c r="G27" i="17" s="1"/>
  <c r="F66" i="17"/>
  <c r="F65" i="17" s="1"/>
  <c r="F55" i="17" s="1"/>
  <c r="F20" i="17" s="1"/>
  <c r="F27" i="17" s="1"/>
  <c r="E66" i="17"/>
  <c r="E65" i="17" s="1"/>
  <c r="R65" i="17"/>
  <c r="R55" i="17" s="1"/>
  <c r="R20" i="17" s="1"/>
  <c r="R27" i="17" s="1"/>
  <c r="J65" i="17"/>
  <c r="N63" i="17"/>
  <c r="M63" i="17"/>
  <c r="L63" i="17"/>
  <c r="K63" i="17"/>
  <c r="J63" i="17"/>
  <c r="N62" i="17"/>
  <c r="M62" i="17"/>
  <c r="L62" i="17"/>
  <c r="K62" i="17"/>
  <c r="J62" i="17"/>
  <c r="N61" i="17"/>
  <c r="M61" i="17"/>
  <c r="L61" i="17"/>
  <c r="K61" i="17"/>
  <c r="K60" i="17" s="1"/>
  <c r="K59" i="17" s="1"/>
  <c r="J61" i="17"/>
  <c r="E60" i="17"/>
  <c r="E59" i="17" s="1"/>
  <c r="E55" i="17" s="1"/>
  <c r="E20" i="17" s="1"/>
  <c r="BZ65" i="11" l="1"/>
  <c r="F66" i="11"/>
  <c r="F65" i="11" s="1"/>
  <c r="J65" i="11"/>
  <c r="J66" i="11"/>
  <c r="CC60" i="11"/>
  <c r="BW65" i="11"/>
  <c r="CA65" i="11"/>
  <c r="G66" i="11"/>
  <c r="G65" i="11" s="1"/>
  <c r="K66" i="11"/>
  <c r="K65" i="11" s="1"/>
  <c r="N48" i="11"/>
  <c r="N20" i="11" s="1"/>
  <c r="R48" i="11"/>
  <c r="R20" i="11" s="1"/>
  <c r="R27" i="11" s="1"/>
  <c r="V48" i="11"/>
  <c r="V20" i="11" s="1"/>
  <c r="V27" i="11" s="1"/>
  <c r="Z48" i="11"/>
  <c r="Z20" i="11" s="1"/>
  <c r="AD48" i="11"/>
  <c r="AD20" i="11" s="1"/>
  <c r="AH48" i="11"/>
  <c r="AH20" i="11" s="1"/>
  <c r="AL48" i="11"/>
  <c r="AL20" i="11" s="1"/>
  <c r="AW48" i="11"/>
  <c r="AW20" i="11" s="1"/>
  <c r="BA48" i="11"/>
  <c r="BA20" i="11" s="1"/>
  <c r="BI48" i="11"/>
  <c r="BI20" i="11" s="1"/>
  <c r="BX65" i="11"/>
  <c r="CB65" i="11"/>
  <c r="O48" i="11"/>
  <c r="O20" i="11" s="1"/>
  <c r="S48" i="11"/>
  <c r="S20" i="11" s="1"/>
  <c r="W48" i="11"/>
  <c r="W20" i="11" s="1"/>
  <c r="AA48" i="11"/>
  <c r="AA20" i="11" s="1"/>
  <c r="AE48" i="11"/>
  <c r="AE20" i="11" s="1"/>
  <c r="AI48" i="11"/>
  <c r="AI20" i="11" s="1"/>
  <c r="AM48" i="11"/>
  <c r="AM20" i="11" s="1"/>
  <c r="AX48" i="11"/>
  <c r="AX20" i="11" s="1"/>
  <c r="BJ48" i="11"/>
  <c r="BJ20" i="11" s="1"/>
  <c r="BY65" i="11"/>
  <c r="CC65" i="11"/>
  <c r="I65" i="11"/>
  <c r="I66" i="11"/>
  <c r="M60" i="17"/>
  <c r="M59" i="17" s="1"/>
  <c r="M55" i="17" s="1"/>
  <c r="M20" i="17" s="1"/>
  <c r="M27" i="17" s="1"/>
  <c r="J60" i="17"/>
  <c r="J59" i="17" s="1"/>
  <c r="J55" i="17" s="1"/>
  <c r="J20" i="17" s="1"/>
  <c r="J27" i="17" s="1"/>
  <c r="N60" i="17"/>
  <c r="N59" i="17" s="1"/>
  <c r="N55" i="17" s="1"/>
  <c r="N20" i="17" s="1"/>
  <c r="N27" i="17" s="1"/>
  <c r="K55" i="17"/>
  <c r="K20" i="17" s="1"/>
  <c r="K27" i="17" s="1"/>
  <c r="AN66" i="11"/>
  <c r="AN65" i="11" s="1"/>
  <c r="AR66" i="11"/>
  <c r="AR65" i="11" s="1"/>
  <c r="BP48" i="11"/>
  <c r="BP20" i="11" s="1"/>
  <c r="BP27" i="11" s="1"/>
  <c r="BT48" i="11"/>
  <c r="BT20" i="11" s="1"/>
  <c r="BT27" i="11" s="1"/>
  <c r="AS66" i="11"/>
  <c r="AS65" i="11" s="1"/>
  <c r="BQ48" i="11"/>
  <c r="BQ20" i="11" s="1"/>
  <c r="BQ27" i="11" s="1"/>
  <c r="BU48" i="11"/>
  <c r="BU20" i="11" s="1"/>
  <c r="BU27" i="11" s="1"/>
  <c r="AP66" i="11"/>
  <c r="AP65" i="11" s="1"/>
  <c r="BN48" i="11"/>
  <c r="BN20" i="11" s="1"/>
  <c r="BN27" i="11" s="1"/>
  <c r="BR48" i="11"/>
  <c r="BR20" i="11" s="1"/>
  <c r="BR27" i="11" s="1"/>
  <c r="BV48" i="11"/>
  <c r="BV20" i="11" s="1"/>
  <c r="BV27" i="11" s="1"/>
  <c r="AQ66" i="11"/>
  <c r="AQ65" i="11" s="1"/>
  <c r="BC59" i="11"/>
  <c r="BX60" i="11"/>
  <c r="BG59" i="11"/>
  <c r="CB60" i="11"/>
  <c r="BD59" i="11"/>
  <c r="BY60" i="11"/>
  <c r="BH59" i="11"/>
  <c r="BE59" i="11"/>
  <c r="BZ60" i="11"/>
  <c r="BB59" i="11"/>
  <c r="BW60" i="11"/>
  <c r="BF59" i="11"/>
  <c r="CA60" i="11"/>
  <c r="L60" i="17"/>
  <c r="L59" i="17" s="1"/>
  <c r="L55" i="17" s="1"/>
  <c r="L20" i="17" s="1"/>
  <c r="L27" i="17" s="1"/>
  <c r="D396" i="18"/>
  <c r="E396" i="18"/>
  <c r="F234" i="18"/>
  <c r="G234" i="18" s="1"/>
  <c r="F278" i="18"/>
  <c r="G278" i="18" s="1"/>
  <c r="F92" i="18"/>
  <c r="G92" i="18" s="1"/>
  <c r="F411" i="18"/>
  <c r="G411" i="18" s="1"/>
  <c r="F238" i="18"/>
  <c r="G238" i="18" s="1"/>
  <c r="D240" i="18"/>
  <c r="D242" i="18" s="1"/>
  <c r="E78" i="18"/>
  <c r="F78" i="18" s="1"/>
  <c r="G78" i="18" s="1"/>
  <c r="Q27" i="11"/>
  <c r="AL27" i="11"/>
  <c r="AW27" i="11"/>
  <c r="BM27" i="11"/>
  <c r="K60" i="11"/>
  <c r="K59" i="11" s="1"/>
  <c r="AR60" i="11"/>
  <c r="AR59" i="11" s="1"/>
  <c r="BI27" i="11"/>
  <c r="AV27" i="11"/>
  <c r="AD27" i="11"/>
  <c r="AH27" i="11"/>
  <c r="E27" i="17"/>
  <c r="AU27" i="11"/>
  <c r="AY27" i="11"/>
  <c r="BK27" i="11"/>
  <c r="BO27" i="11"/>
  <c r="BS27" i="11"/>
  <c r="F283" i="18"/>
  <c r="G283" i="18" s="1"/>
  <c r="D300" i="18"/>
  <c r="F300" i="18" s="1"/>
  <c r="G300" i="18" s="1"/>
  <c r="Z27" i="11"/>
  <c r="Y27" i="11"/>
  <c r="M27" i="11"/>
  <c r="U27" i="11"/>
  <c r="AC27" i="11"/>
  <c r="AG27" i="11"/>
  <c r="AK27" i="11"/>
  <c r="AZ27" i="11"/>
  <c r="BL27" i="11"/>
  <c r="AS60" i="11"/>
  <c r="AS59" i="11" s="1"/>
  <c r="O27" i="11"/>
  <c r="S27" i="11"/>
  <c r="W27" i="11"/>
  <c r="AE27" i="11"/>
  <c r="AI27" i="11"/>
  <c r="AM27" i="11"/>
  <c r="AX27" i="11"/>
  <c r="BJ27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AJ27" i="11"/>
  <c r="H60" i="11"/>
  <c r="H59" i="11" s="1"/>
  <c r="H48" i="11" s="1"/>
  <c r="H20" i="11" s="1"/>
  <c r="AN60" i="11"/>
  <c r="AN59" i="11" s="1"/>
  <c r="G60" i="11"/>
  <c r="G59" i="11" s="1"/>
  <c r="T27" i="11"/>
  <c r="AT60" i="11"/>
  <c r="AT59" i="11" s="1"/>
  <c r="AT48" i="11" s="1"/>
  <c r="AT20" i="11" s="1"/>
  <c r="E60" i="11"/>
  <c r="E59" i="11" s="1"/>
  <c r="E48" i="11" s="1"/>
  <c r="E20" i="11" s="1"/>
  <c r="AO60" i="11"/>
  <c r="AO59" i="11" s="1"/>
  <c r="AO48" i="11" s="1"/>
  <c r="AO20" i="11" s="1"/>
  <c r="AA27" i="11"/>
  <c r="L27" i="11"/>
  <c r="P27" i="11"/>
  <c r="X27" i="11"/>
  <c r="AB27" i="11"/>
  <c r="AF27" i="11"/>
  <c r="F60" i="11"/>
  <c r="F59" i="11" s="1"/>
  <c r="J60" i="11"/>
  <c r="J59" i="11" s="1"/>
  <c r="AQ60" i="11"/>
  <c r="AQ59" i="11" s="1"/>
  <c r="AP60" i="11"/>
  <c r="AP59" i="11" s="1"/>
  <c r="I60" i="11"/>
  <c r="I59" i="11" s="1"/>
  <c r="N27" i="11"/>
  <c r="D136" i="18"/>
  <c r="D157" i="18"/>
  <c r="D162" i="18" s="1"/>
  <c r="D302" i="18"/>
  <c r="F381" i="18"/>
  <c r="G381" i="18" s="1"/>
  <c r="F347" i="18"/>
  <c r="G347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310" i="18"/>
  <c r="D372" i="18"/>
  <c r="F428" i="18"/>
  <c r="G428" i="18" s="1"/>
  <c r="F151" i="18"/>
  <c r="G151" i="18" s="1"/>
  <c r="F199" i="18"/>
  <c r="G199" i="18" s="1"/>
  <c r="F338" i="18"/>
  <c r="G338" i="18" s="1"/>
  <c r="F184" i="18"/>
  <c r="G184" i="18" s="1"/>
  <c r="F214" i="18"/>
  <c r="G214" i="18" s="1"/>
  <c r="F384" i="18"/>
  <c r="G384" i="18" s="1"/>
  <c r="BA27" i="11"/>
  <c r="F396" i="18" l="1"/>
  <c r="G396" i="18" s="1"/>
  <c r="E106" i="18"/>
  <c r="F136" i="18" s="1"/>
  <c r="G136" i="18" s="1"/>
  <c r="J48" i="11"/>
  <c r="J20" i="11" s="1"/>
  <c r="G48" i="11"/>
  <c r="G20" i="11" s="1"/>
  <c r="G27" i="11" s="1"/>
  <c r="I48" i="11"/>
  <c r="I20" i="11" s="1"/>
  <c r="I27" i="11" s="1"/>
  <c r="F48" i="11"/>
  <c r="F20" i="11" s="1"/>
  <c r="K48" i="11"/>
  <c r="K20" i="11" s="1"/>
  <c r="K27" i="11" s="1"/>
  <c r="AN48" i="11"/>
  <c r="AN20" i="11" s="1"/>
  <c r="AN27" i="11" s="1"/>
  <c r="AS48" i="11"/>
  <c r="AS20" i="11" s="1"/>
  <c r="AP48" i="11"/>
  <c r="AP20" i="11" s="1"/>
  <c r="AP27" i="11" s="1"/>
  <c r="AQ48" i="11"/>
  <c r="AQ20" i="11" s="1"/>
  <c r="CC59" i="11"/>
  <c r="CC48" i="11" s="1"/>
  <c r="CC20" i="11" s="1"/>
  <c r="CC27" i="11" s="1"/>
  <c r="BH48" i="11"/>
  <c r="BH20" i="11" s="1"/>
  <c r="BH27" i="11" s="1"/>
  <c r="CB59" i="11"/>
  <c r="CB48" i="11" s="1"/>
  <c r="CB20" i="11" s="1"/>
  <c r="CB27" i="11" s="1"/>
  <c r="BG48" i="11"/>
  <c r="BG20" i="11" s="1"/>
  <c r="BG27" i="11" s="1"/>
  <c r="BW59" i="11"/>
  <c r="BW48" i="11" s="1"/>
  <c r="BW20" i="11" s="1"/>
  <c r="BW27" i="11" s="1"/>
  <c r="BB48" i="11"/>
  <c r="BB20" i="11" s="1"/>
  <c r="BB27" i="11" s="1"/>
  <c r="AR48" i="11"/>
  <c r="AR20" i="11" s="1"/>
  <c r="AR27" i="11" s="1"/>
  <c r="BY59" i="11"/>
  <c r="BY48" i="11" s="1"/>
  <c r="BY20" i="11" s="1"/>
  <c r="BY27" i="11" s="1"/>
  <c r="BD48" i="11"/>
  <c r="BD20" i="11" s="1"/>
  <c r="BD27" i="11" s="1"/>
  <c r="BX59" i="11"/>
  <c r="BX48" i="11" s="1"/>
  <c r="BX20" i="11" s="1"/>
  <c r="BX27" i="11" s="1"/>
  <c r="BC48" i="11"/>
  <c r="BC20" i="11" s="1"/>
  <c r="BC27" i="11" s="1"/>
  <c r="CA59" i="11"/>
  <c r="CA48" i="11" s="1"/>
  <c r="CA20" i="11" s="1"/>
  <c r="CA27" i="11" s="1"/>
  <c r="BF48" i="11"/>
  <c r="BF20" i="11" s="1"/>
  <c r="BF27" i="11" s="1"/>
  <c r="BZ59" i="11"/>
  <c r="BZ48" i="11" s="1"/>
  <c r="BZ20" i="11" s="1"/>
  <c r="BZ27" i="11" s="1"/>
  <c r="BE48" i="11"/>
  <c r="BE20" i="11" s="1"/>
  <c r="BE27" i="11" s="1"/>
  <c r="D371" i="18"/>
  <c r="D370" i="18" s="1"/>
  <c r="F231" i="18"/>
  <c r="G231" i="18" s="1"/>
  <c r="J27" i="11"/>
  <c r="AO27" i="11"/>
  <c r="F27" i="11"/>
  <c r="E27" i="11"/>
  <c r="AQ27" i="11"/>
  <c r="AT27" i="11"/>
  <c r="AS27" i="11"/>
  <c r="H27" i="11"/>
  <c r="F240" i="18"/>
  <c r="G240" i="18" s="1"/>
  <c r="E242" i="18"/>
  <c r="F242" i="18" s="1"/>
  <c r="G242" i="18" s="1"/>
  <c r="F373" i="18"/>
  <c r="G373" i="18" s="1"/>
  <c r="F395" i="18"/>
  <c r="G395" i="18" s="1"/>
  <c r="E245" i="18"/>
  <c r="F245" i="18" s="1"/>
  <c r="G245" i="18" s="1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BZ67" i="10" s="1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D67" i="10"/>
  <c r="I62" i="9"/>
  <c r="H62" i="9"/>
  <c r="F62" i="9"/>
  <c r="I61" i="9"/>
  <c r="H61" i="9"/>
  <c r="F61" i="9"/>
  <c r="I60" i="9"/>
  <c r="H60" i="9"/>
  <c r="F60" i="9"/>
  <c r="I66" i="9"/>
  <c r="H66" i="9"/>
  <c r="W82" i="8"/>
  <c r="S82" i="8"/>
  <c r="Q82" i="8"/>
  <c r="W87" i="8"/>
  <c r="S87" i="8"/>
  <c r="Q87" i="8"/>
  <c r="I87" i="8"/>
  <c r="I82" i="8" s="1"/>
  <c r="D87" i="8"/>
  <c r="D82" i="8" s="1"/>
  <c r="R80" i="7"/>
  <c r="H85" i="7"/>
  <c r="H80" i="7" s="1"/>
  <c r="G85" i="7"/>
  <c r="G80" i="7" s="1"/>
  <c r="F85" i="7"/>
  <c r="F80" i="7" s="1"/>
  <c r="F106" i="18" l="1"/>
  <c r="G106" i="18" s="1"/>
  <c r="E157" i="18"/>
  <c r="F157" i="18" s="1"/>
  <c r="G157" i="18" s="1"/>
  <c r="Q85" i="7"/>
  <c r="Q80" i="7" s="1"/>
  <c r="E372" i="18"/>
  <c r="E162" i="18"/>
  <c r="T87" i="8"/>
  <c r="T82" i="8" s="1"/>
  <c r="N87" i="8"/>
  <c r="N82" i="8" s="1"/>
  <c r="I65" i="9"/>
  <c r="I64" i="9" s="1"/>
  <c r="AH65" i="14"/>
  <c r="AH64" i="14" s="1"/>
  <c r="AH54" i="14" s="1"/>
  <c r="AH19" i="14" s="1"/>
  <c r="AH26" i="14" s="1"/>
  <c r="D26" i="14"/>
  <c r="J59" i="14"/>
  <c r="J58" i="14" s="1"/>
  <c r="J54" i="14" s="1"/>
  <c r="J19" i="14" s="1"/>
  <c r="J26" i="14" s="1"/>
  <c r="O61" i="13"/>
  <c r="J62" i="13"/>
  <c r="AY67" i="13"/>
  <c r="AY66" i="13" s="1"/>
  <c r="AY65" i="13" s="1"/>
  <c r="AT67" i="13"/>
  <c r="AT66" i="13" s="1"/>
  <c r="AT65" i="13" s="1"/>
  <c r="AO67" i="13"/>
  <c r="AO66" i="13" s="1"/>
  <c r="AO65" i="13" s="1"/>
  <c r="AY63" i="13"/>
  <c r="AY62" i="13"/>
  <c r="AY61" i="13"/>
  <c r="AT63" i="13"/>
  <c r="AT62" i="13"/>
  <c r="AT61" i="13"/>
  <c r="AO61" i="13"/>
  <c r="AO62" i="13"/>
  <c r="AO63" i="13"/>
  <c r="AJ61" i="13"/>
  <c r="AJ63" i="13"/>
  <c r="K66" i="13"/>
  <c r="K65" i="13" s="1"/>
  <c r="L66" i="13"/>
  <c r="L65" i="13" s="1"/>
  <c r="M66" i="13"/>
  <c r="M65" i="13" s="1"/>
  <c r="N66" i="13"/>
  <c r="N65" i="13" s="1"/>
  <c r="P66" i="13"/>
  <c r="P65" i="13" s="1"/>
  <c r="Q66" i="13"/>
  <c r="Q65" i="13" s="1"/>
  <c r="R66" i="13"/>
  <c r="R65" i="13" s="1"/>
  <c r="S66" i="13"/>
  <c r="S65" i="13" s="1"/>
  <c r="U66" i="13"/>
  <c r="U65" i="13" s="1"/>
  <c r="V66" i="13"/>
  <c r="V65" i="13" s="1"/>
  <c r="W66" i="13"/>
  <c r="W65" i="13" s="1"/>
  <c r="X66" i="13"/>
  <c r="X65" i="13" s="1"/>
  <c r="Z66" i="13"/>
  <c r="Z65" i="13" s="1"/>
  <c r="AA66" i="13"/>
  <c r="AA65" i="13" s="1"/>
  <c r="AB66" i="13"/>
  <c r="AB65" i="13" s="1"/>
  <c r="AC66" i="13"/>
  <c r="AC65" i="13" s="1"/>
  <c r="AD66" i="13"/>
  <c r="AD65" i="13" s="1"/>
  <c r="AJ66" i="13"/>
  <c r="AJ65" i="13" s="1"/>
  <c r="AK66" i="13"/>
  <c r="AK65" i="13" s="1"/>
  <c r="AL66" i="13"/>
  <c r="AL65" i="13" s="1"/>
  <c r="AM66" i="13"/>
  <c r="AM65" i="13" s="1"/>
  <c r="AN66" i="13"/>
  <c r="AN65" i="13" s="1"/>
  <c r="AP66" i="13"/>
  <c r="AP65" i="13" s="1"/>
  <c r="AQ66" i="13"/>
  <c r="AQ65" i="13" s="1"/>
  <c r="AR66" i="13"/>
  <c r="AR65" i="13" s="1"/>
  <c r="AS66" i="13"/>
  <c r="AS65" i="13" s="1"/>
  <c r="AU66" i="13"/>
  <c r="AU65" i="13" s="1"/>
  <c r="AV66" i="13"/>
  <c r="AV65" i="13" s="1"/>
  <c r="AW66" i="13"/>
  <c r="AW65" i="13" s="1"/>
  <c r="AX66" i="13"/>
  <c r="AX65" i="13" s="1"/>
  <c r="AZ66" i="13"/>
  <c r="AZ65" i="13" s="1"/>
  <c r="BA66" i="13"/>
  <c r="BA65" i="13" s="1"/>
  <c r="BB66" i="13"/>
  <c r="BB65" i="13" s="1"/>
  <c r="BC66" i="13"/>
  <c r="BC65" i="13" s="1"/>
  <c r="K60" i="13"/>
  <c r="K59" i="13" s="1"/>
  <c r="L60" i="13"/>
  <c r="L59" i="13" s="1"/>
  <c r="M60" i="13"/>
  <c r="M59" i="13" s="1"/>
  <c r="M48" i="13" s="1"/>
  <c r="M20" i="13" s="1"/>
  <c r="N60" i="13"/>
  <c r="N59" i="13" s="1"/>
  <c r="N48" i="13" s="1"/>
  <c r="N20" i="13" s="1"/>
  <c r="P60" i="13"/>
  <c r="P59" i="13" s="1"/>
  <c r="Q60" i="13"/>
  <c r="Q59" i="13" s="1"/>
  <c r="R60" i="13"/>
  <c r="R59" i="13" s="1"/>
  <c r="R48" i="13" s="1"/>
  <c r="R20" i="13" s="1"/>
  <c r="S60" i="13"/>
  <c r="S59" i="13" s="1"/>
  <c r="S48" i="13" s="1"/>
  <c r="S20" i="13" s="1"/>
  <c r="U60" i="13"/>
  <c r="U59" i="13" s="1"/>
  <c r="V60" i="13"/>
  <c r="V59" i="13" s="1"/>
  <c r="W60" i="13"/>
  <c r="W59" i="13" s="1"/>
  <c r="W48" i="13" s="1"/>
  <c r="W20" i="13" s="1"/>
  <c r="X60" i="13"/>
  <c r="X59" i="13" s="1"/>
  <c r="X48" i="13" s="1"/>
  <c r="X20" i="13" s="1"/>
  <c r="Z60" i="13"/>
  <c r="Z59" i="13" s="1"/>
  <c r="AA60" i="13"/>
  <c r="AA59" i="13" s="1"/>
  <c r="AB60" i="13"/>
  <c r="AB59" i="13" s="1"/>
  <c r="AB48" i="13" s="1"/>
  <c r="AB20" i="13" s="1"/>
  <c r="AC60" i="13"/>
  <c r="AC59" i="13" s="1"/>
  <c r="AC48" i="13" s="1"/>
  <c r="AC20" i="13" s="1"/>
  <c r="AD60" i="13"/>
  <c r="AD59" i="13" s="1"/>
  <c r="AK60" i="13"/>
  <c r="AK59" i="13" s="1"/>
  <c r="AK48" i="13" s="1"/>
  <c r="AK20" i="13" s="1"/>
  <c r="AL60" i="13"/>
  <c r="AL59" i="13" s="1"/>
  <c r="AL48" i="13" s="1"/>
  <c r="AL20" i="13" s="1"/>
  <c r="AM60" i="13"/>
  <c r="AM59" i="13" s="1"/>
  <c r="AM48" i="13" s="1"/>
  <c r="AM20" i="13" s="1"/>
  <c r="AN60" i="13"/>
  <c r="AN59" i="13" s="1"/>
  <c r="AP60" i="13"/>
  <c r="AP59" i="13" s="1"/>
  <c r="AQ60" i="13"/>
  <c r="AQ59" i="13" s="1"/>
  <c r="AQ48" i="13" s="1"/>
  <c r="AQ20" i="13" s="1"/>
  <c r="AR60" i="13"/>
  <c r="AR59" i="13" s="1"/>
  <c r="AR48" i="13" s="1"/>
  <c r="AR20" i="13" s="1"/>
  <c r="AS60" i="13"/>
  <c r="AS59" i="13" s="1"/>
  <c r="AU60" i="13"/>
  <c r="AU59" i="13" s="1"/>
  <c r="AU48" i="13" s="1"/>
  <c r="AU20" i="13" s="1"/>
  <c r="AV60" i="13"/>
  <c r="AV59" i="13" s="1"/>
  <c r="AV48" i="13" s="1"/>
  <c r="AV20" i="13" s="1"/>
  <c r="AW60" i="13"/>
  <c r="AW59" i="13" s="1"/>
  <c r="AW48" i="13" s="1"/>
  <c r="AW20" i="13" s="1"/>
  <c r="AX60" i="13"/>
  <c r="AX59" i="13" s="1"/>
  <c r="AZ60" i="13"/>
  <c r="AZ59" i="13" s="1"/>
  <c r="AZ48" i="13" s="1"/>
  <c r="AZ20" i="13" s="1"/>
  <c r="BA60" i="13"/>
  <c r="BA59" i="13" s="1"/>
  <c r="BA48" i="13" s="1"/>
  <c r="BA20" i="13" s="1"/>
  <c r="BB60" i="13"/>
  <c r="BB59" i="13" s="1"/>
  <c r="BB48" i="13" s="1"/>
  <c r="BB20" i="13" s="1"/>
  <c r="BC60" i="13"/>
  <c r="BC59" i="13" s="1"/>
  <c r="AI67" i="13"/>
  <c r="AI66" i="13" s="1"/>
  <c r="AI65" i="13" s="1"/>
  <c r="AH67" i="13"/>
  <c r="AH66" i="13" s="1"/>
  <c r="AH65" i="13" s="1"/>
  <c r="AG67" i="13"/>
  <c r="AF67" i="13"/>
  <c r="AF66" i="13" s="1"/>
  <c r="AF65" i="13" s="1"/>
  <c r="AF61" i="13"/>
  <c r="AG61" i="13"/>
  <c r="AH61" i="13"/>
  <c r="AI61" i="13"/>
  <c r="AF62" i="13"/>
  <c r="AG62" i="13"/>
  <c r="AH62" i="13"/>
  <c r="AI62" i="13"/>
  <c r="AF63" i="13"/>
  <c r="AG63" i="13"/>
  <c r="AH63" i="13"/>
  <c r="AI63" i="13"/>
  <c r="I67" i="13"/>
  <c r="I66" i="13" s="1"/>
  <c r="I65" i="13" s="1"/>
  <c r="H67" i="13"/>
  <c r="H66" i="13" s="1"/>
  <c r="H65" i="13" s="1"/>
  <c r="G67" i="13"/>
  <c r="G66" i="13" s="1"/>
  <c r="G65" i="13" s="1"/>
  <c r="F67" i="13"/>
  <c r="F66" i="13" s="1"/>
  <c r="F65" i="13" s="1"/>
  <c r="F61" i="13"/>
  <c r="G61" i="13"/>
  <c r="H61" i="13"/>
  <c r="I61" i="13"/>
  <c r="F62" i="13"/>
  <c r="G62" i="13"/>
  <c r="H62" i="13"/>
  <c r="I62" i="13"/>
  <c r="F63" i="13"/>
  <c r="G63" i="13"/>
  <c r="H63" i="13"/>
  <c r="I63" i="13"/>
  <c r="Y66" i="13"/>
  <c r="Y65" i="13" s="1"/>
  <c r="T67" i="13"/>
  <c r="T66" i="13"/>
  <c r="T65" i="13" s="1"/>
  <c r="O67" i="13"/>
  <c r="O66" i="13" s="1"/>
  <c r="O65" i="13" s="1"/>
  <c r="J67" i="13"/>
  <c r="J66" i="13" s="1"/>
  <c r="J65" i="13" s="1"/>
  <c r="Y61" i="13"/>
  <c r="Y62" i="13"/>
  <c r="Y63" i="13"/>
  <c r="T61" i="13"/>
  <c r="T62" i="13"/>
  <c r="T63" i="13"/>
  <c r="O62" i="13"/>
  <c r="O63" i="13"/>
  <c r="J61" i="13"/>
  <c r="J63" i="13"/>
  <c r="AJ62" i="13"/>
  <c r="D66" i="13"/>
  <c r="D65" i="13" s="1"/>
  <c r="D60" i="13"/>
  <c r="D59" i="13" s="1"/>
  <c r="D48" i="13" s="1"/>
  <c r="D20" i="13" s="1"/>
  <c r="I68" i="8"/>
  <c r="I67" i="8" s="1"/>
  <c r="I66" i="8" s="1"/>
  <c r="D68" i="8"/>
  <c r="I63" i="8"/>
  <c r="I64" i="8"/>
  <c r="I62" i="8"/>
  <c r="N62" i="8" s="1"/>
  <c r="O62" i="8" s="1"/>
  <c r="D63" i="8"/>
  <c r="D64" i="8"/>
  <c r="D62" i="8"/>
  <c r="AE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M66" i="10"/>
  <c r="AL66" i="10"/>
  <c r="AK66" i="10"/>
  <c r="AJ66" i="10"/>
  <c r="AI66" i="10"/>
  <c r="AH66" i="10"/>
  <c r="AG66" i="10"/>
  <c r="AF66" i="10"/>
  <c r="AD66" i="10"/>
  <c r="AC66" i="10"/>
  <c r="AB66" i="10"/>
  <c r="AA66" i="10"/>
  <c r="BZ66" i="10" s="1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L61" i="10"/>
  <c r="L60" i="10" s="1"/>
  <c r="M61" i="10"/>
  <c r="M60" i="10" s="1"/>
  <c r="N61" i="10"/>
  <c r="N60" i="10" s="1"/>
  <c r="O61" i="10"/>
  <c r="O60" i="10" s="1"/>
  <c r="O49" i="10" s="1"/>
  <c r="O21" i="10" s="1"/>
  <c r="P61" i="10"/>
  <c r="P60" i="10" s="1"/>
  <c r="Q61" i="10"/>
  <c r="Q60" i="10" s="1"/>
  <c r="R61" i="10"/>
  <c r="R60" i="10" s="1"/>
  <c r="S61" i="10"/>
  <c r="S60" i="10" s="1"/>
  <c r="S49" i="10" s="1"/>
  <c r="S21" i="10" s="1"/>
  <c r="T61" i="10"/>
  <c r="T60" i="10" s="1"/>
  <c r="U61" i="10"/>
  <c r="U60" i="10" s="1"/>
  <c r="V61" i="10"/>
  <c r="V60" i="10" s="1"/>
  <c r="W61" i="10"/>
  <c r="W60" i="10" s="1"/>
  <c r="W49" i="10" s="1"/>
  <c r="W21" i="10" s="1"/>
  <c r="X61" i="10"/>
  <c r="X60" i="10" s="1"/>
  <c r="Y61" i="10"/>
  <c r="Y60" i="10" s="1"/>
  <c r="Z61" i="10"/>
  <c r="Z60" i="10" s="1"/>
  <c r="AA61" i="10"/>
  <c r="AB61" i="10"/>
  <c r="AB60" i="10" s="1"/>
  <c r="AC61" i="10"/>
  <c r="AC60" i="10" s="1"/>
  <c r="AD61" i="10"/>
  <c r="AD60" i="10" s="1"/>
  <c r="AE61" i="10"/>
  <c r="AE60" i="10" s="1"/>
  <c r="AE49" i="10" s="1"/>
  <c r="AE21" i="10" s="1"/>
  <c r="AF61" i="10"/>
  <c r="AF60" i="10" s="1"/>
  <c r="AF49" i="10" s="1"/>
  <c r="AF21" i="10" s="1"/>
  <c r="AG61" i="10"/>
  <c r="AG60" i="10" s="1"/>
  <c r="AH61" i="10"/>
  <c r="AH60" i="10" s="1"/>
  <c r="AI61" i="10"/>
  <c r="AI60" i="10" s="1"/>
  <c r="AJ61" i="10"/>
  <c r="AJ60" i="10" s="1"/>
  <c r="AJ49" i="10" s="1"/>
  <c r="AJ21" i="10" s="1"/>
  <c r="AK61" i="10"/>
  <c r="AK60" i="10" s="1"/>
  <c r="AL61" i="10"/>
  <c r="AL60" i="10" s="1"/>
  <c r="AL49" i="10" s="1"/>
  <c r="AL21" i="10" s="1"/>
  <c r="AM61" i="10"/>
  <c r="AM60" i="10" s="1"/>
  <c r="AU61" i="10"/>
  <c r="AU60" i="10" s="1"/>
  <c r="AV61" i="10"/>
  <c r="AV60" i="10" s="1"/>
  <c r="AW61" i="10"/>
  <c r="AW60" i="10" s="1"/>
  <c r="AX61" i="10"/>
  <c r="AX60" i="10" s="1"/>
  <c r="AX49" i="10" s="1"/>
  <c r="AX21" i="10" s="1"/>
  <c r="AY61" i="10"/>
  <c r="AY60" i="10" s="1"/>
  <c r="AZ61" i="10"/>
  <c r="AZ60" i="10" s="1"/>
  <c r="BA61" i="10"/>
  <c r="BA60" i="10" s="1"/>
  <c r="BB61" i="10"/>
  <c r="BB60" i="10" s="1"/>
  <c r="BB49" i="10" s="1"/>
  <c r="BB21" i="10" s="1"/>
  <c r="BC61" i="10"/>
  <c r="BC60" i="10" s="1"/>
  <c r="BD61" i="10"/>
  <c r="BD60" i="10" s="1"/>
  <c r="BE61" i="10"/>
  <c r="BE60" i="10" s="1"/>
  <c r="BF61" i="10"/>
  <c r="BF60" i="10" s="1"/>
  <c r="BF49" i="10" s="1"/>
  <c r="BF21" i="10" s="1"/>
  <c r="BG61" i="10"/>
  <c r="BG60" i="10" s="1"/>
  <c r="BH61" i="10"/>
  <c r="BH60" i="10" s="1"/>
  <c r="BI61" i="10"/>
  <c r="BI60" i="10" s="1"/>
  <c r="BJ61" i="10"/>
  <c r="BJ60" i="10" s="1"/>
  <c r="BJ49" i="10" s="1"/>
  <c r="BJ21" i="10" s="1"/>
  <c r="BK61" i="10"/>
  <c r="BK60" i="10" s="1"/>
  <c r="BL61" i="10"/>
  <c r="BL60" i="10" s="1"/>
  <c r="BM61" i="10"/>
  <c r="BM60" i="10" s="1"/>
  <c r="BN61" i="10"/>
  <c r="BN60" i="10" s="1"/>
  <c r="BN49" i="10" s="1"/>
  <c r="BN21" i="10" s="1"/>
  <c r="BO61" i="10"/>
  <c r="BO60" i="10" s="1"/>
  <c r="BP61" i="10"/>
  <c r="BP60" i="10" s="1"/>
  <c r="BQ61" i="10"/>
  <c r="BQ60" i="10" s="1"/>
  <c r="BR61" i="10"/>
  <c r="BR60" i="10" s="1"/>
  <c r="BR49" i="10" s="1"/>
  <c r="BR21" i="10" s="1"/>
  <c r="BS61" i="10"/>
  <c r="BS60" i="10" s="1"/>
  <c r="BT61" i="10"/>
  <c r="BT60" i="10" s="1"/>
  <c r="BU61" i="10"/>
  <c r="BU60" i="10" s="1"/>
  <c r="BV61" i="10"/>
  <c r="BV60" i="10" s="1"/>
  <c r="BV49" i="10" s="1"/>
  <c r="BV21" i="10" s="1"/>
  <c r="BW61" i="10"/>
  <c r="BW60" i="10" s="1"/>
  <c r="BW49" i="10" s="1"/>
  <c r="BW21" i="10" s="1"/>
  <c r="BX61" i="10"/>
  <c r="BX60" i="10" s="1"/>
  <c r="AN68" i="10"/>
  <c r="AN67" i="10" s="1"/>
  <c r="AN66" i="10" s="1"/>
  <c r="AO68" i="10"/>
  <c r="AP68" i="10"/>
  <c r="AP67" i="10" s="1"/>
  <c r="AP66" i="10" s="1"/>
  <c r="AQ68" i="10"/>
  <c r="AR68" i="10"/>
  <c r="AR67" i="10" s="1"/>
  <c r="AR66" i="10" s="1"/>
  <c r="AS68" i="10"/>
  <c r="AT68" i="10"/>
  <c r="AT67" i="10" s="1"/>
  <c r="AT66" i="10" s="1"/>
  <c r="E62" i="10"/>
  <c r="F62" i="10"/>
  <c r="G62" i="10"/>
  <c r="H62" i="10"/>
  <c r="I62" i="10"/>
  <c r="J62" i="10"/>
  <c r="K62" i="10"/>
  <c r="E63" i="10"/>
  <c r="F63" i="10"/>
  <c r="G63" i="10"/>
  <c r="H63" i="10"/>
  <c r="I63" i="10"/>
  <c r="J63" i="10"/>
  <c r="K63" i="10"/>
  <c r="E64" i="10"/>
  <c r="F64" i="10"/>
  <c r="G64" i="10"/>
  <c r="H64" i="10"/>
  <c r="I64" i="10"/>
  <c r="J64" i="10"/>
  <c r="K64" i="10"/>
  <c r="E68" i="10"/>
  <c r="E67" i="10" s="1"/>
  <c r="E66" i="10" s="1"/>
  <c r="F68" i="10"/>
  <c r="G68" i="10"/>
  <c r="G67" i="10" s="1"/>
  <c r="G66" i="10" s="1"/>
  <c r="H68" i="10"/>
  <c r="I68" i="10"/>
  <c r="J68" i="10"/>
  <c r="K68" i="10"/>
  <c r="K67" i="10" s="1"/>
  <c r="K66" i="10" s="1"/>
  <c r="E65" i="9"/>
  <c r="E64" i="9" s="1"/>
  <c r="G65" i="9"/>
  <c r="G64" i="9" s="1"/>
  <c r="H65" i="9"/>
  <c r="H64" i="9" s="1"/>
  <c r="J65" i="9"/>
  <c r="J64" i="9" s="1"/>
  <c r="K65" i="9"/>
  <c r="K64" i="9" s="1"/>
  <c r="L65" i="9"/>
  <c r="L64" i="9" s="1"/>
  <c r="M65" i="9"/>
  <c r="M64" i="9" s="1"/>
  <c r="N65" i="9"/>
  <c r="N64" i="9" s="1"/>
  <c r="O65" i="9"/>
  <c r="O64" i="9" s="1"/>
  <c r="P65" i="9"/>
  <c r="P64" i="9" s="1"/>
  <c r="P47" i="9" s="1"/>
  <c r="P19" i="9" s="1"/>
  <c r="Q65" i="9"/>
  <c r="Q64" i="9" s="1"/>
  <c r="S65" i="9"/>
  <c r="S64" i="9" s="1"/>
  <c r="D65" i="9"/>
  <c r="D64" i="9" s="1"/>
  <c r="E59" i="9"/>
  <c r="E58" i="9" s="1"/>
  <c r="G59" i="9"/>
  <c r="G58" i="9" s="1"/>
  <c r="H59" i="9"/>
  <c r="H58" i="9" s="1"/>
  <c r="H47" i="9" s="1"/>
  <c r="H19" i="9" s="1"/>
  <c r="J59" i="9"/>
  <c r="J58" i="9" s="1"/>
  <c r="J47" i="9" s="1"/>
  <c r="J19" i="9" s="1"/>
  <c r="K59" i="9"/>
  <c r="K58" i="9" s="1"/>
  <c r="K47" i="9" s="1"/>
  <c r="K19" i="9" s="1"/>
  <c r="L59" i="9"/>
  <c r="L58" i="9" s="1"/>
  <c r="L47" i="9" s="1"/>
  <c r="L19" i="9" s="1"/>
  <c r="M59" i="9"/>
  <c r="M58" i="9" s="1"/>
  <c r="M47" i="9" s="1"/>
  <c r="M19" i="9" s="1"/>
  <c r="N59" i="9"/>
  <c r="N58" i="9" s="1"/>
  <c r="O59" i="9"/>
  <c r="O58" i="9" s="1"/>
  <c r="P59" i="9"/>
  <c r="P58" i="9" s="1"/>
  <c r="Q59" i="9"/>
  <c r="Q58" i="9" s="1"/>
  <c r="S59" i="9"/>
  <c r="S58" i="9" s="1"/>
  <c r="S47" i="9" s="1"/>
  <c r="S19" i="9" s="1"/>
  <c r="D59" i="9"/>
  <c r="D58" i="9" s="1"/>
  <c r="V67" i="8"/>
  <c r="V66" i="8" s="1"/>
  <c r="R67" i="8"/>
  <c r="R66" i="8" s="1"/>
  <c r="P67" i="8"/>
  <c r="P66" i="8" s="1"/>
  <c r="G67" i="8"/>
  <c r="G66" i="8" s="1"/>
  <c r="H67" i="8"/>
  <c r="H66" i="8" s="1"/>
  <c r="W66" i="8" s="1"/>
  <c r="J67" i="8"/>
  <c r="J66" i="8" s="1"/>
  <c r="K67" i="8"/>
  <c r="K66" i="8" s="1"/>
  <c r="L67" i="8"/>
  <c r="L66" i="8" s="1"/>
  <c r="M67" i="8"/>
  <c r="M66" i="8" s="1"/>
  <c r="E67" i="8"/>
  <c r="E66" i="8" s="1"/>
  <c r="F67" i="8"/>
  <c r="W62" i="8"/>
  <c r="W63" i="8"/>
  <c r="W64" i="8"/>
  <c r="W68" i="8"/>
  <c r="S62" i="8"/>
  <c r="S63" i="8"/>
  <c r="S64" i="8"/>
  <c r="S68" i="8"/>
  <c r="Q62" i="8"/>
  <c r="Q63" i="8"/>
  <c r="Q64" i="8"/>
  <c r="Q68" i="8"/>
  <c r="T65" i="9"/>
  <c r="T59" i="9"/>
  <c r="F66" i="9"/>
  <c r="R59" i="9"/>
  <c r="R58" i="9" s="1"/>
  <c r="E61" i="8"/>
  <c r="E60" i="8" s="1"/>
  <c r="F61" i="8"/>
  <c r="F60" i="8" s="1"/>
  <c r="G61" i="8"/>
  <c r="G60" i="8" s="1"/>
  <c r="H61" i="8"/>
  <c r="H60" i="8" s="1"/>
  <c r="J61" i="8"/>
  <c r="J60" i="8" s="1"/>
  <c r="K61" i="8"/>
  <c r="K60" i="8" s="1"/>
  <c r="L61" i="8"/>
  <c r="L60" i="8" s="1"/>
  <c r="L49" i="8" s="1"/>
  <c r="L21" i="8" s="1"/>
  <c r="M61" i="8"/>
  <c r="M60" i="8" s="1"/>
  <c r="P61" i="8"/>
  <c r="P60" i="8" s="1"/>
  <c r="R61" i="8"/>
  <c r="R60" i="8" s="1"/>
  <c r="V61" i="8"/>
  <c r="V60" i="8" s="1"/>
  <c r="E65" i="7"/>
  <c r="E64" i="7" s="1"/>
  <c r="I65" i="7"/>
  <c r="I64" i="7" s="1"/>
  <c r="J65" i="7"/>
  <c r="J64" i="7" s="1"/>
  <c r="K65" i="7"/>
  <c r="K64" i="7"/>
  <c r="L65" i="7"/>
  <c r="L64" i="7" s="1"/>
  <c r="M65" i="7"/>
  <c r="M64" i="7"/>
  <c r="N65" i="7"/>
  <c r="N64" i="7" s="1"/>
  <c r="O65" i="7"/>
  <c r="O64" i="7" s="1"/>
  <c r="O47" i="7" s="1"/>
  <c r="O19" i="7" s="1"/>
  <c r="P65" i="7"/>
  <c r="P64" i="7" s="1"/>
  <c r="D65" i="7"/>
  <c r="D64" i="7" s="1"/>
  <c r="E59" i="7"/>
  <c r="E58" i="7" s="1"/>
  <c r="I59" i="7"/>
  <c r="I58" i="7" s="1"/>
  <c r="I47" i="7" s="1"/>
  <c r="J59" i="7"/>
  <c r="J58" i="7" s="1"/>
  <c r="J47" i="7" s="1"/>
  <c r="J19" i="7" s="1"/>
  <c r="K59" i="7"/>
  <c r="K58" i="7" s="1"/>
  <c r="K47" i="7" s="1"/>
  <c r="K19" i="7" s="1"/>
  <c r="L59" i="7"/>
  <c r="L58" i="7" s="1"/>
  <c r="L47" i="7" s="1"/>
  <c r="L19" i="7" s="1"/>
  <c r="M59" i="7"/>
  <c r="M58" i="7" s="1"/>
  <c r="N59" i="7"/>
  <c r="N58" i="7" s="1"/>
  <c r="O59" i="7"/>
  <c r="O58" i="7" s="1"/>
  <c r="P59" i="7"/>
  <c r="P58" i="7" s="1"/>
  <c r="D59" i="7"/>
  <c r="D58" i="7" s="1"/>
  <c r="G66" i="7"/>
  <c r="G65" i="7" s="1"/>
  <c r="G64" i="7" s="1"/>
  <c r="G61" i="7"/>
  <c r="G62" i="7"/>
  <c r="H66" i="7"/>
  <c r="H61" i="7"/>
  <c r="H62" i="7"/>
  <c r="H60" i="7"/>
  <c r="G60" i="7"/>
  <c r="F66" i="7"/>
  <c r="F65" i="7" s="1"/>
  <c r="F64" i="7" s="1"/>
  <c r="F60" i="7"/>
  <c r="F61" i="7"/>
  <c r="F62" i="7"/>
  <c r="Q61" i="8"/>
  <c r="D61" i="10"/>
  <c r="D60" i="10" s="1"/>
  <c r="AP27" i="13" l="1"/>
  <c r="AP48" i="13"/>
  <c r="AP20" i="13" s="1"/>
  <c r="AA48" i="13"/>
  <c r="AA20" i="13" s="1"/>
  <c r="AA27" i="13" s="1"/>
  <c r="V27" i="13"/>
  <c r="V48" i="13"/>
  <c r="V20" i="13" s="1"/>
  <c r="Q48" i="13"/>
  <c r="Q20" i="13" s="1"/>
  <c r="L48" i="13"/>
  <c r="L20" i="13" s="1"/>
  <c r="L27" i="13" s="1"/>
  <c r="BC48" i="13"/>
  <c r="BC20" i="13" s="1"/>
  <c r="BC27" i="13" s="1"/>
  <c r="AX48" i="13"/>
  <c r="AX20" i="13" s="1"/>
  <c r="AS48" i="13"/>
  <c r="AS20" i="13" s="1"/>
  <c r="AN48" i="13"/>
  <c r="AN20" i="13" s="1"/>
  <c r="AN27" i="13" s="1"/>
  <c r="AD48" i="13"/>
  <c r="AD20" i="13" s="1"/>
  <c r="AD27" i="13" s="1"/>
  <c r="Z48" i="13"/>
  <c r="Z20" i="13" s="1"/>
  <c r="U48" i="13"/>
  <c r="U20" i="13" s="1"/>
  <c r="P48" i="13"/>
  <c r="P20" i="13" s="1"/>
  <c r="P27" i="13" s="1"/>
  <c r="K48" i="13"/>
  <c r="K20" i="13" s="1"/>
  <c r="K27" i="13" s="1"/>
  <c r="AA60" i="10"/>
  <c r="BZ61" i="10"/>
  <c r="BX49" i="10"/>
  <c r="BX21" i="10" s="1"/>
  <c r="BT49" i="10"/>
  <c r="BT21" i="10" s="1"/>
  <c r="BP49" i="10"/>
  <c r="BP21" i="10" s="1"/>
  <c r="BP28" i="10" s="1"/>
  <c r="BL49" i="10"/>
  <c r="BL21" i="10" s="1"/>
  <c r="BL28" i="10" s="1"/>
  <c r="BH49" i="10"/>
  <c r="BH21" i="10" s="1"/>
  <c r="BD49" i="10"/>
  <c r="BD21" i="10" s="1"/>
  <c r="AZ49" i="10"/>
  <c r="AZ21" i="10" s="1"/>
  <c r="AV49" i="10"/>
  <c r="AV21" i="10" s="1"/>
  <c r="AV28" i="10" s="1"/>
  <c r="AK49" i="10"/>
  <c r="AK21" i="10" s="1"/>
  <c r="AC49" i="10"/>
  <c r="AC21" i="10" s="1"/>
  <c r="AC28" i="10" s="1"/>
  <c r="Y49" i="10"/>
  <c r="Y21" i="10" s="1"/>
  <c r="U49" i="10"/>
  <c r="U21" i="10" s="1"/>
  <c r="U28" i="10" s="1"/>
  <c r="Q49" i="10"/>
  <c r="Q21" i="10" s="1"/>
  <c r="M49" i="10"/>
  <c r="M21" i="10" s="1"/>
  <c r="AB49" i="10"/>
  <c r="AB21" i="10" s="1"/>
  <c r="AB28" i="10" s="1"/>
  <c r="X49" i="10"/>
  <c r="X21" i="10" s="1"/>
  <c r="T49" i="10"/>
  <c r="T21" i="10" s="1"/>
  <c r="P49" i="10"/>
  <c r="P21" i="10" s="1"/>
  <c r="P28" i="10" s="1"/>
  <c r="L49" i="10"/>
  <c r="L21" i="10" s="1"/>
  <c r="D47" i="7"/>
  <c r="D19" i="7" s="1"/>
  <c r="G60" i="13"/>
  <c r="G59" i="13" s="1"/>
  <c r="G48" i="13" s="1"/>
  <c r="G20" i="13" s="1"/>
  <c r="G27" i="13" s="1"/>
  <c r="T58" i="9"/>
  <c r="I60" i="13"/>
  <c r="I59" i="13" s="1"/>
  <c r="I48" i="13" s="1"/>
  <c r="I20" i="13" s="1"/>
  <c r="AH60" i="13"/>
  <c r="AH59" i="13" s="1"/>
  <c r="AH48" i="13" s="1"/>
  <c r="AH20" i="13" s="1"/>
  <c r="AH27" i="13" s="1"/>
  <c r="F60" i="13"/>
  <c r="F59" i="13" s="1"/>
  <c r="W27" i="13"/>
  <c r="AT60" i="13"/>
  <c r="AT59" i="13" s="1"/>
  <c r="AT48" i="13" s="1"/>
  <c r="AT20" i="13" s="1"/>
  <c r="T60" i="13"/>
  <c r="T59" i="13" s="1"/>
  <c r="AE63" i="13"/>
  <c r="AE61" i="13"/>
  <c r="E63" i="13"/>
  <c r="D27" i="13"/>
  <c r="AG60" i="13"/>
  <c r="AG59" i="13" s="1"/>
  <c r="AB27" i="13"/>
  <c r="Q27" i="13"/>
  <c r="AY60" i="13"/>
  <c r="AY59" i="13" s="1"/>
  <c r="AY48" i="13" s="1"/>
  <c r="AY20" i="13" s="1"/>
  <c r="AD49" i="10"/>
  <c r="AD21" i="10" s="1"/>
  <c r="AD28" i="10" s="1"/>
  <c r="Z49" i="10"/>
  <c r="Z21" i="10" s="1"/>
  <c r="Z28" i="10" s="1"/>
  <c r="V49" i="10"/>
  <c r="V21" i="10" s="1"/>
  <c r="V28" i="10" s="1"/>
  <c r="R49" i="10"/>
  <c r="R21" i="10" s="1"/>
  <c r="R28" i="10" s="1"/>
  <c r="N49" i="10"/>
  <c r="N21" i="10" s="1"/>
  <c r="N28" i="10" s="1"/>
  <c r="AG49" i="10"/>
  <c r="AG21" i="10" s="1"/>
  <c r="AG28" i="10" s="1"/>
  <c r="AH49" i="10"/>
  <c r="AH21" i="10" s="1"/>
  <c r="AH28" i="10" s="1"/>
  <c r="AI49" i="10"/>
  <c r="AI21" i="10" s="1"/>
  <c r="AI28" i="10" s="1"/>
  <c r="AM49" i="10"/>
  <c r="AM21" i="10" s="1"/>
  <c r="AM28" i="10" s="1"/>
  <c r="BS49" i="10"/>
  <c r="BS21" i="10" s="1"/>
  <c r="BS28" i="10" s="1"/>
  <c r="BO49" i="10"/>
  <c r="BO21" i="10" s="1"/>
  <c r="BO28" i="10" s="1"/>
  <c r="BK49" i="10"/>
  <c r="BK21" i="10" s="1"/>
  <c r="BK28" i="10" s="1"/>
  <c r="BG49" i="10"/>
  <c r="BG21" i="10" s="1"/>
  <c r="BC49" i="10"/>
  <c r="BC21" i="10" s="1"/>
  <c r="BC28" i="10" s="1"/>
  <c r="AY49" i="10"/>
  <c r="AY21" i="10" s="1"/>
  <c r="AY28" i="10" s="1"/>
  <c r="AU49" i="10"/>
  <c r="AU21" i="10" s="1"/>
  <c r="BU49" i="10"/>
  <c r="BU21" i="10" s="1"/>
  <c r="BU28" i="10" s="1"/>
  <c r="BQ49" i="10"/>
  <c r="BQ21" i="10" s="1"/>
  <c r="BQ28" i="10" s="1"/>
  <c r="BM49" i="10"/>
  <c r="BM21" i="10" s="1"/>
  <c r="BM28" i="10" s="1"/>
  <c r="BI49" i="10"/>
  <c r="BI21" i="10" s="1"/>
  <c r="BE49" i="10"/>
  <c r="BE21" i="10" s="1"/>
  <c r="BE28" i="10" s="1"/>
  <c r="BA49" i="10"/>
  <c r="BA21" i="10" s="1"/>
  <c r="BA28" i="10" s="1"/>
  <c r="AW49" i="10"/>
  <c r="AW21" i="10" s="1"/>
  <c r="AW28" i="10" s="1"/>
  <c r="L28" i="10"/>
  <c r="AF28" i="10"/>
  <c r="AJ28" i="10"/>
  <c r="BG28" i="10"/>
  <c r="BW28" i="10"/>
  <c r="AP61" i="10"/>
  <c r="AP60" i="10" s="1"/>
  <c r="T28" i="10"/>
  <c r="R65" i="9"/>
  <c r="R64" i="9" s="1"/>
  <c r="S26" i="9"/>
  <c r="M26" i="9"/>
  <c r="V28" i="8"/>
  <c r="S61" i="8"/>
  <c r="S60" i="8" s="1"/>
  <c r="W67" i="8"/>
  <c r="I61" i="8"/>
  <c r="I60" i="8" s="1"/>
  <c r="R65" i="7"/>
  <c r="R64" i="7" s="1"/>
  <c r="I19" i="7"/>
  <c r="Q62" i="7"/>
  <c r="Q61" i="7"/>
  <c r="Q60" i="7"/>
  <c r="AT27" i="13"/>
  <c r="AY27" i="13"/>
  <c r="E28" i="8"/>
  <c r="AV27" i="13"/>
  <c r="AQ27" i="13"/>
  <c r="M28" i="8"/>
  <c r="D66" i="10"/>
  <c r="D49" i="10" s="1"/>
  <c r="D21" i="10" s="1"/>
  <c r="F67" i="10"/>
  <c r="F66" i="10" s="1"/>
  <c r="AQ61" i="10"/>
  <c r="AQ60" i="10" s="1"/>
  <c r="S28" i="10"/>
  <c r="AI60" i="13"/>
  <c r="AI59" i="13" s="1"/>
  <c r="L26" i="7"/>
  <c r="E26" i="7"/>
  <c r="L28" i="8"/>
  <c r="G28" i="8"/>
  <c r="N26" i="9"/>
  <c r="H67" i="10"/>
  <c r="H66" i="10" s="1"/>
  <c r="AQ67" i="10"/>
  <c r="AQ66" i="10" s="1"/>
  <c r="X28" i="10"/>
  <c r="AZ28" i="10"/>
  <c r="BD28" i="10"/>
  <c r="BH28" i="10"/>
  <c r="BT28" i="10"/>
  <c r="BX28" i="10"/>
  <c r="I27" i="13"/>
  <c r="X27" i="13"/>
  <c r="O60" i="13"/>
  <c r="O59" i="13" s="1"/>
  <c r="P26" i="7"/>
  <c r="O26" i="9"/>
  <c r="K61" i="10"/>
  <c r="K60" i="10" s="1"/>
  <c r="T64" i="9"/>
  <c r="W61" i="8"/>
  <c r="R28" i="8"/>
  <c r="Q26" i="9"/>
  <c r="AS67" i="10"/>
  <c r="AS66" i="10" s="1"/>
  <c r="Q28" i="10"/>
  <c r="Y28" i="10"/>
  <c r="AL28" i="10"/>
  <c r="BI28" i="10"/>
  <c r="AE28" i="10"/>
  <c r="N68" i="8"/>
  <c r="N67" i="8" s="1"/>
  <c r="N66" i="8" s="1"/>
  <c r="AX27" i="13"/>
  <c r="AS27" i="13"/>
  <c r="U27" i="13"/>
  <c r="E26" i="9"/>
  <c r="I67" i="10"/>
  <c r="I66" i="10" s="1"/>
  <c r="AO67" i="10"/>
  <c r="AO66" i="10" s="1"/>
  <c r="AS61" i="10"/>
  <c r="AS60" i="10" s="1"/>
  <c r="O28" i="10"/>
  <c r="BA27" i="13"/>
  <c r="Z27" i="13"/>
  <c r="N26" i="7"/>
  <c r="P28" i="8"/>
  <c r="P26" i="9"/>
  <c r="G26" i="9"/>
  <c r="J67" i="10"/>
  <c r="J66" i="10" s="1"/>
  <c r="E61" i="10"/>
  <c r="E60" i="10" s="1"/>
  <c r="H61" i="10"/>
  <c r="H60" i="10" s="1"/>
  <c r="AT61" i="10"/>
  <c r="AT60" i="10" s="1"/>
  <c r="AX28" i="10"/>
  <c r="BB28" i="10"/>
  <c r="BF28" i="10"/>
  <c r="BJ28" i="10"/>
  <c r="BN28" i="10"/>
  <c r="BR28" i="10"/>
  <c r="BV28" i="10"/>
  <c r="AJ60" i="13"/>
  <c r="AJ59" i="13" s="1"/>
  <c r="E61" i="13"/>
  <c r="BB27" i="13"/>
  <c r="AW27" i="13"/>
  <c r="AR27" i="13"/>
  <c r="AM27" i="13"/>
  <c r="AC27" i="13"/>
  <c r="S27" i="13"/>
  <c r="N27" i="13"/>
  <c r="AL27" i="13"/>
  <c r="Y60" i="13"/>
  <c r="Y59" i="13" s="1"/>
  <c r="H60" i="13"/>
  <c r="H59" i="13" s="1"/>
  <c r="R27" i="13"/>
  <c r="M27" i="13"/>
  <c r="AE62" i="13"/>
  <c r="E62" i="13"/>
  <c r="F372" i="18"/>
  <c r="G372" i="18" s="1"/>
  <c r="E371" i="18"/>
  <c r="AN61" i="10"/>
  <c r="AN60" i="10" s="1"/>
  <c r="AU28" i="10"/>
  <c r="AK28" i="10"/>
  <c r="W28" i="10"/>
  <c r="J61" i="10"/>
  <c r="J60" i="10" s="1"/>
  <c r="J49" i="10" s="1"/>
  <c r="J21" i="10" s="1"/>
  <c r="G61" i="10"/>
  <c r="G60" i="10" s="1"/>
  <c r="G49" i="10" s="1"/>
  <c r="G21" i="10" s="1"/>
  <c r="AR61" i="10"/>
  <c r="AR60" i="10" s="1"/>
  <c r="AR49" i="10" s="1"/>
  <c r="AR21" i="10" s="1"/>
  <c r="AO61" i="10"/>
  <c r="AO60" i="10" s="1"/>
  <c r="BY61" i="10"/>
  <c r="F61" i="10"/>
  <c r="F60" i="10" s="1"/>
  <c r="I61" i="10"/>
  <c r="I60" i="10" s="1"/>
  <c r="K26" i="9"/>
  <c r="H26" i="9"/>
  <c r="L26" i="9"/>
  <c r="F65" i="9"/>
  <c r="F64" i="9" s="1"/>
  <c r="J28" i="8"/>
  <c r="T62" i="8"/>
  <c r="U62" i="8" s="1"/>
  <c r="O87" i="8"/>
  <c r="O82" i="8"/>
  <c r="U87" i="8"/>
  <c r="U82" i="8"/>
  <c r="T68" i="8"/>
  <c r="T67" i="8" s="1"/>
  <c r="T66" i="8" s="1"/>
  <c r="U66" i="8" s="1"/>
  <c r="D67" i="8"/>
  <c r="D66" i="8" s="1"/>
  <c r="D61" i="8"/>
  <c r="D60" i="8" s="1"/>
  <c r="J26" i="7"/>
  <c r="O26" i="7"/>
  <c r="D26" i="7"/>
  <c r="M26" i="7"/>
  <c r="K26" i="7"/>
  <c r="H59" i="7"/>
  <c r="H58" i="7" s="1"/>
  <c r="H47" i="7" s="1"/>
  <c r="H19" i="7" s="1"/>
  <c r="R59" i="7"/>
  <c r="G59" i="7"/>
  <c r="G58" i="7" s="1"/>
  <c r="G47" i="7" s="1"/>
  <c r="G19" i="7" s="1"/>
  <c r="N64" i="8"/>
  <c r="O64" i="8" s="1"/>
  <c r="T64" i="8"/>
  <c r="U64" i="8" s="1"/>
  <c r="AF60" i="13"/>
  <c r="AF59" i="13" s="1"/>
  <c r="AF48" i="13" s="1"/>
  <c r="AF20" i="13" s="1"/>
  <c r="F59" i="7"/>
  <c r="F58" i="7" s="1"/>
  <c r="F47" i="7" s="1"/>
  <c r="F19" i="7" s="1"/>
  <c r="AO60" i="13"/>
  <c r="AO59" i="13" s="1"/>
  <c r="AO48" i="13" s="1"/>
  <c r="AO20" i="13" s="1"/>
  <c r="T63" i="8"/>
  <c r="N63" i="8"/>
  <c r="O63" i="8" s="1"/>
  <c r="AG66" i="13"/>
  <c r="AG65" i="13" s="1"/>
  <c r="AE67" i="13"/>
  <c r="AE66" i="13" s="1"/>
  <c r="AE65" i="13" s="1"/>
  <c r="W60" i="8"/>
  <c r="F66" i="8"/>
  <c r="S67" i="8"/>
  <c r="S66" i="8" s="1"/>
  <c r="E67" i="13"/>
  <c r="E66" i="13" s="1"/>
  <c r="E65" i="13" s="1"/>
  <c r="F59" i="9"/>
  <c r="F58" i="9" s="1"/>
  <c r="H65" i="7"/>
  <c r="H64" i="7" s="1"/>
  <c r="Q66" i="7"/>
  <c r="Q65" i="7" s="1"/>
  <c r="Q64" i="7" s="1"/>
  <c r="K28" i="8"/>
  <c r="Q67" i="8"/>
  <c r="Q66" i="8" s="1"/>
  <c r="Q60" i="8"/>
  <c r="AZ27" i="13"/>
  <c r="AU27" i="13"/>
  <c r="AK27" i="13"/>
  <c r="J60" i="13"/>
  <c r="J59" i="13" s="1"/>
  <c r="J48" i="13" s="1"/>
  <c r="J20" i="13" s="1"/>
  <c r="I59" i="9"/>
  <c r="I58" i="9" s="1"/>
  <c r="I47" i="9" s="1"/>
  <c r="I19" i="9" s="1"/>
  <c r="Y27" i="13" l="1"/>
  <c r="Y48" i="13"/>
  <c r="Y20" i="13" s="1"/>
  <c r="AI48" i="13"/>
  <c r="AI20" i="13" s="1"/>
  <c r="AI27" i="13" s="1"/>
  <c r="AG48" i="13"/>
  <c r="AG20" i="13" s="1"/>
  <c r="AG27" i="13" s="1"/>
  <c r="F48" i="13"/>
  <c r="F20" i="13" s="1"/>
  <c r="F27" i="13" s="1"/>
  <c r="T48" i="13"/>
  <c r="T20" i="13" s="1"/>
  <c r="T27" i="13" s="1"/>
  <c r="AA49" i="10"/>
  <c r="AA21" i="10" s="1"/>
  <c r="AA28" i="10" s="1"/>
  <c r="BZ60" i="10"/>
  <c r="AO49" i="10"/>
  <c r="AO21" i="10" s="1"/>
  <c r="AQ49" i="10"/>
  <c r="AQ21" i="10" s="1"/>
  <c r="I49" i="10"/>
  <c r="I21" i="10" s="1"/>
  <c r="I28" i="10" s="1"/>
  <c r="O48" i="13"/>
  <c r="O20" i="13" s="1"/>
  <c r="O27" i="13" s="1"/>
  <c r="BY60" i="10"/>
  <c r="T47" i="9"/>
  <c r="U47" i="9" s="1"/>
  <c r="R58" i="7"/>
  <c r="AJ48" i="13"/>
  <c r="AJ20" i="13" s="1"/>
  <c r="AJ27" i="13" s="1"/>
  <c r="H48" i="13"/>
  <c r="H20" i="13" s="1"/>
  <c r="H27" i="13" s="1"/>
  <c r="I49" i="8"/>
  <c r="I21" i="8" s="1"/>
  <c r="I28" i="8" s="1"/>
  <c r="AE60" i="13"/>
  <c r="AE59" i="13" s="1"/>
  <c r="F49" i="10"/>
  <c r="F21" i="10" s="1"/>
  <c r="F28" i="10" s="1"/>
  <c r="H49" i="10"/>
  <c r="H21" i="10" s="1"/>
  <c r="H28" i="10" s="1"/>
  <c r="AS49" i="10"/>
  <c r="AS21" i="10" s="1"/>
  <c r="AS28" i="10" s="1"/>
  <c r="AP49" i="10"/>
  <c r="AP21" i="10" s="1"/>
  <c r="AP28" i="10" s="1"/>
  <c r="AT49" i="10"/>
  <c r="AT21" i="10" s="1"/>
  <c r="AT28" i="10" s="1"/>
  <c r="E49" i="10"/>
  <c r="E21" i="10" s="1"/>
  <c r="E28" i="10" s="1"/>
  <c r="AN49" i="10"/>
  <c r="AN21" i="10" s="1"/>
  <c r="AN28" i="10" s="1"/>
  <c r="K49" i="10"/>
  <c r="K21" i="10" s="1"/>
  <c r="K28" i="10" s="1"/>
  <c r="D28" i="10"/>
  <c r="AQ28" i="10"/>
  <c r="O68" i="8"/>
  <c r="U68" i="8"/>
  <c r="Q59" i="7"/>
  <c r="Q58" i="7" s="1"/>
  <c r="AO27" i="13"/>
  <c r="O66" i="8"/>
  <c r="AF27" i="13"/>
  <c r="J28" i="10"/>
  <c r="F26" i="7"/>
  <c r="H26" i="7"/>
  <c r="Q21" i="8"/>
  <c r="Q28" i="8" s="1"/>
  <c r="BY67" i="10"/>
  <c r="BY66" i="10" s="1"/>
  <c r="G28" i="10"/>
  <c r="E60" i="13"/>
  <c r="E59" i="13" s="1"/>
  <c r="J27" i="13"/>
  <c r="F371" i="18"/>
  <c r="G371" i="18" s="1"/>
  <c r="E370" i="18"/>
  <c r="F370" i="18" s="1"/>
  <c r="G370" i="18" s="1"/>
  <c r="AO28" i="10"/>
  <c r="AR28" i="10"/>
  <c r="I26" i="9"/>
  <c r="D28" i="8"/>
  <c r="U67" i="8"/>
  <c r="O67" i="8"/>
  <c r="G26" i="7"/>
  <c r="F28" i="8"/>
  <c r="S21" i="8"/>
  <c r="S28" i="8" s="1"/>
  <c r="U63" i="8"/>
  <c r="T61" i="8"/>
  <c r="M28" i="10"/>
  <c r="H28" i="8"/>
  <c r="W21" i="8"/>
  <c r="W28" i="8" s="1"/>
  <c r="J26" i="9"/>
  <c r="N61" i="8"/>
  <c r="I26" i="7"/>
  <c r="BY49" i="10" l="1"/>
  <c r="BZ49" i="10" s="1"/>
  <c r="R47" i="7"/>
  <c r="S47" i="7" s="1"/>
  <c r="T19" i="9"/>
  <c r="U19" i="9" s="1"/>
  <c r="AE48" i="13"/>
  <c r="AE20" i="13" s="1"/>
  <c r="AE27" i="13" s="1"/>
  <c r="E48" i="13"/>
  <c r="E20" i="13" s="1"/>
  <c r="E27" i="13" s="1"/>
  <c r="Q47" i="7"/>
  <c r="Q19" i="7" s="1"/>
  <c r="Q26" i="7" s="1"/>
  <c r="T60" i="8"/>
  <c r="T49" i="8" s="1"/>
  <c r="U61" i="8"/>
  <c r="N60" i="8"/>
  <c r="N49" i="8" s="1"/>
  <c r="O61" i="8"/>
  <c r="BY21" i="10" l="1"/>
  <c r="BZ21" i="10" s="1"/>
  <c r="R19" i="7"/>
  <c r="T26" i="9"/>
  <c r="U26" i="9" s="1"/>
  <c r="T21" i="8"/>
  <c r="U49" i="8"/>
  <c r="N21" i="8"/>
  <c r="O49" i="8"/>
  <c r="U60" i="8"/>
  <c r="O60" i="8"/>
  <c r="R26" i="7" l="1"/>
  <c r="S19" i="7"/>
  <c r="S26" i="7" s="1"/>
  <c r="BY28" i="10"/>
  <c r="BZ28" i="10" s="1"/>
  <c r="N28" i="8"/>
  <c r="O28" i="8" s="1"/>
  <c r="O21" i="8"/>
  <c r="T28" i="8"/>
  <c r="U28" i="8" s="1"/>
  <c r="U21" i="8"/>
  <c r="D49" i="9"/>
  <c r="D48" i="9"/>
  <c r="D47" i="9" s="1"/>
  <c r="D19" i="9" s="1"/>
  <c r="D26" i="9" s="1"/>
  <c r="F53" i="9"/>
  <c r="F50" i="9"/>
  <c r="F54" i="9"/>
  <c r="F51" i="9"/>
  <c r="F55" i="9"/>
  <c r="F52" i="9"/>
  <c r="F56" i="9"/>
  <c r="F49" i="9" l="1"/>
  <c r="F48" i="9" s="1"/>
  <c r="F47" i="9" s="1"/>
  <c r="F19" i="9" s="1"/>
  <c r="F26" i="9" s="1"/>
  <c r="R49" i="9"/>
  <c r="R48" i="9" s="1"/>
  <c r="R47" i="9" s="1"/>
  <c r="R19" i="9" s="1"/>
  <c r="R26" i="9" s="1"/>
  <c r="E302" i="18"/>
  <c r="F302" i="18" s="1"/>
  <c r="E239" i="18"/>
  <c r="F239" i="18" s="1"/>
  <c r="G239" i="18" s="1"/>
  <c r="F164" i="18"/>
  <c r="G164" i="18" s="1"/>
  <c r="E181" i="18"/>
  <c r="F181" i="18" s="1"/>
  <c r="G181" i="18" s="1"/>
  <c r="E247" i="18" l="1"/>
  <c r="E249" i="18" l="1"/>
  <c r="F249" i="18" s="1"/>
  <c r="G249" i="18" s="1"/>
  <c r="F247" i="18"/>
  <c r="G247" i="18" s="1"/>
</calcChain>
</file>

<file path=xl/sharedStrings.xml><?xml version="1.0" encoding="utf-8"?>
<sst xmlns="http://schemas.openxmlformats.org/spreadsheetml/2006/main" count="21244" uniqueCount="1020">
  <si>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</si>
  <si>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</si>
  <si>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</si>
  <si>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</si>
  <si>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</si>
  <si>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</si>
  <si>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</si>
  <si>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</si>
  <si>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</si>
  <si>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</si>
  <si>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</si>
  <si>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</si>
  <si>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</si>
  <si>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</si>
  <si>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</si>
  <si>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</si>
  <si>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</si>
  <si>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</si>
  <si>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</si>
  <si>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</si>
  <si>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</si>
  <si>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</si>
  <si>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</si>
  <si>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</si>
  <si>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</si>
  <si>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</si>
  <si>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</si>
  <si>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</si>
  <si>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</si>
  <si>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</si>
  <si>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</si>
  <si>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</si>
  <si>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</si>
  <si>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</si>
  <si>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</si>
  <si>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</si>
  <si>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</si>
  <si>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</si>
  <si>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</si>
  <si>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</si>
  <si>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</si>
  <si>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</si>
  <si>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</si>
  <si>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</si>
  <si>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</si>
  <si>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</si>
  <si>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</si>
  <si>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</si>
  <si>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</si>
  <si>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</si>
  <si>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</si>
  <si>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</si>
  <si>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</si>
  <si>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</si>
  <si>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</si>
  <si>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</si>
  <si>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</si>
  <si>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</si>
  <si>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</si>
  <si>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</si>
  <si>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</si>
  <si>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</si>
  <si>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</si>
  <si>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</si>
  <si>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</si>
  <si>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</si>
  <si>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</si>
  <si>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</si>
  <si>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</si>
  <si>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</si>
  <si>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</si>
  <si>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</si>
  <si>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</si>
  <si>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</si>
  <si>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</si>
  <si>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</si>
  <si>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</si>
  <si>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</si>
  <si>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</si>
  <si>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</si>
  <si>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</si>
  <si>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</si>
  <si>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</si>
  <si>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</si>
  <si>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</si>
  <si>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</si>
  <si>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</si>
  <si>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</si>
  <si>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</si>
  <si>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</si>
  <si>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</si>
  <si>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</si>
  <si>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</si>
  <si>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</si>
  <si>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</si>
  <si>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</si>
  <si>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</si>
  <si>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</si>
  <si>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</si>
  <si>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</si>
  <si>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</si>
  <si>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</si>
  <si>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</si>
  <si>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</si>
  <si>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</si>
  <si>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</si>
  <si>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</si>
  <si>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</si>
  <si>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</si>
  <si>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</si>
  <si>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</si>
  <si>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</si>
  <si>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</si>
  <si>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</si>
  <si>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</si>
  <si>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</si>
  <si>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</si>
  <si>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</si>
  <si>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</si>
  <si>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</si>
  <si>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</si>
  <si>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</si>
  <si>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</si>
  <si>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</si>
  <si>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</si>
  <si>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</si>
  <si>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</si>
  <si>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</si>
  <si>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</si>
  <si>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</si>
  <si>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</si>
  <si>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</si>
  <si>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</si>
  <si>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</si>
  <si>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</si>
  <si>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</si>
  <si>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</si>
  <si>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</si>
  <si>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</si>
  <si>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</si>
  <si>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</si>
  <si>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</si>
  <si>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</si>
  <si>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</si>
  <si>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</si>
  <si>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</si>
  <si>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</si>
  <si>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</si>
  <si>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</si>
  <si>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</si>
  <si>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</si>
  <si>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</si>
  <si>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</si>
  <si>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</si>
  <si>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</si>
  <si>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</si>
  <si>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</si>
  <si>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</si>
  <si>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</si>
  <si>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</si>
  <si>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</si>
  <si>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</si>
  <si>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</si>
  <si>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</si>
  <si>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</si>
  <si>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</si>
  <si>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</si>
  <si>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</si>
  <si>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</si>
  <si>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</si>
  <si>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</si>
  <si>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</si>
  <si>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</si>
  <si>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</si>
  <si>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</si>
  <si>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</si>
  <si>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</si>
  <si>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</si>
  <si>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</si>
  <si>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</si>
  <si>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</si>
  <si>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</si>
  <si>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</si>
  <si>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</si>
  <si>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</si>
  <si>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</si>
  <si>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</si>
  <si>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</si>
  <si>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</si>
  <si>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</si>
  <si>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</si>
  <si>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</si>
  <si>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</si>
  <si>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</si>
  <si>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</si>
  <si>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</si>
  <si>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</si>
  <si>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</si>
  <si>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</si>
  <si>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</si>
  <si>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</si>
  <si>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</si>
  <si>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</si>
  <si>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</si>
  <si>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</si>
  <si>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</si>
  <si>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</si>
  <si>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</si>
  <si>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</si>
  <si>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</si>
  <si>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</si>
  <si>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</si>
  <si>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</si>
  <si>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</si>
  <si>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</si>
  <si>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</si>
  <si>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</si>
  <si>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</si>
  <si>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</si>
  <si>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</si>
  <si>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</si>
  <si>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</si>
  <si>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</si>
  <si>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</si>
  <si>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</si>
  <si>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</si>
  <si>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</si>
  <si>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</si>
  <si>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</si>
  <si>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</si>
  <si>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</si>
  <si>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</si>
  <si>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</si>
  <si>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</si>
  <si>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</si>
  <si>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</si>
  <si>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</si>
  <si>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</si>
  <si>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</si>
  <si>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</si>
  <si>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</si>
  <si>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</si>
  <si>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</si>
  <si>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</si>
  <si>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</si>
  <si>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</si>
  <si>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</si>
  <si>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</si>
  <si>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</si>
  <si>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</si>
  <si>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</si>
  <si>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</si>
  <si>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</si>
  <si>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</si>
  <si>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</si>
  <si>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</si>
  <si>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</si>
  <si>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</si>
  <si>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</si>
  <si>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</si>
  <si>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</si>
  <si>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</si>
  <si>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</si>
  <si>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</si>
  <si>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</si>
  <si>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</si>
  <si>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</si>
  <si>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</si>
  <si>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</si>
  <si>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</si>
  <si>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</si>
  <si>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</si>
  <si>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</si>
  <si>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</si>
  <si>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</si>
  <si>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</si>
  <si>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</si>
  <si>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</si>
  <si>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</si>
  <si>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</si>
  <si>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</si>
  <si>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</si>
  <si>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</si>
  <si>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</si>
  <si>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</si>
  <si>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</si>
  <si>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</si>
  <si>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</si>
  <si>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</si>
  <si>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</si>
  <si>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</si>
  <si>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</si>
  <si>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</si>
  <si>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</si>
  <si>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</si>
  <si>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</si>
  <si>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</si>
  <si>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</si>
  <si>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</si>
  <si>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</si>
  <si>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</si>
  <si>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</si>
  <si>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</si>
  <si>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</si>
  <si>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</si>
  <si>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</si>
  <si>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</si>
  <si>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</si>
  <si>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</si>
  <si>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</si>
  <si>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</si>
  <si>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</si>
  <si>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</si>
  <si>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</si>
  <si>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</si>
  <si>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</si>
  <si>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</si>
  <si>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</si>
  <si>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</si>
  <si>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</si>
  <si>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</si>
  <si>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</si>
  <si>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</si>
  <si>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</si>
  <si>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</si>
  <si>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</si>
  <si>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</si>
  <si>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</si>
  <si>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</si>
  <si>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</si>
  <si>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</si>
  <si>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</si>
  <si>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</si>
  <si>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</si>
  <si>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</si>
  <si>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</si>
  <si>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</si>
  <si>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</si>
  <si>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</si>
  <si>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</si>
  <si>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</si>
  <si>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</si>
  <si>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</si>
  <si>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</si>
  <si>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</si>
  <si>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</si>
  <si>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</si>
  <si>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</si>
  <si>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</si>
  <si>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</si>
  <si>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</si>
  <si>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</si>
  <si>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</si>
  <si>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</si>
  <si>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</si>
  <si>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</si>
  <si>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</si>
  <si>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</si>
  <si>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</si>
  <si>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</si>
  <si>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</si>
  <si>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</si>
  <si>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</si>
  <si>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</si>
  <si>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</si>
  <si>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</si>
  <si>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</si>
  <si>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</si>
  <si>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</si>
  <si>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</si>
  <si>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</si>
  <si>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</si>
  <si>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</si>
  <si>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</si>
  <si>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</si>
  <si>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</si>
  <si>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</si>
  <si>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</si>
  <si>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</si>
  <si>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</si>
  <si>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</si>
  <si>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</si>
  <si>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</si>
  <si>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</si>
  <si>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</si>
  <si>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</si>
  <si>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</si>
  <si>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</si>
  <si>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</si>
  <si>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</si>
  <si>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</si>
  <si>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</si>
  <si>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</si>
  <si>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</si>
  <si>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</si>
  <si>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</si>
  <si>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</si>
  <si>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</si>
  <si>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</si>
  <si>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</si>
  <si>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</si>
  <si>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</si>
  <si>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</si>
  <si>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</si>
  <si>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</si>
  <si>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</si>
  <si>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</si>
  <si>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</si>
  <si>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</si>
  <si>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</si>
  <si>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</si>
  <si>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</si>
  <si>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</si>
  <si>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</si>
  <si>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</si>
  <si>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</si>
  <si>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</si>
  <si>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</si>
  <si>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</si>
  <si>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</si>
  <si>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</si>
  <si>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</si>
  <si>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</si>
  <si>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</si>
  <si>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</si>
  <si>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</si>
  <si>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</si>
  <si>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</si>
  <si>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</si>
  <si>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</si>
  <si>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</si>
  <si>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</si>
  <si>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</si>
  <si>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</si>
  <si>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</si>
  <si>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</si>
  <si>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</si>
  <si>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</si>
  <si>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</si>
  <si>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</si>
  <si>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</si>
  <si>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</si>
  <si>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</si>
  <si>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</si>
  <si>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</si>
  <si>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</si>
  <si>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</si>
  <si>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</si>
  <si>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</si>
  <si>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</si>
  <si>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</si>
  <si>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</si>
  <si>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</si>
  <si>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</si>
  <si>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</si>
  <si>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</si>
  <si>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</si>
  <si>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</si>
  <si>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</si>
  <si>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</si>
  <si>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</si>
  <si>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</si>
  <si>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</si>
  <si>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</si>
  <si>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</si>
  <si>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</si>
  <si>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</si>
  <si>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</si>
  <si>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</si>
  <si>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</si>
  <si>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</si>
  <si>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</si>
  <si>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</si>
  <si>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</si>
  <si>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</si>
  <si>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</si>
  <si>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</si>
  <si>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</si>
  <si>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</si>
  <si>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</si>
  <si>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</si>
  <si>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</si>
  <si>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</si>
  <si>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</si>
  <si>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</si>
  <si>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</si>
  <si>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</si>
  <si>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</si>
  <si>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</si>
  <si>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</si>
  <si>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</si>
  <si>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</si>
  <si>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</si>
  <si>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</si>
  <si>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</si>
  <si>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</si>
  <si>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</si>
  <si>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</si>
  <si>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</si>
  <si>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</si>
  <si>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</si>
  <si>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</si>
  <si>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</si>
  <si>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</si>
  <si>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</si>
  <si>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</si>
  <si>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</si>
  <si>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</si>
  <si>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</si>
  <si>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</si>
  <si>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</si>
  <si>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</si>
  <si>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</si>
  <si>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</si>
  <si>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</si>
  <si>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</si>
  <si>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</si>
  <si>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</si>
  <si>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</si>
  <si>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</si>
  <si>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</si>
  <si>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</si>
  <si>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</si>
  <si>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</si>
  <si>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</si>
  <si>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</si>
  <si>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</si>
  <si>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</si>
  <si>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</si>
  <si>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</si>
  <si>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</si>
  <si>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</si>
  <si>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</si>
  <si>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</si>
  <si>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</si>
  <si>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</si>
  <si>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</si>
  <si>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</si>
  <si>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</si>
  <si>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</si>
  <si>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</si>
  <si>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</si>
  <si>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</si>
  <si>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</si>
  <si>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</si>
  <si>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</si>
  <si>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</si>
  <si>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</si>
  <si>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</si>
  <si>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</si>
  <si>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</si>
  <si>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</si>
  <si>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</si>
  <si>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</si>
  <si>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</si>
  <si>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</si>
  <si>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</si>
  <si>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</si>
  <si>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</si>
  <si>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</si>
  <si>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</si>
  <si>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</si>
  <si>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</si>
  <si>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</si>
  <si>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</si>
  <si>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</si>
  <si>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</si>
  <si>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</si>
  <si>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</si>
  <si>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</si>
  <si>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</si>
  <si>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</si>
  <si>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</si>
  <si>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</si>
  <si>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</si>
  <si>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</si>
  <si>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</si>
  <si>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</si>
  <si>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</si>
  <si>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</si>
  <si>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</si>
  <si>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</si>
  <si>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</si>
  <si>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</si>
  <si>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</si>
  <si>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</si>
  <si>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</si>
  <si>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</si>
  <si>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</si>
  <si>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</si>
  <si>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</si>
  <si>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</si>
  <si>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</si>
  <si>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</si>
  <si>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</si>
  <si>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</si>
  <si>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</si>
  <si>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</si>
  <si>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</si>
  <si>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</si>
  <si>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</si>
  <si>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</si>
  <si>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</si>
  <si>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</si>
  <si>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</si>
  <si>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</si>
  <si>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</si>
  <si>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</si>
  <si>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</si>
  <si>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</si>
  <si>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</si>
  <si>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</si>
  <si>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</si>
  <si>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</si>
  <si>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</si>
  <si>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</si>
  <si>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</si>
  <si>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</si>
  <si>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</si>
  <si>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</si>
  <si>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</si>
  <si>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</si>
  <si>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</si>
  <si>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</si>
  <si>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</si>
  <si>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</si>
  <si>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</si>
  <si>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</si>
  <si>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</si>
  <si>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</si>
  <si>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</si>
  <si>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</si>
  <si>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</si>
  <si>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</si>
  <si>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</si>
  <si>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</si>
  <si>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</si>
  <si>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</si>
  <si>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</si>
  <si>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</si>
  <si>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</si>
  <si>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</si>
  <si>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</si>
  <si>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</si>
  <si>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</si>
  <si>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</si>
  <si>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</si>
  <si>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</si>
  <si>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</si>
  <si>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</si>
  <si>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</si>
  <si>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</si>
  <si>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</si>
  <si>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</si>
  <si>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</si>
  <si>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</si>
  <si>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</si>
  <si>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</si>
  <si>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</si>
  <si>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</si>
  <si>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</si>
  <si>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</si>
  <si>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</si>
  <si>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</si>
  <si>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</si>
  <si>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</si>
  <si>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</si>
  <si>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</si>
  <si>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</si>
  <si>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</si>
  <si>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</si>
  <si>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</si>
  <si>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</si>
  <si>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</si>
  <si>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</si>
  <si>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</si>
  <si>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</si>
  <si>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</si>
  <si>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</si>
  <si>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</si>
  <si>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</si>
  <si>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</si>
  <si>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</si>
  <si>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</si>
  <si>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</si>
  <si>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</si>
  <si>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</si>
  <si>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</si>
  <si>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</si>
  <si>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</si>
  <si>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</si>
  <si>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</si>
  <si>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</si>
  <si>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</si>
  <si>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</si>
  <si>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</si>
  <si>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</si>
  <si>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</si>
  <si>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</si>
  <si>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</si>
  <si>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</si>
  <si>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</si>
  <si>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</si>
  <si>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</si>
  <si>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</si>
  <si>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</si>
  <si>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</si>
  <si>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</si>
  <si>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</si>
  <si>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</si>
  <si>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</si>
  <si>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</si>
  <si>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</si>
  <si>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</si>
  <si>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</si>
  <si>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</si>
  <si>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</si>
  <si>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</si>
  <si>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</si>
  <si>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</si>
  <si>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</si>
  <si>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</si>
  <si>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</si>
  <si>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</si>
  <si>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</si>
  <si>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</si>
  <si>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</si>
  <si>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</si>
  <si>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</si>
  <si>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</si>
  <si>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</si>
  <si>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</si>
  <si>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</si>
  <si>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</si>
  <si>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</si>
  <si>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</si>
  <si>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</si>
  <si>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</si>
  <si>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</si>
  <si>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</si>
  <si>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</si>
  <si>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</si>
  <si>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</si>
  <si>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</si>
  <si>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</si>
  <si>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</si>
  <si>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</si>
  <si>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</si>
  <si>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</si>
  <si>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</si>
  <si>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</si>
  <si>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</si>
  <si>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</si>
  <si>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</si>
  <si>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</si>
  <si>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</si>
  <si>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</si>
  <si>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</si>
  <si>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</si>
  <si>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</si>
  <si>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</si>
  <si>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</si>
  <si>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</si>
  <si>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</si>
  <si>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</si>
  <si>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</si>
  <si>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</si>
  <si>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</si>
  <si>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</si>
  <si>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</si>
  <si>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</si>
  <si>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</si>
  <si>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</si>
  <si>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</si>
  <si>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</si>
  <si>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</si>
  <si>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</si>
  <si>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</si>
  <si>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</si>
  <si>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</si>
  <si>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</si>
  <si>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</si>
  <si>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</si>
  <si>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</si>
  <si>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</si>
  <si>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</si>
  <si>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</si>
  <si>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</si>
  <si>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</si>
  <si>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</si>
  <si>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</si>
  <si>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</si>
  <si>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</si>
  <si>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</si>
  <si>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</si>
  <si>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</si>
  <si>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</si>
  <si>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</si>
  <si>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</si>
  <si>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</si>
  <si>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</si>
  <si>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</si>
  <si>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</si>
  <si>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</si>
  <si>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</si>
  <si>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</si>
  <si>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</si>
  <si>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</si>
  <si>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</si>
  <si>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</si>
  <si>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</si>
  <si>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</si>
  <si>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</si>
  <si>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</si>
  <si>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</si>
  <si>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</si>
  <si>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</si>
  <si>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</si>
  <si>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</si>
  <si>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</si>
  <si>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</si>
  <si>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Генеральный директор АО "ГЭС"</t>
  </si>
  <si>
    <t>Литвинов Р.А.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</si>
  <si>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</si>
  <si>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</si>
  <si>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</si>
  <si>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</si>
  <si>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</si>
  <si>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</si>
  <si>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</si>
  <si>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</si>
  <si>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</si>
  <si>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</si>
  <si>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</si>
  <si>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</si>
  <si>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</si>
  <si>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</si>
  <si>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</si>
  <si>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</si>
  <si>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</si>
  <si>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</si>
  <si>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</si>
  <si>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</si>
  <si>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</si>
  <si>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</si>
  <si>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</si>
  <si>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</si>
  <si>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</si>
  <si>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</si>
  <si>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</si>
  <si>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</si>
  <si>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</si>
  <si>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</si>
  <si>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</si>
  <si>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</si>
  <si>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</si>
  <si>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</si>
  <si>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</si>
  <si>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</si>
  <si>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</si>
  <si>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</si>
  <si>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</si>
  <si>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</si>
  <si>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</si>
  <si>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</si>
  <si>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</si>
  <si>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</si>
  <si>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</si>
  <si>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</si>
  <si>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</si>
  <si>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</si>
  <si>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</si>
  <si>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</si>
  <si>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</si>
  <si>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</si>
  <si>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</si>
  <si>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</si>
  <si>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</si>
  <si>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</si>
  <si>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</si>
  <si>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</si>
  <si>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</si>
  <si>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</si>
  <si>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</si>
  <si>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</si>
  <si>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</si>
  <si>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</si>
  <si>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</si>
  <si>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</si>
  <si>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</si>
  <si>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</si>
  <si>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</si>
  <si>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№ 33 от 09.10.2019г.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</si>
  <si>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</si>
  <si>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</si>
  <si>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</si>
  <si>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</si>
  <si>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</si>
  <si>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</si>
  <si>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</si>
  <si>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</si>
  <si>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</si>
  <si>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</si>
  <si>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</si>
  <si>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</si>
  <si>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</si>
  <si>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</si>
  <si>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</si>
  <si>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</si>
  <si>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</si>
  <si>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</si>
  <si>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</si>
  <si>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</si>
  <si>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</si>
  <si>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</si>
  <si>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</si>
  <si>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</si>
  <si>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</si>
  <si>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</si>
  <si>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</si>
  <si>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</si>
  <si>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</si>
  <si>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</si>
  <si>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</si>
  <si>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</si>
  <si>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</si>
  <si>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</si>
  <si>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</si>
  <si>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</si>
  <si>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</si>
  <si>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</si>
  <si>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</si>
  <si>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</si>
  <si>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</si>
  <si>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</si>
  <si>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</si>
  <si>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</si>
  <si>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</si>
  <si>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</si>
  <si>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</si>
  <si>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</si>
  <si>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</si>
  <si>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</si>
  <si>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</si>
  <si>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</si>
  <si>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</si>
  <si>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</si>
  <si>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</si>
  <si>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</si>
  <si>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Из-за превышения стоимости фактических потерь над нормативными</t>
  </si>
  <si>
    <t>2021</t>
  </si>
  <si>
    <t>Замена трансформатора в ТП-9</t>
  </si>
  <si>
    <t>L_GES_05_1</t>
  </si>
  <si>
    <t>Замена трансформатора в ТП-14</t>
  </si>
  <si>
    <t>L_GES_05_2</t>
  </si>
  <si>
    <t>Замена трансформатора в ТП-5</t>
  </si>
  <si>
    <t>L_GES_13_1</t>
  </si>
  <si>
    <t>L_GES_13_2</t>
  </si>
  <si>
    <t>Замена трансформатора в ТП-21</t>
  </si>
  <si>
    <t>L_GES_13_3</t>
  </si>
  <si>
    <t>Замена трансформатора в ТП-27</t>
  </si>
  <si>
    <t>L_GES_13_4</t>
  </si>
  <si>
    <t xml:space="preserve">Реконструкция КТП-37 с трансформатором </t>
  </si>
  <si>
    <t>L_GES_02</t>
  </si>
  <si>
    <t>Реконструкция ВЛ-04кВ от ТП-161 Ф-3</t>
  </si>
  <si>
    <t>L_GES_08</t>
  </si>
  <si>
    <t>Реконструкция ВЛ-04кВ от ТП-63 Ф-7</t>
  </si>
  <si>
    <t>L_GES_11</t>
  </si>
  <si>
    <t>Реконструкция ВЛ-04кВ от ТП-65 Ф-6</t>
  </si>
  <si>
    <t>L_GES_12</t>
  </si>
  <si>
    <t>L_GES_01</t>
  </si>
  <si>
    <t>Монтаж УСПД в ТП</t>
  </si>
  <si>
    <t>Приобретение КТП с трансформатором ТМГ-160кВА</t>
  </si>
  <si>
    <t>L_GES_04</t>
  </si>
  <si>
    <t>Строительство ВЛ-04кВ ТП-123 Ф-1</t>
  </si>
  <si>
    <t>L_GES_06</t>
  </si>
  <si>
    <t>Строительство ВЛ-04кВ ТП-123 Ф-4</t>
  </si>
  <si>
    <t>L_GES_07</t>
  </si>
  <si>
    <t>Строительство ВЛ-04кВ ТП-160 Ф-2</t>
  </si>
  <si>
    <t>L_GES_10</t>
  </si>
  <si>
    <t>Строительство ВЛ-04кВ ТП-161 Ф-2</t>
  </si>
  <si>
    <t>L_GES_09</t>
  </si>
  <si>
    <t>Приобретение АГП ПСС-131-18Э</t>
  </si>
  <si>
    <t>L_GES_14</t>
  </si>
  <si>
    <t>Приобретение комплекта поискового КП-500К</t>
  </si>
  <si>
    <t>L_GES_15</t>
  </si>
  <si>
    <t xml:space="preserve">Приобретение дизельного генератора </t>
  </si>
  <si>
    <t>L_GES_16</t>
  </si>
  <si>
    <t xml:space="preserve">Приобретение измельчителя древесины </t>
  </si>
  <si>
    <t>L_GES_17</t>
  </si>
  <si>
    <t>Приобретение автомобиля УАЗ Комби Трофи</t>
  </si>
  <si>
    <t>L_GES_18</t>
  </si>
  <si>
    <t>Фактический объем финансирования капитальных вложений на 01.01.2021 г.,
млн. рублей
(с НДС)</t>
  </si>
  <si>
    <t>Остаток финансирования капитальных вложений на 01.01.2021 г.  в прогнозных ценах соответствующих лет, млн. рублей
(с НДС)</t>
  </si>
  <si>
    <t>Финансирование капитальных вложений года 2021, млн. рублей (с НДС)</t>
  </si>
  <si>
    <t>Всего 2021 год</t>
  </si>
  <si>
    <t>Фактический объем освоения капитальных вложений на 01.01.2021 г. в прогнозных ценах соответствующих лет, млн. рублей
(без НДС)</t>
  </si>
  <si>
    <t>Остаток освоения капитальных вложений на 01.01.2021 г., млн. рублей
(без НДС)</t>
  </si>
  <si>
    <t>Освоение капитальных вложений 2021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</si>
  <si>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</t>
  </si>
  <si>
    <t>деятельности (мощностей) в эксплуатацию в год 2021</t>
  </si>
  <si>
    <t>Вывод объектов инвестиционной деятельности (мощностей) из эксплуатации в 2021 году</t>
  </si>
  <si>
    <t>Финансирование капитальных вложений 2021 года, млн. рублей (с НДС)</t>
  </si>
  <si>
    <t>Показатель замены трансформаторов, МВ*А</t>
  </si>
  <si>
    <t>факт на 01.01.2021 года</t>
  </si>
  <si>
    <t>факт 2021 года
(на 01.01.2021 года)</t>
  </si>
  <si>
    <t>факт года 2021
(на 01.01.2021 года)</t>
  </si>
  <si>
    <t xml:space="preserve">                    Год раскрытия (предоставления) информации: 2021 год</t>
  </si>
  <si>
    <t>Снижение стоимости материалов при проведении закупочных процедур</t>
  </si>
  <si>
    <t>активов к бухгалтерскому учету в 2021 г.</t>
  </si>
  <si>
    <t>Снижение стоимости при проведении закупочных процедур</t>
  </si>
  <si>
    <t>Увеличение протяженности линии</t>
  </si>
  <si>
    <t>Приобретен на основании открытого аукциона в электронной форме</t>
  </si>
  <si>
    <t>Отчетный год 2021</t>
  </si>
  <si>
    <t>за 3 квартал 2021 года</t>
  </si>
  <si>
    <t>за 3 квартал 2021 г.</t>
  </si>
  <si>
    <t>Отчетный 2021 год 
(3 квартал)</t>
  </si>
  <si>
    <t>Приказом Министерства промышленности, энергетики и торговли КБР №212 от 30.10.2020 г.</t>
  </si>
  <si>
    <t>Увеличение стоимости материалов при проведении закупочных процедур</t>
  </si>
  <si>
    <t>Снижение объемов потребления электроэнергии по уровню напряжения СН-2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</si>
</sst>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  <numFmt numFmtId="170" formatCode="0_ ;\-0\ "/>
    <numFmt numFmtId="171" formatCode="0.00_ ;\-0.00\ 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55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2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3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3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9" fontId="12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49" fontId="7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3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49" fontId="7" fillId="0" borderId="0" xfId="5" applyNumberFormat="1" applyFont="1" applyAlignment="1">
      <alignment horizontal="center" vertical="center"/>
    </xf>
    <xf numFmtId="0" fontId="2" fillId="0" borderId="0" xfId="5" applyAlignment="1">
      <alignment wrapText="1"/>
    </xf>
    <xf numFmtId="0" fontId="7" fillId="0" borderId="0" xfId="5" applyFont="1" applyAlignment="1">
      <alignment horizontal="center" vertical="center" wrapText="1"/>
    </xf>
    <xf numFmtId="0" fontId="2" fillId="0" borderId="0" xfId="5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3" fontId="2" fillId="0" borderId="0" xfId="5" applyNumberFormat="1"/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49" fontId="10" fillId="0" borderId="11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2" fillId="0" borderId="0" xfId="5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5" applyFont="1" applyBorder="1" applyAlignment="1">
      <alignment horizontal="center" vertical="center"/>
    </xf>
    <xf numFmtId="168" fontId="6" fillId="0" borderId="20" xfId="4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1"/>
    </xf>
    <xf numFmtId="0" fontId="6" fillId="0" borderId="6" xfId="5" applyFont="1" applyBorder="1" applyAlignment="1">
      <alignment horizontal="center" vertical="center"/>
    </xf>
    <xf numFmtId="168" fontId="6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 indent="3"/>
    </xf>
    <xf numFmtId="3" fontId="6" fillId="0" borderId="0" xfId="5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" fontId="21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 indent="3"/>
    </xf>
    <xf numFmtId="0" fontId="6" fillId="0" borderId="10" xfId="5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168" fontId="2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indent="3"/>
    </xf>
    <xf numFmtId="0" fontId="6" fillId="0" borderId="13" xfId="5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68" fontId="2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5" applyNumberFormat="1" applyFont="1"/>
    <xf numFmtId="0" fontId="6" fillId="0" borderId="11" xfId="0" applyFont="1" applyBorder="1" applyAlignment="1">
      <alignment vertical="center" wrapText="1"/>
    </xf>
    <xf numFmtId="168" fontId="21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168" fontId="21" fillId="0" borderId="11" xfId="3" applyNumberFormat="1" applyFont="1" applyFill="1" applyBorder="1" applyAlignment="1">
      <alignment horizontal="center" vertical="center"/>
    </xf>
    <xf numFmtId="10" fontId="21" fillId="0" borderId="1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5"/>
    </xf>
    <xf numFmtId="0" fontId="6" fillId="0" borderId="14" xfId="5" applyFont="1" applyBorder="1" applyAlignment="1">
      <alignment horizontal="left" vertical="center" indent="5"/>
    </xf>
    <xf numFmtId="168" fontId="21" fillId="0" borderId="14" xfId="3" applyNumberFormat="1" applyFont="1" applyFill="1" applyBorder="1" applyAlignment="1">
      <alignment horizontal="center" vertical="center"/>
    </xf>
    <xf numFmtId="10" fontId="21" fillId="0" borderId="14" xfId="3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165" fontId="6" fillId="0" borderId="14" xfId="4" applyNumberFormat="1" applyFont="1" applyFill="1" applyBorder="1" applyAlignment="1">
      <alignment horizontal="center" vertical="center"/>
    </xf>
    <xf numFmtId="49" fontId="10" fillId="0" borderId="15" xfId="5" applyNumberFormat="1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wrapText="1"/>
    </xf>
    <xf numFmtId="168" fontId="6" fillId="0" borderId="4" xfId="5" applyNumberFormat="1" applyFont="1" applyBorder="1" applyAlignment="1">
      <alignment horizontal="center" vertical="center" wrapText="1"/>
    </xf>
    <xf numFmtId="4" fontId="6" fillId="0" borderId="4" xfId="5" applyNumberFormat="1" applyFont="1" applyBorder="1" applyAlignment="1">
      <alignment horizontal="center" vertical="center" wrapText="1"/>
    </xf>
    <xf numFmtId="165" fontId="6" fillId="0" borderId="4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8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indent="7"/>
    </xf>
    <xf numFmtId="0" fontId="26" fillId="0" borderId="0" xfId="6" applyFont="1" applyAlignment="1">
      <alignment vertical="center" wrapText="1"/>
    </xf>
    <xf numFmtId="0" fontId="27" fillId="0" borderId="0" xfId="7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168" fontId="6" fillId="0" borderId="11" xfId="5" applyNumberFormat="1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165" fontId="6" fillId="0" borderId="11" xfId="5" applyNumberFormat="1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168" fontId="6" fillId="0" borderId="20" xfId="5" applyNumberFormat="1" applyFont="1" applyBorder="1" applyAlignment="1">
      <alignment horizontal="center" vertical="center"/>
    </xf>
    <xf numFmtId="4" fontId="6" fillId="0" borderId="20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168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wrapText="1" indent="3"/>
    </xf>
    <xf numFmtId="168" fontId="6" fillId="0" borderId="14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horizontal="center" vertical="center"/>
    </xf>
    <xf numFmtId="165" fontId="6" fillId="0" borderId="14" xfId="5" applyNumberFormat="1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1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9" fontId="6" fillId="0" borderId="2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2" fillId="0" borderId="0" xfId="5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35" xfId="5" applyFont="1" applyBorder="1" applyAlignment="1">
      <alignment horizontal="center" vertical="center" wrapText="1"/>
    </xf>
    <xf numFmtId="49" fontId="13" fillId="0" borderId="18" xfId="5" applyNumberFormat="1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1" xfId="5" applyFont="1" applyBorder="1" applyAlignment="1">
      <alignment horizontal="center" vertical="center" wrapText="1"/>
    </xf>
    <xf numFmtId="0" fontId="25" fillId="0" borderId="3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wrapText="1"/>
    </xf>
    <xf numFmtId="49" fontId="2" fillId="0" borderId="32" xfId="5" applyNumberFormat="1" applyBorder="1" applyAlignment="1">
      <alignment horizontal="center" vertical="center"/>
    </xf>
    <xf numFmtId="49" fontId="2" fillId="0" borderId="33" xfId="5" applyNumberFormat="1" applyBorder="1" applyAlignment="1">
      <alignment horizontal="center" vertical="center"/>
    </xf>
    <xf numFmtId="49" fontId="2" fillId="0" borderId="36" xfId="5" applyNumberFormat="1" applyBorder="1" applyAlignment="1">
      <alignment horizontal="center" vertical="center"/>
    </xf>
    <xf numFmtId="49" fontId="2" fillId="0" borderId="35" xfId="5" applyNumberFormat="1" applyBorder="1" applyAlignment="1">
      <alignment horizontal="center" vertical="center"/>
    </xf>
    <xf numFmtId="0" fontId="2" fillId="0" borderId="3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49" fontId="6" fillId="0" borderId="18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5" applyFont="1" applyBorder="1" applyAlignment="1">
      <alignment horizontal="left" vertical="center" wrapText="1"/>
    </xf>
    <xf numFmtId="0" fontId="6" fillId="0" borderId="31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49" fontId="5" fillId="0" borderId="0" xfId="5" applyNumberFormat="1" applyFont="1" applyAlignment="1">
      <alignment horizontal="left" vertical="center" wrapText="1"/>
    </xf>
  </cellXfs>
  <cellStyles count="9">
    <cellStyle name="Обычный" xfId="0" builtinId="0"/>
    <cellStyle name="Обычный 22" xfId="8" xr:uid="{03C8562E-F191-4065-8BB8-C50419971456}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topLeftCell="A49" zoomScale="110" zoomScaleNormal="110" zoomScaleSheetLayoutView="100" workbookViewId="0">
      <selection activeCell="T52" sqref="T52"/>
    </sheetView>
  </sheetViews>
  <sheetFormatPr defaultRowHeight="15.75" x14ac:dyDescent="0.25"/>
  <cols>
    <col min="1" max="1" width="8.140625" style="2" customWidth="1"/>
    <col min="2" max="2" width="38.570312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22.85546875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301" t="s">
        <v>11</v>
      </c>
      <c r="S2" s="301"/>
      <c r="T2" s="301"/>
    </row>
    <row r="3" spans="1:20" s="11" customFormat="1" ht="12.75" x14ac:dyDescent="0.2">
      <c r="A3" s="302" t="s">
        <v>40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s="11" customFormat="1" ht="12.75" x14ac:dyDescent="0.2">
      <c r="A4" s="302" t="s">
        <v>1014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1.25" customHeight="1" x14ac:dyDescent="0.25"/>
    <row r="6" spans="1:20" s="11" customFormat="1" ht="12.75" x14ac:dyDescent="0.2">
      <c r="F6" s="12" t="s">
        <v>12</v>
      </c>
      <c r="G6" s="310" t="s">
        <v>820</v>
      </c>
      <c r="H6" s="310"/>
      <c r="I6" s="310"/>
      <c r="J6" s="310"/>
      <c r="K6" s="310"/>
      <c r="L6" s="310"/>
      <c r="M6" s="310"/>
      <c r="N6" s="310"/>
      <c r="O6" s="310"/>
      <c r="P6" s="14"/>
    </row>
    <row r="7" spans="1:20" s="9" customFormat="1" ht="12.75" customHeight="1" x14ac:dyDescent="0.2">
      <c r="G7" s="311" t="s">
        <v>13</v>
      </c>
      <c r="H7" s="311"/>
      <c r="I7" s="311"/>
      <c r="J7" s="311"/>
      <c r="K7" s="311"/>
      <c r="L7" s="311"/>
      <c r="M7" s="311"/>
      <c r="N7" s="311"/>
      <c r="O7" s="311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315" t="s">
        <v>950</v>
      </c>
      <c r="K9" s="315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9" t="s">
        <v>1017</v>
      </c>
      <c r="I11" s="59"/>
      <c r="J11" s="59"/>
      <c r="K11" s="59"/>
      <c r="L11" s="59"/>
      <c r="M11" s="59"/>
      <c r="N11" s="59"/>
      <c r="O11" s="59"/>
      <c r="P11" s="59"/>
      <c r="Q11" s="62"/>
      <c r="R11" s="62"/>
      <c r="S11" s="62"/>
    </row>
    <row r="12" spans="1:20" s="9" customFormat="1" ht="12.75" customHeight="1" x14ac:dyDescent="0.2">
      <c r="H12" s="311" t="s">
        <v>17</v>
      </c>
      <c r="I12" s="311"/>
      <c r="J12" s="311"/>
      <c r="K12" s="311"/>
      <c r="L12" s="311"/>
      <c r="M12" s="311"/>
      <c r="N12" s="311"/>
      <c r="O12" s="311"/>
      <c r="P12" s="311"/>
    </row>
    <row r="13" spans="1:20" ht="11.25" customHeight="1" x14ac:dyDescent="0.25"/>
    <row r="14" spans="1:20" s="3" customFormat="1" ht="68.25" customHeight="1" x14ac:dyDescent="0.2">
      <c r="A14" s="303" t="s">
        <v>23</v>
      </c>
      <c r="B14" s="303" t="s">
        <v>22</v>
      </c>
      <c r="C14" s="303" t="s">
        <v>18</v>
      </c>
      <c r="D14" s="303" t="s">
        <v>39</v>
      </c>
      <c r="E14" s="303" t="s">
        <v>992</v>
      </c>
      <c r="F14" s="303" t="s">
        <v>993</v>
      </c>
      <c r="G14" s="306" t="s">
        <v>994</v>
      </c>
      <c r="H14" s="307"/>
      <c r="I14" s="307"/>
      <c r="J14" s="307"/>
      <c r="K14" s="307"/>
      <c r="L14" s="307"/>
      <c r="M14" s="307"/>
      <c r="N14" s="307"/>
      <c r="O14" s="307"/>
      <c r="P14" s="308"/>
      <c r="Q14" s="303" t="s">
        <v>38</v>
      </c>
      <c r="R14" s="306" t="s">
        <v>37</v>
      </c>
      <c r="S14" s="308"/>
      <c r="T14" s="303" t="s">
        <v>9</v>
      </c>
    </row>
    <row r="15" spans="1:20" s="3" customFormat="1" ht="15" customHeight="1" x14ac:dyDescent="0.2">
      <c r="A15" s="304"/>
      <c r="B15" s="304"/>
      <c r="C15" s="304"/>
      <c r="D15" s="304"/>
      <c r="E15" s="304"/>
      <c r="F15" s="304"/>
      <c r="G15" s="306" t="s">
        <v>36</v>
      </c>
      <c r="H15" s="308"/>
      <c r="I15" s="306" t="s">
        <v>35</v>
      </c>
      <c r="J15" s="308"/>
      <c r="K15" s="306" t="s">
        <v>34</v>
      </c>
      <c r="L15" s="308"/>
      <c r="M15" s="306" t="s">
        <v>33</v>
      </c>
      <c r="N15" s="308"/>
      <c r="O15" s="306" t="s">
        <v>32</v>
      </c>
      <c r="P15" s="308"/>
      <c r="Q15" s="304"/>
      <c r="R15" s="303" t="s">
        <v>7</v>
      </c>
      <c r="S15" s="316" t="s">
        <v>8</v>
      </c>
      <c r="T15" s="304"/>
    </row>
    <row r="16" spans="1:20" s="3" customFormat="1" ht="63" customHeight="1" x14ac:dyDescent="0.2">
      <c r="A16" s="309"/>
      <c r="B16" s="309"/>
      <c r="C16" s="309"/>
      <c r="D16" s="309"/>
      <c r="E16" s="305"/>
      <c r="F16" s="305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305"/>
      <c r="R16" s="309"/>
      <c r="S16" s="317"/>
      <c r="T16" s="309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312" t="s">
        <v>10</v>
      </c>
      <c r="B19" s="313"/>
      <c r="C19" s="314"/>
      <c r="D19" s="139">
        <f>D47+D80+D87</f>
        <v>21.097999999999999</v>
      </c>
      <c r="E19" s="139">
        <f t="shared" ref="E19:R19" si="0">E47+E80+E87</f>
        <v>0</v>
      </c>
      <c r="F19" s="139">
        <f t="shared" si="0"/>
        <v>21.097999999999999</v>
      </c>
      <c r="G19" s="139">
        <f t="shared" si="0"/>
        <v>21.097999999999999</v>
      </c>
      <c r="H19" s="139">
        <f t="shared" si="0"/>
        <v>8.8829999999999991</v>
      </c>
      <c r="I19" s="139">
        <f t="shared" si="0"/>
        <v>3.3620000000000001</v>
      </c>
      <c r="J19" s="139">
        <f t="shared" si="0"/>
        <v>2.7609999999999997</v>
      </c>
      <c r="K19" s="139">
        <f t="shared" si="0"/>
        <v>4.6900000000000004</v>
      </c>
      <c r="L19" s="139">
        <f t="shared" si="0"/>
        <v>3.9660000000000002</v>
      </c>
      <c r="M19" s="139">
        <f t="shared" si="0"/>
        <v>2.1479999999999997</v>
      </c>
      <c r="N19" s="139">
        <f t="shared" si="0"/>
        <v>2.1559999999999997</v>
      </c>
      <c r="O19" s="139">
        <f t="shared" si="0"/>
        <v>10.898</v>
      </c>
      <c r="P19" s="139">
        <f t="shared" si="0"/>
        <v>0</v>
      </c>
      <c r="Q19" s="139">
        <f t="shared" si="0"/>
        <v>5.4560000000000004</v>
      </c>
      <c r="R19" s="139">
        <f t="shared" si="0"/>
        <v>7.9999999999998961E-3</v>
      </c>
      <c r="S19" s="61">
        <f>IF(M19&lt;&gt;0,R19/M19,0)</f>
        <v>3.7243947858472521E-3</v>
      </c>
      <c r="T19" s="88"/>
    </row>
    <row r="20" spans="1:20" s="3" customFormat="1" ht="12" x14ac:dyDescent="0.2">
      <c r="A20" s="60" t="s">
        <v>823</v>
      </c>
      <c r="B20" s="264" t="s">
        <v>824</v>
      </c>
      <c r="C20" s="8"/>
      <c r="D20" s="86" t="s">
        <v>868</v>
      </c>
      <c r="E20" s="86" t="s">
        <v>868</v>
      </c>
      <c r="F20" s="86" t="s">
        <v>868</v>
      </c>
      <c r="G20" s="86" t="s">
        <v>868</v>
      </c>
      <c r="H20" s="86" t="s">
        <v>868</v>
      </c>
      <c r="I20" s="86" t="s">
        <v>868</v>
      </c>
      <c r="J20" s="86" t="s">
        <v>868</v>
      </c>
      <c r="K20" s="86" t="s">
        <v>868</v>
      </c>
      <c r="L20" s="86" t="s">
        <v>868</v>
      </c>
      <c r="M20" s="86" t="s">
        <v>868</v>
      </c>
      <c r="N20" s="86" t="s">
        <v>868</v>
      </c>
      <c r="O20" s="86" t="s">
        <v>868</v>
      </c>
      <c r="P20" s="86" t="s">
        <v>868</v>
      </c>
      <c r="Q20" s="86" t="s">
        <v>868</v>
      </c>
      <c r="R20" s="86" t="s">
        <v>868</v>
      </c>
      <c r="S20" s="86" t="s">
        <v>868</v>
      </c>
      <c r="T20" s="88"/>
    </row>
    <row r="21" spans="1:20" s="3" customFormat="1" ht="24" x14ac:dyDescent="0.2">
      <c r="A21" s="60" t="s">
        <v>825</v>
      </c>
      <c r="B21" s="264" t="s">
        <v>826</v>
      </c>
      <c r="C21" s="8"/>
      <c r="D21" s="86" t="s">
        <v>868</v>
      </c>
      <c r="E21" s="86" t="s">
        <v>868</v>
      </c>
      <c r="F21" s="86" t="s">
        <v>868</v>
      </c>
      <c r="G21" s="86" t="s">
        <v>868</v>
      </c>
      <c r="H21" s="86" t="s">
        <v>868</v>
      </c>
      <c r="I21" s="86" t="s">
        <v>868</v>
      </c>
      <c r="J21" s="86" t="s">
        <v>868</v>
      </c>
      <c r="K21" s="86" t="s">
        <v>868</v>
      </c>
      <c r="L21" s="86" t="s">
        <v>868</v>
      </c>
      <c r="M21" s="86" t="s">
        <v>868</v>
      </c>
      <c r="N21" s="86" t="s">
        <v>868</v>
      </c>
      <c r="O21" s="86" t="s">
        <v>868</v>
      </c>
      <c r="P21" s="86" t="s">
        <v>868</v>
      </c>
      <c r="Q21" s="86" t="s">
        <v>868</v>
      </c>
      <c r="R21" s="86" t="s">
        <v>868</v>
      </c>
      <c r="S21" s="86" t="s">
        <v>868</v>
      </c>
      <c r="T21" s="88"/>
    </row>
    <row r="22" spans="1:20" s="3" customFormat="1" ht="48" x14ac:dyDescent="0.2">
      <c r="A22" s="60" t="s">
        <v>827</v>
      </c>
      <c r="B22" s="264" t="s">
        <v>828</v>
      </c>
      <c r="C22" s="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  <c r="N22" s="86" t="s">
        <v>868</v>
      </c>
      <c r="O22" s="86" t="s">
        <v>868</v>
      </c>
      <c r="P22" s="86" t="s">
        <v>868</v>
      </c>
      <c r="Q22" s="86" t="s">
        <v>868</v>
      </c>
      <c r="R22" s="86" t="s">
        <v>868</v>
      </c>
      <c r="S22" s="86" t="s">
        <v>868</v>
      </c>
      <c r="T22" s="88"/>
    </row>
    <row r="23" spans="1:20" s="3" customFormat="1" ht="24" x14ac:dyDescent="0.2">
      <c r="A23" s="60" t="s">
        <v>829</v>
      </c>
      <c r="B23" s="264" t="s">
        <v>830</v>
      </c>
      <c r="C23" s="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  <c r="N23" s="86" t="s">
        <v>868</v>
      </c>
      <c r="O23" s="86" t="s">
        <v>868</v>
      </c>
      <c r="P23" s="86" t="s">
        <v>868</v>
      </c>
      <c r="Q23" s="86" t="s">
        <v>868</v>
      </c>
      <c r="R23" s="86" t="s">
        <v>868</v>
      </c>
      <c r="S23" s="86" t="s">
        <v>868</v>
      </c>
      <c r="T23" s="88"/>
    </row>
    <row r="24" spans="1:20" s="3" customFormat="1" ht="24" x14ac:dyDescent="0.2">
      <c r="A24" s="60" t="s">
        <v>831</v>
      </c>
      <c r="B24" s="264" t="s">
        <v>832</v>
      </c>
      <c r="C24" s="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  <c r="N24" s="86" t="s">
        <v>868</v>
      </c>
      <c r="O24" s="86" t="s">
        <v>868</v>
      </c>
      <c r="P24" s="86" t="s">
        <v>868</v>
      </c>
      <c r="Q24" s="86" t="s">
        <v>868</v>
      </c>
      <c r="R24" s="86" t="s">
        <v>868</v>
      </c>
      <c r="S24" s="86" t="s">
        <v>868</v>
      </c>
      <c r="T24" s="88"/>
    </row>
    <row r="25" spans="1:20" s="3" customFormat="1" ht="12" x14ac:dyDescent="0.2">
      <c r="A25" s="60" t="s">
        <v>833</v>
      </c>
      <c r="B25" s="264" t="s">
        <v>834</v>
      </c>
      <c r="C25" s="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  <c r="N25" s="86" t="s">
        <v>868</v>
      </c>
      <c r="O25" s="86" t="s">
        <v>868</v>
      </c>
      <c r="P25" s="86" t="s">
        <v>868</v>
      </c>
      <c r="Q25" s="86" t="s">
        <v>868</v>
      </c>
      <c r="R25" s="86" t="s">
        <v>868</v>
      </c>
      <c r="S25" s="86" t="s">
        <v>868</v>
      </c>
      <c r="T25" s="88"/>
    </row>
    <row r="26" spans="1:20" s="3" customFormat="1" ht="12" x14ac:dyDescent="0.2">
      <c r="A26" s="60" t="s">
        <v>835</v>
      </c>
      <c r="B26" s="264" t="s">
        <v>836</v>
      </c>
      <c r="C26" s="8"/>
      <c r="D26" s="66">
        <f>D19</f>
        <v>21.097999999999999</v>
      </c>
      <c r="E26" s="66">
        <f t="shared" ref="E26:S26" si="1">E19</f>
        <v>0</v>
      </c>
      <c r="F26" s="66">
        <f t="shared" si="1"/>
        <v>21.097999999999999</v>
      </c>
      <c r="G26" s="66">
        <f t="shared" si="1"/>
        <v>21.097999999999999</v>
      </c>
      <c r="H26" s="66">
        <f t="shared" si="1"/>
        <v>8.8829999999999991</v>
      </c>
      <c r="I26" s="66">
        <f t="shared" si="1"/>
        <v>3.3620000000000001</v>
      </c>
      <c r="J26" s="66">
        <f t="shared" si="1"/>
        <v>2.7609999999999997</v>
      </c>
      <c r="K26" s="66">
        <f t="shared" si="1"/>
        <v>4.6900000000000004</v>
      </c>
      <c r="L26" s="66">
        <f t="shared" si="1"/>
        <v>3.9660000000000002</v>
      </c>
      <c r="M26" s="66">
        <f t="shared" si="1"/>
        <v>2.1479999999999997</v>
      </c>
      <c r="N26" s="66">
        <f t="shared" si="1"/>
        <v>2.1559999999999997</v>
      </c>
      <c r="O26" s="66">
        <f t="shared" si="1"/>
        <v>10.898</v>
      </c>
      <c r="P26" s="66">
        <f t="shared" si="1"/>
        <v>0</v>
      </c>
      <c r="Q26" s="66">
        <f t="shared" si="1"/>
        <v>5.4560000000000004</v>
      </c>
      <c r="R26" s="66">
        <f t="shared" si="1"/>
        <v>7.9999999999998961E-3</v>
      </c>
      <c r="S26" s="67">
        <f t="shared" si="1"/>
        <v>3.7243947858472521E-3</v>
      </c>
      <c r="T26" s="88"/>
    </row>
    <row r="27" spans="1:20" s="3" customFormat="1" ht="24" x14ac:dyDescent="0.2">
      <c r="A27" s="60" t="s">
        <v>481</v>
      </c>
      <c r="B27" s="264" t="s">
        <v>837</v>
      </c>
      <c r="C27" s="8"/>
      <c r="D27" s="86" t="s">
        <v>868</v>
      </c>
      <c r="E27" s="86" t="s">
        <v>868</v>
      </c>
      <c r="F27" s="86" t="s">
        <v>868</v>
      </c>
      <c r="G27" s="86" t="s">
        <v>868</v>
      </c>
      <c r="H27" s="86" t="s">
        <v>868</v>
      </c>
      <c r="I27" s="86" t="s">
        <v>868</v>
      </c>
      <c r="J27" s="86" t="s">
        <v>868</v>
      </c>
      <c r="K27" s="86" t="s">
        <v>868</v>
      </c>
      <c r="L27" s="86" t="s">
        <v>868</v>
      </c>
      <c r="M27" s="86" t="s">
        <v>868</v>
      </c>
      <c r="N27" s="86" t="s">
        <v>868</v>
      </c>
      <c r="O27" s="86" t="s">
        <v>868</v>
      </c>
      <c r="P27" s="86" t="s">
        <v>868</v>
      </c>
      <c r="Q27" s="86" t="s">
        <v>868</v>
      </c>
      <c r="R27" s="86" t="s">
        <v>868</v>
      </c>
      <c r="S27" s="86" t="s">
        <v>868</v>
      </c>
      <c r="T27" s="88"/>
    </row>
    <row r="28" spans="1:20" s="3" customFormat="1" ht="36" x14ac:dyDescent="0.2">
      <c r="A28" s="60" t="s">
        <v>479</v>
      </c>
      <c r="B28" s="264" t="s">
        <v>838</v>
      </c>
      <c r="C28" s="8"/>
      <c r="D28" s="86" t="s">
        <v>868</v>
      </c>
      <c r="E28" s="86" t="s">
        <v>868</v>
      </c>
      <c r="F28" s="86" t="s">
        <v>868</v>
      </c>
      <c r="G28" s="86" t="s">
        <v>868</v>
      </c>
      <c r="H28" s="86" t="s">
        <v>868</v>
      </c>
      <c r="I28" s="86" t="s">
        <v>868</v>
      </c>
      <c r="J28" s="86" t="s">
        <v>868</v>
      </c>
      <c r="K28" s="86" t="s">
        <v>868</v>
      </c>
      <c r="L28" s="86" t="s">
        <v>868</v>
      </c>
      <c r="M28" s="86" t="s">
        <v>868</v>
      </c>
      <c r="N28" s="86" t="s">
        <v>868</v>
      </c>
      <c r="O28" s="86" t="s">
        <v>868</v>
      </c>
      <c r="P28" s="86" t="s">
        <v>868</v>
      </c>
      <c r="Q28" s="86" t="s">
        <v>868</v>
      </c>
      <c r="R28" s="86" t="s">
        <v>868</v>
      </c>
      <c r="S28" s="86" t="s">
        <v>868</v>
      </c>
      <c r="T28" s="88"/>
    </row>
    <row r="29" spans="1:20" s="3" customFormat="1" ht="48" x14ac:dyDescent="0.2">
      <c r="A29" s="60" t="s">
        <v>477</v>
      </c>
      <c r="B29" s="264" t="s">
        <v>839</v>
      </c>
      <c r="C29" s="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  <c r="N29" s="86" t="s">
        <v>868</v>
      </c>
      <c r="O29" s="86" t="s">
        <v>868</v>
      </c>
      <c r="P29" s="86" t="s">
        <v>868</v>
      </c>
      <c r="Q29" s="86" t="s">
        <v>868</v>
      </c>
      <c r="R29" s="86" t="s">
        <v>868</v>
      </c>
      <c r="S29" s="86" t="s">
        <v>868</v>
      </c>
      <c r="T29" s="88"/>
    </row>
    <row r="30" spans="1:20" s="3" customFormat="1" ht="48" x14ac:dyDescent="0.2">
      <c r="A30" s="60" t="s">
        <v>472</v>
      </c>
      <c r="B30" s="264" t="s">
        <v>840</v>
      </c>
      <c r="C30" s="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  <c r="N30" s="86" t="s">
        <v>868</v>
      </c>
      <c r="O30" s="86" t="s">
        <v>868</v>
      </c>
      <c r="P30" s="86" t="s">
        <v>868</v>
      </c>
      <c r="Q30" s="86" t="s">
        <v>868</v>
      </c>
      <c r="R30" s="86" t="s">
        <v>868</v>
      </c>
      <c r="S30" s="86" t="s">
        <v>868</v>
      </c>
      <c r="T30" s="88"/>
    </row>
    <row r="31" spans="1:20" s="3" customFormat="1" ht="36" x14ac:dyDescent="0.2">
      <c r="A31" s="60" t="s">
        <v>470</v>
      </c>
      <c r="B31" s="264" t="s">
        <v>841</v>
      </c>
      <c r="C31" s="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  <c r="N31" s="86" t="s">
        <v>868</v>
      </c>
      <c r="O31" s="86" t="s">
        <v>868</v>
      </c>
      <c r="P31" s="86" t="s">
        <v>868</v>
      </c>
      <c r="Q31" s="86" t="s">
        <v>868</v>
      </c>
      <c r="R31" s="86" t="s">
        <v>868</v>
      </c>
      <c r="S31" s="86" t="s">
        <v>868</v>
      </c>
      <c r="T31" s="88"/>
    </row>
    <row r="32" spans="1:20" s="3" customFormat="1" ht="24" x14ac:dyDescent="0.2">
      <c r="A32" s="60" t="s">
        <v>451</v>
      </c>
      <c r="B32" s="264" t="s">
        <v>842</v>
      </c>
      <c r="C32" s="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  <c r="N32" s="86" t="s">
        <v>868</v>
      </c>
      <c r="O32" s="86" t="s">
        <v>868</v>
      </c>
      <c r="P32" s="86" t="s">
        <v>868</v>
      </c>
      <c r="Q32" s="86" t="s">
        <v>868</v>
      </c>
      <c r="R32" s="86" t="s">
        <v>868</v>
      </c>
      <c r="S32" s="86" t="s">
        <v>868</v>
      </c>
      <c r="T32" s="88"/>
    </row>
    <row r="33" spans="1:20" s="3" customFormat="1" ht="48" x14ac:dyDescent="0.2">
      <c r="A33" s="60" t="s">
        <v>449</v>
      </c>
      <c r="B33" s="264" t="s">
        <v>843</v>
      </c>
      <c r="C33" s="8"/>
      <c r="D33" s="86" t="s">
        <v>868</v>
      </c>
      <c r="E33" s="86" t="s">
        <v>868</v>
      </c>
      <c r="F33" s="86" t="s">
        <v>868</v>
      </c>
      <c r="G33" s="86" t="s">
        <v>868</v>
      </c>
      <c r="H33" s="86" t="s">
        <v>868</v>
      </c>
      <c r="I33" s="86" t="s">
        <v>868</v>
      </c>
      <c r="J33" s="86" t="s">
        <v>868</v>
      </c>
      <c r="K33" s="86" t="s">
        <v>868</v>
      </c>
      <c r="L33" s="86" t="s">
        <v>868</v>
      </c>
      <c r="M33" s="86" t="s">
        <v>868</v>
      </c>
      <c r="N33" s="86" t="s">
        <v>868</v>
      </c>
      <c r="O33" s="86" t="s">
        <v>868</v>
      </c>
      <c r="P33" s="86" t="s">
        <v>868</v>
      </c>
      <c r="Q33" s="86" t="s">
        <v>868</v>
      </c>
      <c r="R33" s="86" t="s">
        <v>868</v>
      </c>
      <c r="S33" s="86" t="s">
        <v>868</v>
      </c>
      <c r="T33" s="88"/>
    </row>
    <row r="34" spans="1:20" s="3" customFormat="1" ht="36" x14ac:dyDescent="0.2">
      <c r="A34" s="60" t="s">
        <v>448</v>
      </c>
      <c r="B34" s="264" t="s">
        <v>844</v>
      </c>
      <c r="C34" s="8"/>
      <c r="D34" s="86" t="s">
        <v>868</v>
      </c>
      <c r="E34" s="86" t="s">
        <v>868</v>
      </c>
      <c r="F34" s="86" t="s">
        <v>868</v>
      </c>
      <c r="G34" s="86" t="s">
        <v>868</v>
      </c>
      <c r="H34" s="86" t="s">
        <v>868</v>
      </c>
      <c r="I34" s="86" t="s">
        <v>868</v>
      </c>
      <c r="J34" s="86" t="s">
        <v>868</v>
      </c>
      <c r="K34" s="86" t="s">
        <v>868</v>
      </c>
      <c r="L34" s="86" t="s">
        <v>868</v>
      </c>
      <c r="M34" s="86" t="s">
        <v>868</v>
      </c>
      <c r="N34" s="86" t="s">
        <v>868</v>
      </c>
      <c r="O34" s="86" t="s">
        <v>868</v>
      </c>
      <c r="P34" s="86" t="s">
        <v>868</v>
      </c>
      <c r="Q34" s="86" t="s">
        <v>868</v>
      </c>
      <c r="R34" s="86" t="s">
        <v>868</v>
      </c>
      <c r="S34" s="86" t="s">
        <v>868</v>
      </c>
      <c r="T34" s="88"/>
    </row>
    <row r="35" spans="1:20" s="3" customFormat="1" ht="36" x14ac:dyDescent="0.2">
      <c r="A35" s="60" t="s">
        <v>446</v>
      </c>
      <c r="B35" s="264" t="s">
        <v>845</v>
      </c>
      <c r="C35" s="8"/>
      <c r="D35" s="86" t="s">
        <v>868</v>
      </c>
      <c r="E35" s="86" t="s">
        <v>868</v>
      </c>
      <c r="F35" s="86" t="s">
        <v>868</v>
      </c>
      <c r="G35" s="86" t="s">
        <v>868</v>
      </c>
      <c r="H35" s="86" t="s">
        <v>868</v>
      </c>
      <c r="I35" s="86" t="s">
        <v>868</v>
      </c>
      <c r="J35" s="86" t="s">
        <v>868</v>
      </c>
      <c r="K35" s="86" t="s">
        <v>868</v>
      </c>
      <c r="L35" s="86" t="s">
        <v>868</v>
      </c>
      <c r="M35" s="86" t="s">
        <v>868</v>
      </c>
      <c r="N35" s="86" t="s">
        <v>868</v>
      </c>
      <c r="O35" s="86" t="s">
        <v>868</v>
      </c>
      <c r="P35" s="86" t="s">
        <v>868</v>
      </c>
      <c r="Q35" s="86" t="s">
        <v>868</v>
      </c>
      <c r="R35" s="86" t="s">
        <v>868</v>
      </c>
      <c r="S35" s="86" t="s">
        <v>868</v>
      </c>
      <c r="T35" s="88"/>
    </row>
    <row r="36" spans="1:20" s="3" customFormat="1" ht="24" x14ac:dyDescent="0.2">
      <c r="A36" s="60" t="s">
        <v>846</v>
      </c>
      <c r="B36" s="264" t="s">
        <v>847</v>
      </c>
      <c r="C36" s="8"/>
      <c r="D36" s="86" t="s">
        <v>868</v>
      </c>
      <c r="E36" s="86" t="s">
        <v>868</v>
      </c>
      <c r="F36" s="86" t="s">
        <v>868</v>
      </c>
      <c r="G36" s="86" t="s">
        <v>868</v>
      </c>
      <c r="H36" s="86" t="s">
        <v>868</v>
      </c>
      <c r="I36" s="86" t="s">
        <v>868</v>
      </c>
      <c r="J36" s="86" t="s">
        <v>868</v>
      </c>
      <c r="K36" s="86" t="s">
        <v>868</v>
      </c>
      <c r="L36" s="86" t="s">
        <v>868</v>
      </c>
      <c r="M36" s="86" t="s">
        <v>868</v>
      </c>
      <c r="N36" s="86" t="s">
        <v>868</v>
      </c>
      <c r="O36" s="86" t="s">
        <v>868</v>
      </c>
      <c r="P36" s="86" t="s">
        <v>868</v>
      </c>
      <c r="Q36" s="86" t="s">
        <v>868</v>
      </c>
      <c r="R36" s="86" t="s">
        <v>868</v>
      </c>
      <c r="S36" s="86" t="s">
        <v>868</v>
      </c>
      <c r="T36" s="88"/>
    </row>
    <row r="37" spans="1:20" s="3" customFormat="1" ht="72" x14ac:dyDescent="0.2">
      <c r="A37" s="60" t="s">
        <v>846</v>
      </c>
      <c r="B37" s="264" t="s">
        <v>848</v>
      </c>
      <c r="C37" s="8"/>
      <c r="D37" s="86" t="s">
        <v>868</v>
      </c>
      <c r="E37" s="86" t="s">
        <v>868</v>
      </c>
      <c r="F37" s="86" t="s">
        <v>868</v>
      </c>
      <c r="G37" s="86" t="s">
        <v>868</v>
      </c>
      <c r="H37" s="86" t="s">
        <v>868</v>
      </c>
      <c r="I37" s="86" t="s">
        <v>868</v>
      </c>
      <c r="J37" s="86" t="s">
        <v>868</v>
      </c>
      <c r="K37" s="86" t="s">
        <v>868</v>
      </c>
      <c r="L37" s="86" t="s">
        <v>868</v>
      </c>
      <c r="M37" s="86" t="s">
        <v>868</v>
      </c>
      <c r="N37" s="86" t="s">
        <v>868</v>
      </c>
      <c r="O37" s="86" t="s">
        <v>868</v>
      </c>
      <c r="P37" s="86" t="s">
        <v>868</v>
      </c>
      <c r="Q37" s="86" t="s">
        <v>868</v>
      </c>
      <c r="R37" s="86" t="s">
        <v>868</v>
      </c>
      <c r="S37" s="86" t="s">
        <v>868</v>
      </c>
      <c r="T37" s="88"/>
    </row>
    <row r="38" spans="1:20" s="3" customFormat="1" ht="72" x14ac:dyDescent="0.2">
      <c r="A38" s="60" t="s">
        <v>846</v>
      </c>
      <c r="B38" s="264" t="s">
        <v>849</v>
      </c>
      <c r="C38" s="8"/>
      <c r="D38" s="86" t="s">
        <v>868</v>
      </c>
      <c r="E38" s="86" t="s">
        <v>868</v>
      </c>
      <c r="F38" s="86" t="s">
        <v>868</v>
      </c>
      <c r="G38" s="86" t="s">
        <v>868</v>
      </c>
      <c r="H38" s="86" t="s">
        <v>868</v>
      </c>
      <c r="I38" s="86" t="s">
        <v>868</v>
      </c>
      <c r="J38" s="86" t="s">
        <v>868</v>
      </c>
      <c r="K38" s="86" t="s">
        <v>868</v>
      </c>
      <c r="L38" s="86" t="s">
        <v>868</v>
      </c>
      <c r="M38" s="86" t="s">
        <v>868</v>
      </c>
      <c r="N38" s="86" t="s">
        <v>868</v>
      </c>
      <c r="O38" s="86" t="s">
        <v>868</v>
      </c>
      <c r="P38" s="86" t="s">
        <v>868</v>
      </c>
      <c r="Q38" s="86" t="s">
        <v>868</v>
      </c>
      <c r="R38" s="86" t="s">
        <v>868</v>
      </c>
      <c r="S38" s="86" t="s">
        <v>868</v>
      </c>
      <c r="T38" s="88"/>
    </row>
    <row r="39" spans="1:20" s="3" customFormat="1" ht="72" x14ac:dyDescent="0.2">
      <c r="A39" s="60" t="s">
        <v>846</v>
      </c>
      <c r="B39" s="264" t="s">
        <v>850</v>
      </c>
      <c r="C39" s="8"/>
      <c r="D39" s="86" t="s">
        <v>868</v>
      </c>
      <c r="E39" s="86" t="s">
        <v>868</v>
      </c>
      <c r="F39" s="86" t="s">
        <v>868</v>
      </c>
      <c r="G39" s="86" t="s">
        <v>868</v>
      </c>
      <c r="H39" s="86" t="s">
        <v>868</v>
      </c>
      <c r="I39" s="86" t="s">
        <v>868</v>
      </c>
      <c r="J39" s="86" t="s">
        <v>868</v>
      </c>
      <c r="K39" s="86" t="s">
        <v>868</v>
      </c>
      <c r="L39" s="86" t="s">
        <v>868</v>
      </c>
      <c r="M39" s="86" t="s">
        <v>868</v>
      </c>
      <c r="N39" s="86" t="s">
        <v>868</v>
      </c>
      <c r="O39" s="86" t="s">
        <v>868</v>
      </c>
      <c r="P39" s="86" t="s">
        <v>868</v>
      </c>
      <c r="Q39" s="86" t="s">
        <v>868</v>
      </c>
      <c r="R39" s="86" t="s">
        <v>868</v>
      </c>
      <c r="S39" s="86" t="s">
        <v>868</v>
      </c>
      <c r="T39" s="88"/>
    </row>
    <row r="40" spans="1:20" s="3" customFormat="1" ht="24" x14ac:dyDescent="0.2">
      <c r="A40" s="60" t="s">
        <v>851</v>
      </c>
      <c r="B40" s="264" t="s">
        <v>847</v>
      </c>
      <c r="C40" s="8"/>
      <c r="D40" s="86" t="s">
        <v>868</v>
      </c>
      <c r="E40" s="86" t="s">
        <v>868</v>
      </c>
      <c r="F40" s="86" t="s">
        <v>868</v>
      </c>
      <c r="G40" s="86" t="s">
        <v>868</v>
      </c>
      <c r="H40" s="86" t="s">
        <v>868</v>
      </c>
      <c r="I40" s="86" t="s">
        <v>868</v>
      </c>
      <c r="J40" s="86" t="s">
        <v>868</v>
      </c>
      <c r="K40" s="86" t="s">
        <v>868</v>
      </c>
      <c r="L40" s="86" t="s">
        <v>868</v>
      </c>
      <c r="M40" s="86" t="s">
        <v>868</v>
      </c>
      <c r="N40" s="86" t="s">
        <v>868</v>
      </c>
      <c r="O40" s="86" t="s">
        <v>868</v>
      </c>
      <c r="P40" s="86" t="s">
        <v>868</v>
      </c>
      <c r="Q40" s="86" t="s">
        <v>868</v>
      </c>
      <c r="R40" s="86" t="s">
        <v>868</v>
      </c>
      <c r="S40" s="86" t="s">
        <v>868</v>
      </c>
      <c r="T40" s="88"/>
    </row>
    <row r="41" spans="1:20" s="3" customFormat="1" ht="72" x14ac:dyDescent="0.2">
      <c r="A41" s="60" t="s">
        <v>851</v>
      </c>
      <c r="B41" s="264" t="s">
        <v>848</v>
      </c>
      <c r="C41" s="8"/>
      <c r="D41" s="86" t="s">
        <v>868</v>
      </c>
      <c r="E41" s="86" t="s">
        <v>868</v>
      </c>
      <c r="F41" s="86" t="s">
        <v>868</v>
      </c>
      <c r="G41" s="86" t="s">
        <v>868</v>
      </c>
      <c r="H41" s="86" t="s">
        <v>868</v>
      </c>
      <c r="I41" s="86" t="s">
        <v>868</v>
      </c>
      <c r="J41" s="86" t="s">
        <v>868</v>
      </c>
      <c r="K41" s="86" t="s">
        <v>868</v>
      </c>
      <c r="L41" s="86" t="s">
        <v>868</v>
      </c>
      <c r="M41" s="86" t="s">
        <v>868</v>
      </c>
      <c r="N41" s="86" t="s">
        <v>868</v>
      </c>
      <c r="O41" s="86" t="s">
        <v>868</v>
      </c>
      <c r="P41" s="86" t="s">
        <v>868</v>
      </c>
      <c r="Q41" s="86" t="s">
        <v>868</v>
      </c>
      <c r="R41" s="86" t="s">
        <v>868</v>
      </c>
      <c r="S41" s="86" t="s">
        <v>868</v>
      </c>
      <c r="T41" s="88"/>
    </row>
    <row r="42" spans="1:20" s="3" customFormat="1" ht="72" x14ac:dyDescent="0.2">
      <c r="A42" s="60" t="s">
        <v>851</v>
      </c>
      <c r="B42" s="264" t="s">
        <v>849</v>
      </c>
      <c r="C42" s="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  <c r="N42" s="86" t="s">
        <v>868</v>
      </c>
      <c r="O42" s="86" t="s">
        <v>868</v>
      </c>
      <c r="P42" s="86" t="s">
        <v>868</v>
      </c>
      <c r="Q42" s="86" t="s">
        <v>868</v>
      </c>
      <c r="R42" s="86" t="s">
        <v>868</v>
      </c>
      <c r="S42" s="86" t="s">
        <v>868</v>
      </c>
      <c r="T42" s="88"/>
    </row>
    <row r="43" spans="1:20" s="3" customFormat="1" ht="72" x14ac:dyDescent="0.2">
      <c r="A43" s="60" t="s">
        <v>851</v>
      </c>
      <c r="B43" s="264" t="s">
        <v>852</v>
      </c>
      <c r="C43" s="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  <c r="N43" s="86" t="s">
        <v>868</v>
      </c>
      <c r="O43" s="86" t="s">
        <v>868</v>
      </c>
      <c r="P43" s="86" t="s">
        <v>868</v>
      </c>
      <c r="Q43" s="86" t="s">
        <v>868</v>
      </c>
      <c r="R43" s="86" t="s">
        <v>868</v>
      </c>
      <c r="S43" s="86" t="s">
        <v>868</v>
      </c>
      <c r="T43" s="88"/>
    </row>
    <row r="44" spans="1:20" s="3" customFormat="1" ht="60" x14ac:dyDescent="0.2">
      <c r="A44" s="60" t="s">
        <v>853</v>
      </c>
      <c r="B44" s="264" t="s">
        <v>854</v>
      </c>
      <c r="C44" s="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  <c r="N44" s="86" t="s">
        <v>868</v>
      </c>
      <c r="O44" s="86" t="s">
        <v>868</v>
      </c>
      <c r="P44" s="86" t="s">
        <v>868</v>
      </c>
      <c r="Q44" s="86" t="s">
        <v>868</v>
      </c>
      <c r="R44" s="86" t="s">
        <v>868</v>
      </c>
      <c r="S44" s="86" t="s">
        <v>868</v>
      </c>
      <c r="T44" s="88"/>
    </row>
    <row r="45" spans="1:20" s="3" customFormat="1" ht="60" x14ac:dyDescent="0.2">
      <c r="A45" s="60" t="s">
        <v>855</v>
      </c>
      <c r="B45" s="264" t="s">
        <v>856</v>
      </c>
      <c r="C45" s="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  <c r="N45" s="86" t="s">
        <v>868</v>
      </c>
      <c r="O45" s="86" t="s">
        <v>868</v>
      </c>
      <c r="P45" s="86" t="s">
        <v>868</v>
      </c>
      <c r="Q45" s="86" t="s">
        <v>868</v>
      </c>
      <c r="R45" s="86" t="s">
        <v>868</v>
      </c>
      <c r="S45" s="86" t="s">
        <v>868</v>
      </c>
      <c r="T45" s="88"/>
    </row>
    <row r="46" spans="1:20" s="3" customFormat="1" ht="60" x14ac:dyDescent="0.2">
      <c r="A46" s="60" t="s">
        <v>857</v>
      </c>
      <c r="B46" s="264" t="s">
        <v>858</v>
      </c>
      <c r="C46" s="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  <c r="N46" s="86" t="s">
        <v>868</v>
      </c>
      <c r="O46" s="86" t="s">
        <v>868</v>
      </c>
      <c r="P46" s="86" t="s">
        <v>868</v>
      </c>
      <c r="Q46" s="86" t="s">
        <v>868</v>
      </c>
      <c r="R46" s="86" t="s">
        <v>868</v>
      </c>
      <c r="S46" s="86" t="s">
        <v>868</v>
      </c>
      <c r="T46" s="88"/>
    </row>
    <row r="47" spans="1:20" s="3" customFormat="1" ht="24" x14ac:dyDescent="0.2">
      <c r="A47" s="60" t="s">
        <v>444</v>
      </c>
      <c r="B47" s="264" t="s">
        <v>859</v>
      </c>
      <c r="C47" s="8"/>
      <c r="D47" s="66">
        <f>D48+D58+D64</f>
        <v>8.7959999999999994</v>
      </c>
      <c r="E47" s="66">
        <f t="shared" ref="E47:R47" si="2">E48+E58+E64</f>
        <v>0</v>
      </c>
      <c r="F47" s="66">
        <f t="shared" si="2"/>
        <v>8.7959999999999994</v>
      </c>
      <c r="G47" s="66">
        <f t="shared" si="2"/>
        <v>8.7959999999999994</v>
      </c>
      <c r="H47" s="66">
        <f t="shared" si="2"/>
        <v>4.3359999999999994</v>
      </c>
      <c r="I47" s="66">
        <f t="shared" si="2"/>
        <v>0.54400000000000004</v>
      </c>
      <c r="J47" s="66">
        <f t="shared" si="2"/>
        <v>0.501</v>
      </c>
      <c r="K47" s="66">
        <f t="shared" si="2"/>
        <v>1.6259999999999999</v>
      </c>
      <c r="L47" s="292">
        <f t="shared" si="2"/>
        <v>1.6789999999999998</v>
      </c>
      <c r="M47" s="66">
        <f t="shared" si="2"/>
        <v>2.1479999999999997</v>
      </c>
      <c r="N47" s="66">
        <f t="shared" si="2"/>
        <v>2.1559999999999997</v>
      </c>
      <c r="O47" s="66">
        <f t="shared" si="2"/>
        <v>4.4779999999999998</v>
      </c>
      <c r="P47" s="66">
        <f t="shared" si="2"/>
        <v>0</v>
      </c>
      <c r="Q47" s="66">
        <f t="shared" si="2"/>
        <v>4.46</v>
      </c>
      <c r="R47" s="66">
        <f t="shared" si="2"/>
        <v>7.9999999999998961E-3</v>
      </c>
      <c r="S47" s="67">
        <f t="shared" ref="S47:S49" si="3">IF(M47&lt;&gt;0,R47/M47,0)</f>
        <v>3.7243947858472521E-3</v>
      </c>
      <c r="T47" s="88"/>
    </row>
    <row r="48" spans="1:20" s="3" customFormat="1" ht="48" x14ac:dyDescent="0.2">
      <c r="A48" s="60" t="s">
        <v>442</v>
      </c>
      <c r="B48" s="264" t="s">
        <v>860</v>
      </c>
      <c r="C48" s="8"/>
      <c r="D48" s="66">
        <f>D49</f>
        <v>2.8589999999999995</v>
      </c>
      <c r="E48" s="66">
        <f t="shared" ref="E48:R48" si="4">E49</f>
        <v>0</v>
      </c>
      <c r="F48" s="66">
        <f t="shared" si="4"/>
        <v>2.8589999999999995</v>
      </c>
      <c r="G48" s="66">
        <f t="shared" si="4"/>
        <v>2.8589999999999995</v>
      </c>
      <c r="H48" s="66">
        <f t="shared" si="4"/>
        <v>2.1559999999999997</v>
      </c>
      <c r="I48" s="66">
        <f t="shared" si="4"/>
        <v>0</v>
      </c>
      <c r="J48" s="66">
        <f t="shared" si="4"/>
        <v>0</v>
      </c>
      <c r="K48" s="66">
        <f t="shared" si="4"/>
        <v>0</v>
      </c>
      <c r="L48" s="66">
        <f t="shared" si="4"/>
        <v>0</v>
      </c>
      <c r="M48" s="66">
        <f t="shared" si="4"/>
        <v>2.1479999999999997</v>
      </c>
      <c r="N48" s="66">
        <f t="shared" si="4"/>
        <v>2.1559999999999997</v>
      </c>
      <c r="O48" s="66">
        <f t="shared" si="4"/>
        <v>0.71099999999999997</v>
      </c>
      <c r="P48" s="66">
        <f t="shared" si="4"/>
        <v>0</v>
      </c>
      <c r="Q48" s="66">
        <f t="shared" si="4"/>
        <v>0.70300000000000007</v>
      </c>
      <c r="R48" s="66">
        <f t="shared" si="4"/>
        <v>7.9999999999998961E-3</v>
      </c>
      <c r="S48" s="67">
        <f t="shared" si="3"/>
        <v>3.7243947858472521E-3</v>
      </c>
      <c r="T48" s="88"/>
    </row>
    <row r="49" spans="1:20" s="3" customFormat="1" ht="24" x14ac:dyDescent="0.2">
      <c r="A49" s="60" t="s">
        <v>440</v>
      </c>
      <c r="B49" s="264" t="s">
        <v>861</v>
      </c>
      <c r="C49" s="8"/>
      <c r="D49" s="66">
        <f>SUM(D50:D56)</f>
        <v>2.8589999999999995</v>
      </c>
      <c r="E49" s="66">
        <f t="shared" ref="E49:R49" si="5">SUM(E50:E56)</f>
        <v>0</v>
      </c>
      <c r="F49" s="66">
        <f t="shared" si="5"/>
        <v>2.8589999999999995</v>
      </c>
      <c r="G49" s="66">
        <f t="shared" si="5"/>
        <v>2.8589999999999995</v>
      </c>
      <c r="H49" s="66">
        <f t="shared" si="5"/>
        <v>2.1559999999999997</v>
      </c>
      <c r="I49" s="66">
        <f t="shared" si="5"/>
        <v>0</v>
      </c>
      <c r="J49" s="66">
        <f t="shared" si="5"/>
        <v>0</v>
      </c>
      <c r="K49" s="66">
        <f t="shared" si="5"/>
        <v>0</v>
      </c>
      <c r="L49" s="66">
        <f t="shared" si="5"/>
        <v>0</v>
      </c>
      <c r="M49" s="66">
        <f t="shared" si="5"/>
        <v>2.1479999999999997</v>
      </c>
      <c r="N49" s="66">
        <f t="shared" si="5"/>
        <v>2.1559999999999997</v>
      </c>
      <c r="O49" s="66">
        <f t="shared" si="5"/>
        <v>0.71099999999999997</v>
      </c>
      <c r="P49" s="66">
        <f t="shared" si="5"/>
        <v>0</v>
      </c>
      <c r="Q49" s="66">
        <f t="shared" si="5"/>
        <v>0.70300000000000007</v>
      </c>
      <c r="R49" s="66">
        <f t="shared" si="5"/>
        <v>7.9999999999998961E-3</v>
      </c>
      <c r="S49" s="67">
        <f t="shared" si="3"/>
        <v>3.7243947858472521E-3</v>
      </c>
      <c r="T49" s="88"/>
    </row>
    <row r="50" spans="1:20" s="3" customFormat="1" ht="36" x14ac:dyDescent="0.2">
      <c r="A50" s="262"/>
      <c r="B50" s="263" t="s">
        <v>951</v>
      </c>
      <c r="C50" s="60" t="s">
        <v>952</v>
      </c>
      <c r="D50" s="110">
        <v>0.314</v>
      </c>
      <c r="E50" s="86"/>
      <c r="F50" s="18">
        <f t="shared" ref="F50" si="6">D50-E50</f>
        <v>0.314</v>
      </c>
      <c r="G50" s="18">
        <f>I50+K50+M50+O50</f>
        <v>0.314</v>
      </c>
      <c r="H50" s="18">
        <f>J50+L50+N50+P50</f>
        <v>0.35899999999999999</v>
      </c>
      <c r="I50" s="18"/>
      <c r="J50" s="18"/>
      <c r="K50" s="18"/>
      <c r="L50" s="18"/>
      <c r="M50" s="18">
        <v>0.314</v>
      </c>
      <c r="N50" s="18">
        <v>0.35899999999999999</v>
      </c>
      <c r="O50" s="18"/>
      <c r="P50" s="18"/>
      <c r="Q50" s="18">
        <f>F50-H50</f>
        <v>-4.4999999999999984E-2</v>
      </c>
      <c r="R50" s="18">
        <f>N50-M50</f>
        <v>4.4999999999999984E-2</v>
      </c>
      <c r="S50" s="61">
        <f t="shared" ref="S50:S56" si="7">IF(M50&lt;&gt;0,R50/M50,0)</f>
        <v>0.14331210191082797</v>
      </c>
      <c r="T50" s="88" t="s">
        <v>1018</v>
      </c>
    </row>
    <row r="51" spans="1:20" s="3" customFormat="1" ht="36" x14ac:dyDescent="0.2">
      <c r="A51" s="262"/>
      <c r="B51" s="263" t="s">
        <v>953</v>
      </c>
      <c r="C51" s="60" t="s">
        <v>954</v>
      </c>
      <c r="D51" s="110">
        <v>0.313</v>
      </c>
      <c r="E51" s="86"/>
      <c r="F51" s="18">
        <f t="shared" ref="F51:F56" si="8">D51-E51</f>
        <v>0.313</v>
      </c>
      <c r="G51" s="18">
        <f t="shared" ref="G51:G56" si="9">I51+K51+M51+O51</f>
        <v>0.313</v>
      </c>
      <c r="H51" s="18">
        <f t="shared" ref="H51:H56" si="10">J51+L51+N51+P51</f>
        <v>0.35899999999999999</v>
      </c>
      <c r="I51" s="18"/>
      <c r="J51" s="18"/>
      <c r="K51" s="18"/>
      <c r="L51" s="18"/>
      <c r="M51" s="18">
        <v>0.313</v>
      </c>
      <c r="N51" s="18">
        <v>0.35899999999999999</v>
      </c>
      <c r="O51" s="18"/>
      <c r="P51" s="18"/>
      <c r="Q51" s="18">
        <f t="shared" ref="Q51:Q56" si="11">F51-H51</f>
        <v>-4.5999999999999985E-2</v>
      </c>
      <c r="R51" s="18">
        <f t="shared" ref="R51:R56" si="12">N51-M51</f>
        <v>4.5999999999999985E-2</v>
      </c>
      <c r="S51" s="61">
        <f t="shared" si="7"/>
        <v>0.14696485623003192</v>
      </c>
      <c r="T51" s="88" t="s">
        <v>1018</v>
      </c>
    </row>
    <row r="52" spans="1:20" s="3" customFormat="1" ht="36" x14ac:dyDescent="0.2">
      <c r="A52" s="262"/>
      <c r="B52" s="263" t="s">
        <v>955</v>
      </c>
      <c r="C52" s="60" t="s">
        <v>956</v>
      </c>
      <c r="D52" s="110">
        <v>0.38</v>
      </c>
      <c r="E52" s="86"/>
      <c r="F52" s="18">
        <f t="shared" si="8"/>
        <v>0.38</v>
      </c>
      <c r="G52" s="18">
        <f t="shared" si="9"/>
        <v>0.38</v>
      </c>
      <c r="H52" s="18">
        <f t="shared" si="10"/>
        <v>0.35899999999999999</v>
      </c>
      <c r="I52" s="18"/>
      <c r="J52" s="18"/>
      <c r="K52" s="18"/>
      <c r="L52" s="18"/>
      <c r="M52" s="18">
        <v>0.38</v>
      </c>
      <c r="N52" s="18">
        <v>0.35899999999999999</v>
      </c>
      <c r="O52" s="18"/>
      <c r="P52" s="18"/>
      <c r="Q52" s="18">
        <f t="shared" si="11"/>
        <v>2.1000000000000019E-2</v>
      </c>
      <c r="R52" s="18">
        <f t="shared" si="12"/>
        <v>-2.1000000000000019E-2</v>
      </c>
      <c r="S52" s="61">
        <f t="shared" si="7"/>
        <v>-5.5263157894736889E-2</v>
      </c>
      <c r="T52" s="88" t="s">
        <v>1008</v>
      </c>
    </row>
    <row r="53" spans="1:20" s="3" customFormat="1" ht="36" x14ac:dyDescent="0.2">
      <c r="A53" s="262"/>
      <c r="B53" s="263" t="s">
        <v>951</v>
      </c>
      <c r="C53" s="60" t="s">
        <v>957</v>
      </c>
      <c r="D53" s="110">
        <v>0.38</v>
      </c>
      <c r="E53" s="86"/>
      <c r="F53" s="18">
        <f t="shared" si="8"/>
        <v>0.38</v>
      </c>
      <c r="G53" s="18">
        <f t="shared" si="9"/>
        <v>0.38</v>
      </c>
      <c r="H53" s="18">
        <f t="shared" si="10"/>
        <v>0.35899999999999999</v>
      </c>
      <c r="I53" s="18"/>
      <c r="J53" s="18"/>
      <c r="K53" s="18"/>
      <c r="L53" s="18"/>
      <c r="M53" s="18">
        <v>0.38</v>
      </c>
      <c r="N53" s="18">
        <v>0.35899999999999999</v>
      </c>
      <c r="O53" s="18"/>
      <c r="P53" s="18"/>
      <c r="Q53" s="18">
        <f t="shared" si="11"/>
        <v>2.1000000000000019E-2</v>
      </c>
      <c r="R53" s="18">
        <f t="shared" si="12"/>
        <v>-2.1000000000000019E-2</v>
      </c>
      <c r="S53" s="61">
        <f t="shared" si="7"/>
        <v>-5.5263157894736889E-2</v>
      </c>
      <c r="T53" s="88" t="s">
        <v>1008</v>
      </c>
    </row>
    <row r="54" spans="1:20" s="3" customFormat="1" ht="36" x14ac:dyDescent="0.2">
      <c r="A54" s="262"/>
      <c r="B54" s="263" t="s">
        <v>958</v>
      </c>
      <c r="C54" s="60" t="s">
        <v>959</v>
      </c>
      <c r="D54" s="110">
        <v>0.38</v>
      </c>
      <c r="E54" s="86"/>
      <c r="F54" s="18">
        <f t="shared" si="8"/>
        <v>0.38</v>
      </c>
      <c r="G54" s="18">
        <f t="shared" si="9"/>
        <v>0.38</v>
      </c>
      <c r="H54" s="18">
        <f t="shared" si="10"/>
        <v>0.36</v>
      </c>
      <c r="I54" s="18"/>
      <c r="J54" s="18"/>
      <c r="K54" s="18"/>
      <c r="L54" s="18"/>
      <c r="M54" s="18">
        <v>0.38</v>
      </c>
      <c r="N54" s="18">
        <v>0.36</v>
      </c>
      <c r="O54" s="18"/>
      <c r="P54" s="18"/>
      <c r="Q54" s="18">
        <f t="shared" si="11"/>
        <v>2.0000000000000018E-2</v>
      </c>
      <c r="R54" s="18">
        <f t="shared" si="12"/>
        <v>-2.0000000000000018E-2</v>
      </c>
      <c r="S54" s="61">
        <f t="shared" si="7"/>
        <v>-5.2631578947368467E-2</v>
      </c>
      <c r="T54" s="88" t="s">
        <v>1008</v>
      </c>
    </row>
    <row r="55" spans="1:20" s="3" customFormat="1" ht="36" x14ac:dyDescent="0.2">
      <c r="A55" s="262"/>
      <c r="B55" s="263" t="s">
        <v>960</v>
      </c>
      <c r="C55" s="60" t="s">
        <v>961</v>
      </c>
      <c r="D55" s="110">
        <v>0.38100000000000001</v>
      </c>
      <c r="E55" s="86"/>
      <c r="F55" s="18">
        <f t="shared" si="8"/>
        <v>0.38100000000000001</v>
      </c>
      <c r="G55" s="18">
        <f t="shared" si="9"/>
        <v>0.38100000000000001</v>
      </c>
      <c r="H55" s="18">
        <f t="shared" si="10"/>
        <v>0.36</v>
      </c>
      <c r="I55" s="18"/>
      <c r="J55" s="18"/>
      <c r="K55" s="18"/>
      <c r="L55" s="18"/>
      <c r="M55" s="18">
        <v>0.38100000000000001</v>
      </c>
      <c r="N55" s="18">
        <v>0.36</v>
      </c>
      <c r="O55" s="18"/>
      <c r="P55" s="18"/>
      <c r="Q55" s="18">
        <f t="shared" si="11"/>
        <v>2.1000000000000019E-2</v>
      </c>
      <c r="R55" s="18">
        <f t="shared" si="12"/>
        <v>-2.1000000000000019E-2</v>
      </c>
      <c r="S55" s="61">
        <f t="shared" si="7"/>
        <v>-5.511811023622052E-2</v>
      </c>
      <c r="T55" s="88" t="s">
        <v>1008</v>
      </c>
    </row>
    <row r="56" spans="1:20" s="3" customFormat="1" ht="12" x14ac:dyDescent="0.2">
      <c r="A56" s="262"/>
      <c r="B56" s="263" t="s">
        <v>962</v>
      </c>
      <c r="C56" s="60" t="s">
        <v>963</v>
      </c>
      <c r="D56" s="110">
        <v>0.71099999999999997</v>
      </c>
      <c r="E56" s="86"/>
      <c r="F56" s="18">
        <f t="shared" si="8"/>
        <v>0.71099999999999997</v>
      </c>
      <c r="G56" s="18">
        <f t="shared" si="9"/>
        <v>0.71099999999999997</v>
      </c>
      <c r="H56" s="18">
        <f t="shared" si="10"/>
        <v>0</v>
      </c>
      <c r="I56" s="18"/>
      <c r="J56" s="18"/>
      <c r="K56" s="18"/>
      <c r="L56" s="18"/>
      <c r="M56" s="18"/>
      <c r="N56" s="18"/>
      <c r="O56" s="18">
        <v>0.71099999999999997</v>
      </c>
      <c r="P56" s="18"/>
      <c r="Q56" s="18">
        <f t="shared" si="11"/>
        <v>0.71099999999999997</v>
      </c>
      <c r="R56" s="18">
        <f t="shared" si="12"/>
        <v>0</v>
      </c>
      <c r="S56" s="61">
        <f t="shared" si="7"/>
        <v>0</v>
      </c>
      <c r="T56" s="88"/>
    </row>
    <row r="57" spans="1:20" s="3" customFormat="1" ht="48" x14ac:dyDescent="0.2">
      <c r="A57" s="60" t="s">
        <v>436</v>
      </c>
      <c r="B57" s="264" t="s">
        <v>862</v>
      </c>
      <c r="C57" s="8"/>
      <c r="D57" s="86" t="s">
        <v>868</v>
      </c>
      <c r="E57" s="86" t="s">
        <v>868</v>
      </c>
      <c r="F57" s="86" t="s">
        <v>868</v>
      </c>
      <c r="G57" s="86" t="s">
        <v>868</v>
      </c>
      <c r="H57" s="86" t="s">
        <v>868</v>
      </c>
      <c r="I57" s="86" t="s">
        <v>868</v>
      </c>
      <c r="J57" s="86" t="s">
        <v>868</v>
      </c>
      <c r="K57" s="86" t="s">
        <v>868</v>
      </c>
      <c r="L57" s="86" t="s">
        <v>868</v>
      </c>
      <c r="M57" s="86" t="s">
        <v>868</v>
      </c>
      <c r="N57" s="86" t="s">
        <v>868</v>
      </c>
      <c r="O57" s="86" t="s">
        <v>868</v>
      </c>
      <c r="P57" s="86" t="s">
        <v>868</v>
      </c>
      <c r="Q57" s="86" t="s">
        <v>868</v>
      </c>
      <c r="R57" s="86" t="s">
        <v>868</v>
      </c>
      <c r="S57" s="86" t="s">
        <v>868</v>
      </c>
      <c r="T57" s="88"/>
    </row>
    <row r="58" spans="1:20" s="3" customFormat="1" ht="36" x14ac:dyDescent="0.2">
      <c r="A58" s="60" t="s">
        <v>428</v>
      </c>
      <c r="B58" s="264" t="s">
        <v>863</v>
      </c>
      <c r="C58" s="8"/>
      <c r="D58" s="66">
        <f>SUM(D59)</f>
        <v>2.17</v>
      </c>
      <c r="E58" s="66">
        <f t="shared" ref="E58:R58" si="13">SUM(E59)</f>
        <v>0</v>
      </c>
      <c r="F58" s="66">
        <f t="shared" si="13"/>
        <v>2.17</v>
      </c>
      <c r="G58" s="66">
        <f t="shared" si="13"/>
        <v>2.17</v>
      </c>
      <c r="H58" s="66">
        <f t="shared" si="13"/>
        <v>2.1799999999999997</v>
      </c>
      <c r="I58" s="66">
        <f t="shared" si="13"/>
        <v>0.54400000000000004</v>
      </c>
      <c r="J58" s="66">
        <f t="shared" si="13"/>
        <v>0.501</v>
      </c>
      <c r="K58" s="66">
        <f t="shared" si="13"/>
        <v>1.6259999999999999</v>
      </c>
      <c r="L58" s="292">
        <f t="shared" si="13"/>
        <v>1.6789999999999998</v>
      </c>
      <c r="M58" s="66">
        <f t="shared" si="13"/>
        <v>0</v>
      </c>
      <c r="N58" s="66">
        <f t="shared" si="13"/>
        <v>0</v>
      </c>
      <c r="O58" s="66">
        <f t="shared" si="13"/>
        <v>0</v>
      </c>
      <c r="P58" s="66">
        <f t="shared" si="13"/>
        <v>0</v>
      </c>
      <c r="Q58" s="66">
        <f t="shared" si="13"/>
        <v>-9.9999999999998979E-3</v>
      </c>
      <c r="R58" s="66">
        <f t="shared" si="13"/>
        <v>0</v>
      </c>
      <c r="S58" s="67">
        <f t="shared" ref="S58:S62" si="14">IF(M58&lt;&gt;0,R58/M58,0)</f>
        <v>0</v>
      </c>
      <c r="T58" s="88"/>
    </row>
    <row r="59" spans="1:20" ht="24" x14ac:dyDescent="0.25">
      <c r="A59" s="60" t="s">
        <v>817</v>
      </c>
      <c r="B59" s="264" t="s">
        <v>818</v>
      </c>
      <c r="C59" s="87"/>
      <c r="D59" s="66">
        <f t="shared" ref="D59:R59" si="15">SUM(D60:D62)</f>
        <v>2.17</v>
      </c>
      <c r="E59" s="66">
        <f t="shared" si="15"/>
        <v>0</v>
      </c>
      <c r="F59" s="66">
        <f t="shared" si="15"/>
        <v>2.17</v>
      </c>
      <c r="G59" s="66">
        <f t="shared" si="15"/>
        <v>2.17</v>
      </c>
      <c r="H59" s="66">
        <f t="shared" si="15"/>
        <v>2.1799999999999997</v>
      </c>
      <c r="I59" s="66">
        <f t="shared" si="15"/>
        <v>0.54400000000000004</v>
      </c>
      <c r="J59" s="66">
        <f t="shared" si="15"/>
        <v>0.501</v>
      </c>
      <c r="K59" s="66">
        <f t="shared" si="15"/>
        <v>1.6259999999999999</v>
      </c>
      <c r="L59" s="292">
        <f t="shared" si="15"/>
        <v>1.6789999999999998</v>
      </c>
      <c r="M59" s="66">
        <f t="shared" si="15"/>
        <v>0</v>
      </c>
      <c r="N59" s="66">
        <f t="shared" si="15"/>
        <v>0</v>
      </c>
      <c r="O59" s="66">
        <f t="shared" si="15"/>
        <v>0</v>
      </c>
      <c r="P59" s="66">
        <f t="shared" si="15"/>
        <v>0</v>
      </c>
      <c r="Q59" s="66">
        <f t="shared" si="15"/>
        <v>-9.9999999999998979E-3</v>
      </c>
      <c r="R59" s="66">
        <f t="shared" si="15"/>
        <v>0</v>
      </c>
      <c r="S59" s="67">
        <f t="shared" si="14"/>
        <v>0</v>
      </c>
      <c r="T59" s="89"/>
    </row>
    <row r="60" spans="1:20" x14ac:dyDescent="0.25">
      <c r="A60" s="60"/>
      <c r="B60" s="88" t="s">
        <v>964</v>
      </c>
      <c r="C60" s="60" t="s">
        <v>965</v>
      </c>
      <c r="D60" s="18">
        <v>0.54400000000000004</v>
      </c>
      <c r="E60" s="18"/>
      <c r="F60" s="18">
        <f t="shared" ref="F60:F66" si="16">D60-E60</f>
        <v>0.54400000000000004</v>
      </c>
      <c r="G60" s="18">
        <f>I60+K60+M60+O60</f>
        <v>0.54400000000000004</v>
      </c>
      <c r="H60" s="18">
        <f>J60+L60+N60+P60</f>
        <v>0.501</v>
      </c>
      <c r="I60" s="18">
        <v>0.54400000000000004</v>
      </c>
      <c r="J60" s="18">
        <v>0.501</v>
      </c>
      <c r="K60" s="18"/>
      <c r="L60" s="18"/>
      <c r="M60" s="18"/>
      <c r="N60" s="18"/>
      <c r="O60" s="18"/>
      <c r="P60" s="18"/>
      <c r="Q60" s="18">
        <f>F60-H60</f>
        <v>4.3000000000000038E-2</v>
      </c>
      <c r="R60" s="18">
        <f t="shared" ref="R60:R62" si="17">N60-M60</f>
        <v>0</v>
      </c>
      <c r="S60" s="61">
        <f t="shared" si="14"/>
        <v>0</v>
      </c>
      <c r="T60" s="88"/>
    </row>
    <row r="61" spans="1:20" ht="24" x14ac:dyDescent="0.25">
      <c r="A61" s="60"/>
      <c r="B61" s="88" t="s">
        <v>966</v>
      </c>
      <c r="C61" s="60" t="s">
        <v>967</v>
      </c>
      <c r="D61" s="18">
        <v>0.997</v>
      </c>
      <c r="E61" s="18"/>
      <c r="F61" s="18">
        <f t="shared" si="16"/>
        <v>0.997</v>
      </c>
      <c r="G61" s="18">
        <f t="shared" ref="G61:G66" si="18">I61+K61+M61+O61</f>
        <v>0.997</v>
      </c>
      <c r="H61" s="18">
        <f t="shared" ref="H61:H66" si="19">J61+L61+N61+P61</f>
        <v>1.085</v>
      </c>
      <c r="I61" s="18"/>
      <c r="J61" s="18"/>
      <c r="K61" s="18">
        <v>0.997</v>
      </c>
      <c r="L61" s="18">
        <v>1.085</v>
      </c>
      <c r="M61" s="18"/>
      <c r="N61" s="18"/>
      <c r="O61" s="18"/>
      <c r="P61" s="18"/>
      <c r="Q61" s="18">
        <f t="shared" ref="Q61:Q66" si="20">F61-H61</f>
        <v>-8.7999999999999967E-2</v>
      </c>
      <c r="R61" s="18">
        <f t="shared" si="17"/>
        <v>0</v>
      </c>
      <c r="S61" s="61">
        <f t="shared" si="14"/>
        <v>0</v>
      </c>
      <c r="T61" s="88" t="s">
        <v>1011</v>
      </c>
    </row>
    <row r="62" spans="1:20" ht="36" x14ac:dyDescent="0.25">
      <c r="A62" s="60"/>
      <c r="B62" s="88" t="s">
        <v>968</v>
      </c>
      <c r="C62" s="60" t="s">
        <v>969</v>
      </c>
      <c r="D62" s="18">
        <v>0.629</v>
      </c>
      <c r="E62" s="18"/>
      <c r="F62" s="18">
        <f>D62-E62</f>
        <v>0.629</v>
      </c>
      <c r="G62" s="18">
        <f t="shared" si="18"/>
        <v>0.629</v>
      </c>
      <c r="H62" s="18">
        <f t="shared" si="19"/>
        <v>0.59399999999999997</v>
      </c>
      <c r="I62" s="18"/>
      <c r="J62" s="18"/>
      <c r="K62" s="18">
        <v>0.629</v>
      </c>
      <c r="L62" s="18">
        <v>0.59399999999999997</v>
      </c>
      <c r="M62" s="18"/>
      <c r="N62" s="18"/>
      <c r="O62" s="18"/>
      <c r="P62" s="18"/>
      <c r="Q62" s="18">
        <f t="shared" si="20"/>
        <v>3.5000000000000031E-2</v>
      </c>
      <c r="R62" s="18">
        <f t="shared" si="17"/>
        <v>0</v>
      </c>
      <c r="S62" s="61">
        <f t="shared" si="14"/>
        <v>0</v>
      </c>
      <c r="T62" s="88" t="s">
        <v>1008</v>
      </c>
    </row>
    <row r="63" spans="1:20" ht="24" x14ac:dyDescent="0.25">
      <c r="A63" s="60" t="s">
        <v>864</v>
      </c>
      <c r="B63" s="264" t="s">
        <v>865</v>
      </c>
      <c r="C63" s="60"/>
      <c r="D63" s="86" t="s">
        <v>868</v>
      </c>
      <c r="E63" s="86" t="s">
        <v>868</v>
      </c>
      <c r="F63" s="86" t="s">
        <v>868</v>
      </c>
      <c r="G63" s="86" t="s">
        <v>868</v>
      </c>
      <c r="H63" s="86" t="s">
        <v>868</v>
      </c>
      <c r="I63" s="86" t="s">
        <v>868</v>
      </c>
      <c r="J63" s="86" t="s">
        <v>868</v>
      </c>
      <c r="K63" s="86" t="s">
        <v>868</v>
      </c>
      <c r="L63" s="86" t="s">
        <v>868</v>
      </c>
      <c r="M63" s="86" t="s">
        <v>868</v>
      </c>
      <c r="N63" s="86" t="s">
        <v>868</v>
      </c>
      <c r="O63" s="86" t="s">
        <v>868</v>
      </c>
      <c r="P63" s="86" t="s">
        <v>868</v>
      </c>
      <c r="Q63" s="86" t="s">
        <v>868</v>
      </c>
      <c r="R63" s="86" t="s">
        <v>868</v>
      </c>
      <c r="S63" s="86" t="s">
        <v>868</v>
      </c>
      <c r="T63" s="89"/>
    </row>
    <row r="64" spans="1:20" ht="36" x14ac:dyDescent="0.25">
      <c r="A64" s="60" t="s">
        <v>426</v>
      </c>
      <c r="B64" s="264" t="s">
        <v>866</v>
      </c>
      <c r="C64" s="60"/>
      <c r="D64" s="66">
        <f>SUM(D65)</f>
        <v>3.7669999999999999</v>
      </c>
      <c r="E64" s="66">
        <f t="shared" ref="E64:R64" si="21">SUM(E65)</f>
        <v>0</v>
      </c>
      <c r="F64" s="66">
        <f t="shared" si="21"/>
        <v>3.7669999999999999</v>
      </c>
      <c r="G64" s="66">
        <f t="shared" si="21"/>
        <v>3.7669999999999999</v>
      </c>
      <c r="H64" s="66">
        <f t="shared" si="21"/>
        <v>0</v>
      </c>
      <c r="I64" s="66">
        <f t="shared" si="21"/>
        <v>0</v>
      </c>
      <c r="J64" s="66">
        <f t="shared" si="21"/>
        <v>0</v>
      </c>
      <c r="K64" s="66">
        <f t="shared" si="21"/>
        <v>0</v>
      </c>
      <c r="L64" s="66">
        <f t="shared" si="21"/>
        <v>0</v>
      </c>
      <c r="M64" s="66">
        <f t="shared" si="21"/>
        <v>0</v>
      </c>
      <c r="N64" s="66">
        <f t="shared" si="21"/>
        <v>0</v>
      </c>
      <c r="O64" s="66">
        <f t="shared" si="21"/>
        <v>3.7669999999999999</v>
      </c>
      <c r="P64" s="66">
        <f t="shared" si="21"/>
        <v>0</v>
      </c>
      <c r="Q64" s="66">
        <f t="shared" si="21"/>
        <v>3.7669999999999999</v>
      </c>
      <c r="R64" s="66">
        <f t="shared" si="21"/>
        <v>0</v>
      </c>
      <c r="S64" s="67">
        <f t="shared" ref="S64:S66" si="22">IF(M64&lt;&gt;0,R64/M64,0)</f>
        <v>0</v>
      </c>
      <c r="T64" s="89"/>
    </row>
    <row r="65" spans="1:20" ht="24" x14ac:dyDescent="0.25">
      <c r="A65" s="60" t="s">
        <v>424</v>
      </c>
      <c r="B65" s="264" t="s">
        <v>819</v>
      </c>
      <c r="C65" s="87"/>
      <c r="D65" s="66">
        <f>SUM(D66)</f>
        <v>3.7669999999999999</v>
      </c>
      <c r="E65" s="66">
        <f t="shared" ref="E65:R65" si="23">SUM(E66)</f>
        <v>0</v>
      </c>
      <c r="F65" s="66">
        <f t="shared" si="23"/>
        <v>3.7669999999999999</v>
      </c>
      <c r="G65" s="66">
        <f t="shared" si="23"/>
        <v>3.7669999999999999</v>
      </c>
      <c r="H65" s="66">
        <f t="shared" si="23"/>
        <v>0</v>
      </c>
      <c r="I65" s="66">
        <f t="shared" si="23"/>
        <v>0</v>
      </c>
      <c r="J65" s="66">
        <f t="shared" si="23"/>
        <v>0</v>
      </c>
      <c r="K65" s="66">
        <f t="shared" si="23"/>
        <v>0</v>
      </c>
      <c r="L65" s="66">
        <f t="shared" si="23"/>
        <v>0</v>
      </c>
      <c r="M65" s="66">
        <f t="shared" si="23"/>
        <v>0</v>
      </c>
      <c r="N65" s="66">
        <f t="shared" si="23"/>
        <v>0</v>
      </c>
      <c r="O65" s="66">
        <f t="shared" si="23"/>
        <v>3.7669999999999999</v>
      </c>
      <c r="P65" s="66">
        <f t="shared" si="23"/>
        <v>0</v>
      </c>
      <c r="Q65" s="66">
        <f t="shared" si="23"/>
        <v>3.7669999999999999</v>
      </c>
      <c r="R65" s="66">
        <f t="shared" si="23"/>
        <v>0</v>
      </c>
      <c r="S65" s="67">
        <f t="shared" si="22"/>
        <v>0</v>
      </c>
      <c r="T65" s="89"/>
    </row>
    <row r="66" spans="1:20" x14ac:dyDescent="0.25">
      <c r="A66" s="60"/>
      <c r="B66" s="88" t="s">
        <v>971</v>
      </c>
      <c r="C66" s="60" t="s">
        <v>970</v>
      </c>
      <c r="D66" s="18">
        <v>3.7669999999999999</v>
      </c>
      <c r="E66" s="18">
        <v>0</v>
      </c>
      <c r="F66" s="18">
        <f t="shared" si="16"/>
        <v>3.7669999999999999</v>
      </c>
      <c r="G66" s="18">
        <f t="shared" si="18"/>
        <v>3.7669999999999999</v>
      </c>
      <c r="H66" s="18">
        <f t="shared" si="19"/>
        <v>0</v>
      </c>
      <c r="I66" s="18"/>
      <c r="J66" s="18"/>
      <c r="K66" s="18"/>
      <c r="L66" s="18"/>
      <c r="M66" s="18"/>
      <c r="N66" s="18"/>
      <c r="O66" s="18">
        <v>3.7669999999999999</v>
      </c>
      <c r="P66" s="18"/>
      <c r="Q66" s="18">
        <f t="shared" si="20"/>
        <v>3.7669999999999999</v>
      </c>
      <c r="R66" s="18">
        <f t="shared" ref="R66" si="24">N66-M66</f>
        <v>0</v>
      </c>
      <c r="S66" s="61">
        <f t="shared" si="22"/>
        <v>0</v>
      </c>
      <c r="T66" s="89"/>
    </row>
    <row r="67" spans="1:20" ht="24" x14ac:dyDescent="0.25">
      <c r="A67" s="60" t="s">
        <v>420</v>
      </c>
      <c r="B67" s="264" t="s">
        <v>867</v>
      </c>
      <c r="C67" s="86"/>
      <c r="D67" s="86" t="s">
        <v>868</v>
      </c>
      <c r="E67" s="86" t="s">
        <v>868</v>
      </c>
      <c r="F67" s="86" t="s">
        <v>868</v>
      </c>
      <c r="G67" s="86" t="s">
        <v>868</v>
      </c>
      <c r="H67" s="86" t="s">
        <v>868</v>
      </c>
      <c r="I67" s="86" t="s">
        <v>868</v>
      </c>
      <c r="J67" s="86" t="s">
        <v>868</v>
      </c>
      <c r="K67" s="86" t="s">
        <v>868</v>
      </c>
      <c r="L67" s="86" t="s">
        <v>868</v>
      </c>
      <c r="M67" s="86" t="s">
        <v>868</v>
      </c>
      <c r="N67" s="86" t="s">
        <v>868</v>
      </c>
      <c r="O67" s="86" t="s">
        <v>868</v>
      </c>
      <c r="P67" s="86" t="s">
        <v>868</v>
      </c>
      <c r="Q67" s="86" t="s">
        <v>868</v>
      </c>
      <c r="R67" s="86" t="s">
        <v>868</v>
      </c>
      <c r="S67" s="86" t="s">
        <v>868</v>
      </c>
      <c r="T67" s="89"/>
    </row>
    <row r="68" spans="1:20" ht="24" x14ac:dyDescent="0.25">
      <c r="A68" s="60" t="s">
        <v>418</v>
      </c>
      <c r="B68" s="264" t="s">
        <v>869</v>
      </c>
      <c r="C68" s="86"/>
      <c r="D68" s="86" t="s">
        <v>868</v>
      </c>
      <c r="E68" s="86" t="s">
        <v>868</v>
      </c>
      <c r="F68" s="86" t="s">
        <v>868</v>
      </c>
      <c r="G68" s="86" t="s">
        <v>868</v>
      </c>
      <c r="H68" s="86" t="s">
        <v>868</v>
      </c>
      <c r="I68" s="86" t="s">
        <v>868</v>
      </c>
      <c r="J68" s="86" t="s">
        <v>868</v>
      </c>
      <c r="K68" s="86" t="s">
        <v>868</v>
      </c>
      <c r="L68" s="86" t="s">
        <v>868</v>
      </c>
      <c r="M68" s="86" t="s">
        <v>868</v>
      </c>
      <c r="N68" s="86" t="s">
        <v>868</v>
      </c>
      <c r="O68" s="86" t="s">
        <v>868</v>
      </c>
      <c r="P68" s="86" t="s">
        <v>868</v>
      </c>
      <c r="Q68" s="86" t="s">
        <v>868</v>
      </c>
      <c r="R68" s="86" t="s">
        <v>868</v>
      </c>
      <c r="S68" s="86" t="s">
        <v>868</v>
      </c>
      <c r="T68" s="89"/>
    </row>
    <row r="69" spans="1:20" ht="24" x14ac:dyDescent="0.25">
      <c r="A69" s="60" t="s">
        <v>416</v>
      </c>
      <c r="B69" s="264" t="s">
        <v>870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  <c r="N69" s="86" t="s">
        <v>868</v>
      </c>
      <c r="O69" s="86" t="s">
        <v>868</v>
      </c>
      <c r="P69" s="86" t="s">
        <v>868</v>
      </c>
      <c r="Q69" s="86" t="s">
        <v>868</v>
      </c>
      <c r="R69" s="86" t="s">
        <v>868</v>
      </c>
      <c r="S69" s="86" t="s">
        <v>868</v>
      </c>
      <c r="T69" s="89"/>
    </row>
    <row r="70" spans="1:20" ht="36" x14ac:dyDescent="0.25">
      <c r="A70" s="60" t="s">
        <v>414</v>
      </c>
      <c r="B70" s="264" t="s">
        <v>871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  <c r="N70" s="86" t="s">
        <v>868</v>
      </c>
      <c r="O70" s="86" t="s">
        <v>868</v>
      </c>
      <c r="P70" s="86" t="s">
        <v>868</v>
      </c>
      <c r="Q70" s="86" t="s">
        <v>868</v>
      </c>
      <c r="R70" s="86" t="s">
        <v>868</v>
      </c>
      <c r="S70" s="86" t="s">
        <v>868</v>
      </c>
      <c r="T70" s="89"/>
    </row>
    <row r="71" spans="1:20" ht="36" x14ac:dyDescent="0.25">
      <c r="A71" s="60" t="s">
        <v>412</v>
      </c>
      <c r="B71" s="264" t="s">
        <v>872</v>
      </c>
      <c r="C71" s="86"/>
      <c r="D71" s="86" t="s">
        <v>868</v>
      </c>
      <c r="E71" s="86" t="s">
        <v>868</v>
      </c>
      <c r="F71" s="86" t="s">
        <v>868</v>
      </c>
      <c r="G71" s="86" t="s">
        <v>868</v>
      </c>
      <c r="H71" s="86" t="s">
        <v>868</v>
      </c>
      <c r="I71" s="86" t="s">
        <v>868</v>
      </c>
      <c r="J71" s="86" t="s">
        <v>868</v>
      </c>
      <c r="K71" s="86" t="s">
        <v>868</v>
      </c>
      <c r="L71" s="86" t="s">
        <v>868</v>
      </c>
      <c r="M71" s="86" t="s">
        <v>868</v>
      </c>
      <c r="N71" s="86" t="s">
        <v>868</v>
      </c>
      <c r="O71" s="86" t="s">
        <v>868</v>
      </c>
      <c r="P71" s="86" t="s">
        <v>868</v>
      </c>
      <c r="Q71" s="86" t="s">
        <v>868</v>
      </c>
      <c r="R71" s="86" t="s">
        <v>868</v>
      </c>
      <c r="S71" s="86" t="s">
        <v>868</v>
      </c>
      <c r="T71" s="89"/>
    </row>
    <row r="72" spans="1:20" ht="36" x14ac:dyDescent="0.25">
      <c r="A72" s="60" t="s">
        <v>410</v>
      </c>
      <c r="B72" s="264" t="s">
        <v>873</v>
      </c>
      <c r="C72" s="86"/>
      <c r="D72" s="86" t="s">
        <v>868</v>
      </c>
      <c r="E72" s="86" t="s">
        <v>868</v>
      </c>
      <c r="F72" s="86" t="s">
        <v>868</v>
      </c>
      <c r="G72" s="86" t="s">
        <v>868</v>
      </c>
      <c r="H72" s="86" t="s">
        <v>868</v>
      </c>
      <c r="I72" s="86" t="s">
        <v>868</v>
      </c>
      <c r="J72" s="86" t="s">
        <v>868</v>
      </c>
      <c r="K72" s="86" t="s">
        <v>868</v>
      </c>
      <c r="L72" s="86" t="s">
        <v>868</v>
      </c>
      <c r="M72" s="86" t="s">
        <v>868</v>
      </c>
      <c r="N72" s="86" t="s">
        <v>868</v>
      </c>
      <c r="O72" s="86" t="s">
        <v>868</v>
      </c>
      <c r="P72" s="86" t="s">
        <v>868</v>
      </c>
      <c r="Q72" s="86" t="s">
        <v>868</v>
      </c>
      <c r="R72" s="86" t="s">
        <v>868</v>
      </c>
      <c r="S72" s="86" t="s">
        <v>868</v>
      </c>
      <c r="T72" s="89"/>
    </row>
    <row r="73" spans="1:20" ht="36" x14ac:dyDescent="0.25">
      <c r="A73" s="60" t="s">
        <v>874</v>
      </c>
      <c r="B73" s="264" t="s">
        <v>875</v>
      </c>
      <c r="C73" s="86"/>
      <c r="D73" s="86" t="s">
        <v>868</v>
      </c>
      <c r="E73" s="86" t="s">
        <v>868</v>
      </c>
      <c r="F73" s="86" t="s">
        <v>868</v>
      </c>
      <c r="G73" s="86" t="s">
        <v>868</v>
      </c>
      <c r="H73" s="86" t="s">
        <v>868</v>
      </c>
      <c r="I73" s="86" t="s">
        <v>868</v>
      </c>
      <c r="J73" s="86" t="s">
        <v>868</v>
      </c>
      <c r="K73" s="86" t="s">
        <v>868</v>
      </c>
      <c r="L73" s="86" t="s">
        <v>868</v>
      </c>
      <c r="M73" s="86" t="s">
        <v>868</v>
      </c>
      <c r="N73" s="86" t="s">
        <v>868</v>
      </c>
      <c r="O73" s="86" t="s">
        <v>868</v>
      </c>
      <c r="P73" s="86" t="s">
        <v>868</v>
      </c>
      <c r="Q73" s="86" t="s">
        <v>868</v>
      </c>
      <c r="R73" s="86" t="s">
        <v>868</v>
      </c>
      <c r="S73" s="86" t="s">
        <v>868</v>
      </c>
      <c r="T73" s="89"/>
    </row>
    <row r="74" spans="1:20" ht="36" x14ac:dyDescent="0.25">
      <c r="A74" s="60" t="s">
        <v>876</v>
      </c>
      <c r="B74" s="264" t="s">
        <v>877</v>
      </c>
      <c r="C74" s="86"/>
      <c r="D74" s="86" t="s">
        <v>868</v>
      </c>
      <c r="E74" s="86" t="s">
        <v>868</v>
      </c>
      <c r="F74" s="86" t="s">
        <v>868</v>
      </c>
      <c r="G74" s="86" t="s">
        <v>868</v>
      </c>
      <c r="H74" s="86" t="s">
        <v>868</v>
      </c>
      <c r="I74" s="86" t="s">
        <v>868</v>
      </c>
      <c r="J74" s="86" t="s">
        <v>868</v>
      </c>
      <c r="K74" s="86" t="s">
        <v>868</v>
      </c>
      <c r="L74" s="86" t="s">
        <v>868</v>
      </c>
      <c r="M74" s="86" t="s">
        <v>868</v>
      </c>
      <c r="N74" s="86" t="s">
        <v>868</v>
      </c>
      <c r="O74" s="86" t="s">
        <v>868</v>
      </c>
      <c r="P74" s="86" t="s">
        <v>868</v>
      </c>
      <c r="Q74" s="86" t="s">
        <v>868</v>
      </c>
      <c r="R74" s="86" t="s">
        <v>868</v>
      </c>
      <c r="S74" s="86" t="s">
        <v>868</v>
      </c>
      <c r="T74" s="89"/>
    </row>
    <row r="75" spans="1:20" ht="24" x14ac:dyDescent="0.25">
      <c r="A75" s="60" t="s">
        <v>878</v>
      </c>
      <c r="B75" s="264" t="s">
        <v>879</v>
      </c>
      <c r="C75" s="86"/>
      <c r="D75" s="86" t="s">
        <v>868</v>
      </c>
      <c r="E75" s="86" t="s">
        <v>868</v>
      </c>
      <c r="F75" s="86" t="s">
        <v>868</v>
      </c>
      <c r="G75" s="86" t="s">
        <v>868</v>
      </c>
      <c r="H75" s="86" t="s">
        <v>868</v>
      </c>
      <c r="I75" s="86" t="s">
        <v>868</v>
      </c>
      <c r="J75" s="86" t="s">
        <v>868</v>
      </c>
      <c r="K75" s="86" t="s">
        <v>868</v>
      </c>
      <c r="L75" s="86" t="s">
        <v>868</v>
      </c>
      <c r="M75" s="86" t="s">
        <v>868</v>
      </c>
      <c r="N75" s="86" t="s">
        <v>868</v>
      </c>
      <c r="O75" s="86" t="s">
        <v>868</v>
      </c>
      <c r="P75" s="86" t="s">
        <v>868</v>
      </c>
      <c r="Q75" s="86" t="s">
        <v>868</v>
      </c>
      <c r="R75" s="86" t="s">
        <v>868</v>
      </c>
      <c r="S75" s="86" t="s">
        <v>868</v>
      </c>
      <c r="T75" s="89"/>
    </row>
    <row r="76" spans="1:20" ht="36" x14ac:dyDescent="0.25">
      <c r="A76" s="60" t="s">
        <v>880</v>
      </c>
      <c r="B76" s="264" t="s">
        <v>881</v>
      </c>
      <c r="C76" s="86"/>
      <c r="D76" s="86" t="s">
        <v>868</v>
      </c>
      <c r="E76" s="86" t="s">
        <v>868</v>
      </c>
      <c r="F76" s="86" t="s">
        <v>868</v>
      </c>
      <c r="G76" s="86" t="s">
        <v>868</v>
      </c>
      <c r="H76" s="86" t="s">
        <v>868</v>
      </c>
      <c r="I76" s="86" t="s">
        <v>868</v>
      </c>
      <c r="J76" s="86" t="s">
        <v>868</v>
      </c>
      <c r="K76" s="86" t="s">
        <v>868</v>
      </c>
      <c r="L76" s="86" t="s">
        <v>868</v>
      </c>
      <c r="M76" s="86" t="s">
        <v>868</v>
      </c>
      <c r="N76" s="86" t="s">
        <v>868</v>
      </c>
      <c r="O76" s="86" t="s">
        <v>868</v>
      </c>
      <c r="P76" s="86" t="s">
        <v>868</v>
      </c>
      <c r="Q76" s="86" t="s">
        <v>868</v>
      </c>
      <c r="R76" s="86" t="s">
        <v>868</v>
      </c>
      <c r="S76" s="86" t="s">
        <v>868</v>
      </c>
      <c r="T76" s="89"/>
    </row>
    <row r="77" spans="1:20" ht="48" x14ac:dyDescent="0.25">
      <c r="A77" s="60" t="s">
        <v>406</v>
      </c>
      <c r="B77" s="264" t="s">
        <v>882</v>
      </c>
      <c r="C77" s="86"/>
      <c r="D77" s="86" t="s">
        <v>868</v>
      </c>
      <c r="E77" s="86" t="s">
        <v>868</v>
      </c>
      <c r="F77" s="86" t="s">
        <v>868</v>
      </c>
      <c r="G77" s="86" t="s">
        <v>868</v>
      </c>
      <c r="H77" s="86" t="s">
        <v>868</v>
      </c>
      <c r="I77" s="86" t="s">
        <v>868</v>
      </c>
      <c r="J77" s="86" t="s">
        <v>868</v>
      </c>
      <c r="K77" s="86" t="s">
        <v>868</v>
      </c>
      <c r="L77" s="86" t="s">
        <v>868</v>
      </c>
      <c r="M77" s="86" t="s">
        <v>868</v>
      </c>
      <c r="N77" s="86" t="s">
        <v>868</v>
      </c>
      <c r="O77" s="86" t="s">
        <v>868</v>
      </c>
      <c r="P77" s="86" t="s">
        <v>868</v>
      </c>
      <c r="Q77" s="86" t="s">
        <v>868</v>
      </c>
      <c r="R77" s="86" t="s">
        <v>868</v>
      </c>
      <c r="S77" s="86" t="s">
        <v>868</v>
      </c>
      <c r="T77" s="89"/>
    </row>
    <row r="78" spans="1:20" ht="48" x14ac:dyDescent="0.25">
      <c r="A78" s="60" t="s">
        <v>883</v>
      </c>
      <c r="B78" s="264" t="s">
        <v>884</v>
      </c>
      <c r="C78" s="86"/>
      <c r="D78" s="86" t="s">
        <v>868</v>
      </c>
      <c r="E78" s="86" t="s">
        <v>868</v>
      </c>
      <c r="F78" s="86" t="s">
        <v>868</v>
      </c>
      <c r="G78" s="86" t="s">
        <v>868</v>
      </c>
      <c r="H78" s="86" t="s">
        <v>868</v>
      </c>
      <c r="I78" s="86" t="s">
        <v>868</v>
      </c>
      <c r="J78" s="86" t="s">
        <v>868</v>
      </c>
      <c r="K78" s="86" t="s">
        <v>868</v>
      </c>
      <c r="L78" s="86" t="s">
        <v>868</v>
      </c>
      <c r="M78" s="86" t="s">
        <v>868</v>
      </c>
      <c r="N78" s="86" t="s">
        <v>868</v>
      </c>
      <c r="O78" s="86" t="s">
        <v>868</v>
      </c>
      <c r="P78" s="86" t="s">
        <v>868</v>
      </c>
      <c r="Q78" s="86" t="s">
        <v>868</v>
      </c>
      <c r="R78" s="86" t="s">
        <v>868</v>
      </c>
      <c r="S78" s="86" t="s">
        <v>868</v>
      </c>
      <c r="T78" s="89"/>
    </row>
    <row r="79" spans="1:20" ht="36" x14ac:dyDescent="0.25">
      <c r="A79" s="60" t="s">
        <v>885</v>
      </c>
      <c r="B79" s="264" t="s">
        <v>886</v>
      </c>
      <c r="C79" s="86"/>
      <c r="D79" s="86" t="s">
        <v>868</v>
      </c>
      <c r="E79" s="86" t="s">
        <v>868</v>
      </c>
      <c r="F79" s="86" t="s">
        <v>868</v>
      </c>
      <c r="G79" s="86" t="s">
        <v>868</v>
      </c>
      <c r="H79" s="86" t="s">
        <v>868</v>
      </c>
      <c r="I79" s="86" t="s">
        <v>868</v>
      </c>
      <c r="J79" s="86" t="s">
        <v>868</v>
      </c>
      <c r="K79" s="86" t="s">
        <v>868</v>
      </c>
      <c r="L79" s="86" t="s">
        <v>868</v>
      </c>
      <c r="M79" s="86" t="s">
        <v>868</v>
      </c>
      <c r="N79" s="86" t="s">
        <v>868</v>
      </c>
      <c r="O79" s="86" t="s">
        <v>868</v>
      </c>
      <c r="P79" s="86" t="s">
        <v>868</v>
      </c>
      <c r="Q79" s="86" t="s">
        <v>868</v>
      </c>
      <c r="R79" s="86" t="s">
        <v>868</v>
      </c>
      <c r="S79" s="86" t="s">
        <v>868</v>
      </c>
      <c r="T79" s="89"/>
    </row>
    <row r="80" spans="1:20" ht="24" x14ac:dyDescent="0.25">
      <c r="A80" s="60" t="s">
        <v>405</v>
      </c>
      <c r="B80" s="264" t="s">
        <v>887</v>
      </c>
      <c r="C80" s="86"/>
      <c r="D80" s="66">
        <f>SUM(D81:D85)</f>
        <v>4.165</v>
      </c>
      <c r="E80" s="66">
        <f>SUM(E81:E85)</f>
        <v>0</v>
      </c>
      <c r="F80" s="66">
        <f t="shared" ref="F80:R80" si="25">SUM(F81:F85)</f>
        <v>4.165</v>
      </c>
      <c r="G80" s="66">
        <f t="shared" si="25"/>
        <v>4.165</v>
      </c>
      <c r="H80" s="66">
        <f t="shared" si="25"/>
        <v>3.169</v>
      </c>
      <c r="I80" s="66">
        <f t="shared" si="25"/>
        <v>1.736</v>
      </c>
      <c r="J80" s="66">
        <f t="shared" si="25"/>
        <v>2.2599999999999998</v>
      </c>
      <c r="K80" s="66">
        <f t="shared" si="25"/>
        <v>1.6070000000000002</v>
      </c>
      <c r="L80" s="66">
        <f t="shared" si="25"/>
        <v>0.90900000000000003</v>
      </c>
      <c r="M80" s="66">
        <f t="shared" si="25"/>
        <v>0</v>
      </c>
      <c r="N80" s="66">
        <f t="shared" si="25"/>
        <v>0</v>
      </c>
      <c r="O80" s="66">
        <f t="shared" si="25"/>
        <v>0.82199999999999995</v>
      </c>
      <c r="P80" s="66">
        <f t="shared" si="25"/>
        <v>0</v>
      </c>
      <c r="Q80" s="66">
        <f t="shared" si="25"/>
        <v>0.99600000000000011</v>
      </c>
      <c r="R80" s="66">
        <f t="shared" si="25"/>
        <v>0</v>
      </c>
      <c r="S80" s="67">
        <f t="shared" ref="S80:S85" si="26">IF(M80&lt;&gt;0,R80/M80,0)</f>
        <v>0</v>
      </c>
      <c r="T80" s="89"/>
    </row>
    <row r="81" spans="1:20" ht="24" x14ac:dyDescent="0.25">
      <c r="A81" s="60"/>
      <c r="B81" s="263" t="s">
        <v>972</v>
      </c>
      <c r="C81" s="86" t="s">
        <v>973</v>
      </c>
      <c r="D81" s="18">
        <v>0.82199999999999995</v>
      </c>
      <c r="E81" s="66"/>
      <c r="F81" s="18">
        <f t="shared" ref="F81:F84" si="27">D81-E81</f>
        <v>0.82199999999999995</v>
      </c>
      <c r="G81" s="18">
        <f t="shared" ref="G81:H84" si="28">I81+K81+M81+O81</f>
        <v>0.82199999999999995</v>
      </c>
      <c r="H81" s="18">
        <f t="shared" si="28"/>
        <v>0</v>
      </c>
      <c r="I81" s="18"/>
      <c r="J81" s="66"/>
      <c r="K81" s="66"/>
      <c r="L81" s="66"/>
      <c r="M81" s="66"/>
      <c r="N81" s="66"/>
      <c r="O81" s="18">
        <v>0.82199999999999995</v>
      </c>
      <c r="P81" s="66"/>
      <c r="Q81" s="18">
        <f t="shared" ref="Q81:Q84" si="29">F81-H81</f>
        <v>0.82199999999999995</v>
      </c>
      <c r="R81" s="18">
        <f t="shared" ref="R81:R85" si="30">N81-M81</f>
        <v>0</v>
      </c>
      <c r="S81" s="61">
        <f t="shared" si="26"/>
        <v>0</v>
      </c>
      <c r="T81" s="89"/>
    </row>
    <row r="82" spans="1:20" x14ac:dyDescent="0.25">
      <c r="A82" s="60"/>
      <c r="B82" s="263" t="s">
        <v>974</v>
      </c>
      <c r="C82" s="86" t="s">
        <v>975</v>
      </c>
      <c r="D82" s="18">
        <v>0.96899999999999997</v>
      </c>
      <c r="E82" s="66"/>
      <c r="F82" s="18">
        <f t="shared" si="27"/>
        <v>0.96899999999999997</v>
      </c>
      <c r="G82" s="18">
        <f t="shared" si="28"/>
        <v>0.96899999999999997</v>
      </c>
      <c r="H82" s="18">
        <f t="shared" si="28"/>
        <v>1.2949999999999999</v>
      </c>
      <c r="I82" s="18">
        <v>0.96899999999999997</v>
      </c>
      <c r="J82" s="18">
        <v>1.2949999999999999</v>
      </c>
      <c r="K82" s="66"/>
      <c r="L82" s="66"/>
      <c r="M82" s="66"/>
      <c r="N82" s="66"/>
      <c r="O82" s="66"/>
      <c r="P82" s="66"/>
      <c r="Q82" s="18">
        <f t="shared" si="29"/>
        <v>-0.32599999999999996</v>
      </c>
      <c r="R82" s="18">
        <f t="shared" si="30"/>
        <v>0</v>
      </c>
      <c r="S82" s="61">
        <f t="shared" si="26"/>
        <v>0</v>
      </c>
      <c r="T82" s="88"/>
    </row>
    <row r="83" spans="1:20" x14ac:dyDescent="0.25">
      <c r="A83" s="60"/>
      <c r="B83" s="263" t="s">
        <v>976</v>
      </c>
      <c r="C83" s="86" t="s">
        <v>977</v>
      </c>
      <c r="D83" s="18">
        <v>0.76700000000000002</v>
      </c>
      <c r="E83" s="66"/>
      <c r="F83" s="18">
        <f t="shared" si="27"/>
        <v>0.76700000000000002</v>
      </c>
      <c r="G83" s="18">
        <f t="shared" si="28"/>
        <v>0.76700000000000002</v>
      </c>
      <c r="H83" s="18">
        <f t="shared" si="28"/>
        <v>0.59099999999999997</v>
      </c>
      <c r="I83" s="18">
        <v>0.76700000000000002</v>
      </c>
      <c r="J83" s="18">
        <v>0.59099999999999997</v>
      </c>
      <c r="K83" s="66"/>
      <c r="L83" s="66"/>
      <c r="M83" s="66"/>
      <c r="N83" s="66"/>
      <c r="O83" s="66"/>
      <c r="P83" s="66"/>
      <c r="Q83" s="18">
        <f t="shared" si="29"/>
        <v>0.17600000000000005</v>
      </c>
      <c r="R83" s="18">
        <f t="shared" si="30"/>
        <v>0</v>
      </c>
      <c r="S83" s="61">
        <f t="shared" si="26"/>
        <v>0</v>
      </c>
      <c r="T83" s="88"/>
    </row>
    <row r="84" spans="1:20" ht="36" x14ac:dyDescent="0.25">
      <c r="A84" s="60"/>
      <c r="B84" s="263" t="s">
        <v>978</v>
      </c>
      <c r="C84" s="86" t="s">
        <v>979</v>
      </c>
      <c r="D84" s="18">
        <v>0.92900000000000005</v>
      </c>
      <c r="E84" s="66"/>
      <c r="F84" s="18">
        <f t="shared" si="27"/>
        <v>0.92900000000000005</v>
      </c>
      <c r="G84" s="18">
        <f t="shared" si="28"/>
        <v>0.92900000000000005</v>
      </c>
      <c r="H84" s="18">
        <f t="shared" si="28"/>
        <v>0.90900000000000003</v>
      </c>
      <c r="I84" s="18"/>
      <c r="J84" s="66"/>
      <c r="K84" s="18">
        <v>0.92900000000000005</v>
      </c>
      <c r="L84" s="18">
        <v>0.90900000000000003</v>
      </c>
      <c r="M84" s="66"/>
      <c r="N84" s="66"/>
      <c r="O84" s="66"/>
      <c r="P84" s="66"/>
      <c r="Q84" s="18">
        <f t="shared" si="29"/>
        <v>2.0000000000000018E-2</v>
      </c>
      <c r="R84" s="18">
        <f t="shared" si="30"/>
        <v>0</v>
      </c>
      <c r="S84" s="61">
        <f t="shared" si="26"/>
        <v>0</v>
      </c>
      <c r="T84" s="88" t="s">
        <v>1008</v>
      </c>
    </row>
    <row r="85" spans="1:20" x14ac:dyDescent="0.25">
      <c r="A85" s="60"/>
      <c r="B85" s="263" t="s">
        <v>980</v>
      </c>
      <c r="C85" s="86" t="s">
        <v>981</v>
      </c>
      <c r="D85" s="18">
        <v>0.67800000000000005</v>
      </c>
      <c r="E85" s="18"/>
      <c r="F85" s="18">
        <f t="shared" ref="F85" si="31">D85-E85</f>
        <v>0.67800000000000005</v>
      </c>
      <c r="G85" s="18">
        <f t="shared" ref="G85" si="32">I85+K85+M85+O85</f>
        <v>0.67800000000000005</v>
      </c>
      <c r="H85" s="18">
        <f t="shared" ref="H85" si="33">J85+L85+N85+P85</f>
        <v>0.374</v>
      </c>
      <c r="I85" s="18"/>
      <c r="J85" s="18">
        <v>0.374</v>
      </c>
      <c r="K85" s="18">
        <v>0.67800000000000005</v>
      </c>
      <c r="L85" s="18"/>
      <c r="M85" s="18"/>
      <c r="N85" s="18"/>
      <c r="O85" s="18"/>
      <c r="P85" s="18"/>
      <c r="Q85" s="18">
        <f t="shared" ref="Q85" si="34">F85-H85</f>
        <v>0.30400000000000005</v>
      </c>
      <c r="R85" s="18">
        <f t="shared" si="30"/>
        <v>0</v>
      </c>
      <c r="S85" s="61">
        <f t="shared" si="26"/>
        <v>0</v>
      </c>
      <c r="T85" s="88"/>
    </row>
    <row r="86" spans="1:20" ht="36" x14ac:dyDescent="0.25">
      <c r="A86" s="60" t="s">
        <v>807</v>
      </c>
      <c r="B86" s="264" t="s">
        <v>888</v>
      </c>
      <c r="C86" s="86"/>
      <c r="D86" s="86" t="s">
        <v>868</v>
      </c>
      <c r="E86" s="86" t="s">
        <v>868</v>
      </c>
      <c r="F86" s="86" t="s">
        <v>868</v>
      </c>
      <c r="G86" s="86" t="s">
        <v>868</v>
      </c>
      <c r="H86" s="86" t="s">
        <v>868</v>
      </c>
      <c r="I86" s="86" t="s">
        <v>868</v>
      </c>
      <c r="J86" s="86" t="s">
        <v>868</v>
      </c>
      <c r="K86" s="86" t="s">
        <v>868</v>
      </c>
      <c r="L86" s="86" t="s">
        <v>868</v>
      </c>
      <c r="M86" s="86" t="s">
        <v>868</v>
      </c>
      <c r="N86" s="86" t="s">
        <v>868</v>
      </c>
      <c r="O86" s="86" t="s">
        <v>868</v>
      </c>
      <c r="P86" s="86" t="s">
        <v>868</v>
      </c>
      <c r="Q86" s="86" t="s">
        <v>868</v>
      </c>
      <c r="R86" s="86" t="s">
        <v>868</v>
      </c>
      <c r="S86" s="86" t="s">
        <v>868</v>
      </c>
      <c r="T86" s="89"/>
    </row>
    <row r="87" spans="1:20" ht="24" x14ac:dyDescent="0.25">
      <c r="A87" s="60" t="s">
        <v>806</v>
      </c>
      <c r="B87" s="264" t="s">
        <v>889</v>
      </c>
      <c r="C87" s="86"/>
      <c r="D87" s="66">
        <f>SUM(D88:D92)</f>
        <v>8.1370000000000005</v>
      </c>
      <c r="E87" s="66">
        <f t="shared" ref="E87:R87" si="35">SUM(E88:E92)</f>
        <v>0</v>
      </c>
      <c r="F87" s="66">
        <f t="shared" si="35"/>
        <v>8.1370000000000005</v>
      </c>
      <c r="G87" s="66">
        <f t="shared" si="35"/>
        <v>8.1370000000000005</v>
      </c>
      <c r="H87" s="66">
        <f t="shared" si="35"/>
        <v>1.3780000000000001</v>
      </c>
      <c r="I87" s="66">
        <f t="shared" si="35"/>
        <v>1.0820000000000001</v>
      </c>
      <c r="J87" s="66">
        <f t="shared" si="35"/>
        <v>0</v>
      </c>
      <c r="K87" s="66">
        <f t="shared" si="35"/>
        <v>1.4570000000000001</v>
      </c>
      <c r="L87" s="66">
        <f t="shared" si="35"/>
        <v>1.3780000000000001</v>
      </c>
      <c r="M87" s="66">
        <f t="shared" si="35"/>
        <v>0</v>
      </c>
      <c r="N87" s="66">
        <f t="shared" si="35"/>
        <v>0</v>
      </c>
      <c r="O87" s="66">
        <f t="shared" si="35"/>
        <v>5.5979999999999999</v>
      </c>
      <c r="P87" s="66">
        <f t="shared" si="35"/>
        <v>0</v>
      </c>
      <c r="Q87" s="66">
        <f t="shared" si="35"/>
        <v>0</v>
      </c>
      <c r="R87" s="66">
        <f t="shared" si="35"/>
        <v>0</v>
      </c>
      <c r="S87" s="67">
        <f t="shared" ref="S87:S91" si="36">IF(M87&lt;&gt;0,R87/M87,0)</f>
        <v>0</v>
      </c>
      <c r="T87" s="89"/>
    </row>
    <row r="88" spans="1:20" x14ac:dyDescent="0.25">
      <c r="A88" s="60"/>
      <c r="B88" s="263" t="s">
        <v>982</v>
      </c>
      <c r="C88" s="86" t="s">
        <v>983</v>
      </c>
      <c r="D88" s="18">
        <v>4.5430000000000001</v>
      </c>
      <c r="E88" s="66"/>
      <c r="F88" s="18">
        <f t="shared" ref="F88:F92" si="37">D88-E88</f>
        <v>4.5430000000000001</v>
      </c>
      <c r="G88" s="18">
        <f t="shared" ref="G88:G92" si="38">I88+K88+M88+O88</f>
        <v>4.5430000000000001</v>
      </c>
      <c r="H88" s="18">
        <f t="shared" ref="H88:H92" si="39">J88+L88+N88+P88</f>
        <v>0</v>
      </c>
      <c r="I88" s="18"/>
      <c r="J88" s="66"/>
      <c r="K88" s="66"/>
      <c r="L88" s="66"/>
      <c r="M88" s="66"/>
      <c r="N88" s="66"/>
      <c r="O88" s="18">
        <v>4.5430000000000001</v>
      </c>
      <c r="P88" s="66"/>
      <c r="Q88" s="18"/>
      <c r="R88" s="18">
        <f t="shared" ref="R88:R92" si="40">N88-M88</f>
        <v>0</v>
      </c>
      <c r="S88" s="61">
        <f t="shared" si="36"/>
        <v>0</v>
      </c>
      <c r="T88" s="89"/>
    </row>
    <row r="89" spans="1:20" ht="36" x14ac:dyDescent="0.25">
      <c r="A89" s="60"/>
      <c r="B89" s="263" t="s">
        <v>984</v>
      </c>
      <c r="C89" s="86" t="s">
        <v>985</v>
      </c>
      <c r="D89" s="18">
        <v>0.54</v>
      </c>
      <c r="E89" s="66"/>
      <c r="F89" s="18">
        <f t="shared" si="37"/>
        <v>0.54</v>
      </c>
      <c r="G89" s="18">
        <f t="shared" si="38"/>
        <v>0.54</v>
      </c>
      <c r="H89" s="18">
        <f t="shared" si="39"/>
        <v>0.59299999999999997</v>
      </c>
      <c r="I89" s="18"/>
      <c r="J89" s="66"/>
      <c r="K89" s="18">
        <v>0.54</v>
      </c>
      <c r="L89" s="18">
        <v>0.59299999999999997</v>
      </c>
      <c r="M89" s="66"/>
      <c r="N89" s="66"/>
      <c r="O89" s="66"/>
      <c r="P89" s="66"/>
      <c r="Q89" s="18"/>
      <c r="R89" s="18">
        <f t="shared" si="40"/>
        <v>0</v>
      </c>
      <c r="S89" s="61">
        <f t="shared" si="36"/>
        <v>0</v>
      </c>
      <c r="T89" s="88" t="s">
        <v>1012</v>
      </c>
    </row>
    <row r="90" spans="1:20" ht="36" x14ac:dyDescent="0.25">
      <c r="A90" s="60"/>
      <c r="B90" s="263" t="s">
        <v>986</v>
      </c>
      <c r="C90" s="86" t="s">
        <v>987</v>
      </c>
      <c r="D90" s="18">
        <v>0.91700000000000004</v>
      </c>
      <c r="E90" s="66"/>
      <c r="F90" s="18">
        <f t="shared" si="37"/>
        <v>0.91700000000000004</v>
      </c>
      <c r="G90" s="18">
        <f t="shared" si="38"/>
        <v>0.91700000000000004</v>
      </c>
      <c r="H90" s="18">
        <f t="shared" si="39"/>
        <v>0.78500000000000003</v>
      </c>
      <c r="I90" s="18"/>
      <c r="J90" s="66"/>
      <c r="K90" s="18">
        <v>0.91700000000000004</v>
      </c>
      <c r="L90" s="18">
        <v>0.78500000000000003</v>
      </c>
      <c r="M90" s="66"/>
      <c r="N90" s="66"/>
      <c r="O90" s="66"/>
      <c r="P90" s="66"/>
      <c r="Q90" s="18"/>
      <c r="R90" s="18">
        <f t="shared" si="40"/>
        <v>0</v>
      </c>
      <c r="S90" s="61">
        <f t="shared" si="36"/>
        <v>0</v>
      </c>
      <c r="T90" s="88" t="s">
        <v>1010</v>
      </c>
    </row>
    <row r="91" spans="1:20" x14ac:dyDescent="0.25">
      <c r="A91" s="60"/>
      <c r="B91" s="263" t="s">
        <v>988</v>
      </c>
      <c r="C91" s="86" t="s">
        <v>989</v>
      </c>
      <c r="D91" s="18">
        <v>1.0820000000000001</v>
      </c>
      <c r="E91" s="66"/>
      <c r="F91" s="18">
        <f t="shared" si="37"/>
        <v>1.0820000000000001</v>
      </c>
      <c r="G91" s="18">
        <f t="shared" si="38"/>
        <v>1.0820000000000001</v>
      </c>
      <c r="H91" s="18">
        <f t="shared" si="39"/>
        <v>0</v>
      </c>
      <c r="I91" s="18">
        <v>1.0820000000000001</v>
      </c>
      <c r="J91" s="66"/>
      <c r="K91" s="66"/>
      <c r="L91" s="66"/>
      <c r="M91" s="66"/>
      <c r="N91" s="66"/>
      <c r="O91" s="66"/>
      <c r="P91" s="66"/>
      <c r="Q91" s="18"/>
      <c r="R91" s="18">
        <f t="shared" si="40"/>
        <v>0</v>
      </c>
      <c r="S91" s="61">
        <f t="shared" si="36"/>
        <v>0</v>
      </c>
      <c r="T91" s="89"/>
    </row>
    <row r="92" spans="1:20" x14ac:dyDescent="0.25">
      <c r="A92" s="60"/>
      <c r="B92" s="263" t="s">
        <v>990</v>
      </c>
      <c r="C92" s="86" t="s">
        <v>991</v>
      </c>
      <c r="D92" s="18">
        <v>1.0549999999999999</v>
      </c>
      <c r="E92" s="66"/>
      <c r="F92" s="18">
        <f t="shared" si="37"/>
        <v>1.0549999999999999</v>
      </c>
      <c r="G92" s="18">
        <f t="shared" si="38"/>
        <v>1.0549999999999999</v>
      </c>
      <c r="H92" s="18">
        <f t="shared" si="39"/>
        <v>0</v>
      </c>
      <c r="I92" s="18"/>
      <c r="J92" s="66"/>
      <c r="K92" s="66"/>
      <c r="L92" s="66"/>
      <c r="M92" s="66"/>
      <c r="N92" s="66"/>
      <c r="O92" s="18">
        <v>1.0549999999999999</v>
      </c>
      <c r="P92" s="66"/>
      <c r="Q92" s="18"/>
      <c r="R92" s="18">
        <f t="shared" si="40"/>
        <v>0</v>
      </c>
      <c r="S92" s="61">
        <f>IF(M92&lt;&gt;0,R92/M92,0)</f>
        <v>0</v>
      </c>
      <c r="T92" s="89"/>
    </row>
    <row r="96" spans="1:20" x14ac:dyDescent="0.25">
      <c r="B96" s="2" t="s">
        <v>821</v>
      </c>
      <c r="D96" s="57"/>
      <c r="E96" s="57"/>
      <c r="F96" s="2" t="s">
        <v>822</v>
      </c>
    </row>
  </sheetData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  <ignoredErrors>
    <ignoredError sqref="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>
      <selection activeCell="F13" sqref="F13:K13"/>
    </sheetView>
  </sheetViews>
  <sheetFormatPr defaultRowHeight="15.75" x14ac:dyDescent="0.25"/>
  <cols>
    <col min="1" max="1" width="8.140625" style="2" customWidth="1"/>
    <col min="2" max="2" width="41.710937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301" t="s">
        <v>11</v>
      </c>
      <c r="K2" s="301"/>
      <c r="L2" s="301"/>
      <c r="M2" s="301"/>
    </row>
    <row r="3" spans="1:15" s="11" customFormat="1" ht="25.5" customHeight="1" x14ac:dyDescent="0.2">
      <c r="A3" s="366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1014</v>
      </c>
      <c r="G5" s="83"/>
    </row>
    <row r="6" spans="1:15" ht="11.25" customHeight="1" x14ac:dyDescent="0.25"/>
    <row r="7" spans="1:15" s="11" customFormat="1" ht="12.75" x14ac:dyDescent="0.2">
      <c r="D7" s="12" t="s">
        <v>12</v>
      </c>
      <c r="E7" s="310" t="s">
        <v>820</v>
      </c>
      <c r="F7" s="310"/>
      <c r="G7" s="310"/>
      <c r="H7" s="310"/>
      <c r="I7" s="310"/>
      <c r="J7" s="79"/>
      <c r="K7" s="79"/>
      <c r="L7" s="79"/>
      <c r="M7" s="79"/>
      <c r="N7" s="79"/>
      <c r="O7" s="79"/>
    </row>
    <row r="8" spans="1:15" s="9" customFormat="1" ht="11.25" x14ac:dyDescent="0.2">
      <c r="E8" s="413" t="s">
        <v>13</v>
      </c>
      <c r="F8" s="413"/>
      <c r="G8" s="413"/>
      <c r="H8" s="413"/>
      <c r="I8" s="413"/>
      <c r="J8" s="414"/>
      <c r="K8" s="414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950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9" t="s">
        <v>1017</v>
      </c>
      <c r="G12" s="84"/>
      <c r="H12" s="84"/>
      <c r="I12" s="84"/>
      <c r="J12" s="84"/>
      <c r="K12" s="84"/>
      <c r="L12" s="62"/>
    </row>
    <row r="13" spans="1:15" s="9" customFormat="1" ht="11.25" x14ac:dyDescent="0.2">
      <c r="F13" s="413" t="s">
        <v>17</v>
      </c>
      <c r="G13" s="413"/>
      <c r="H13" s="413"/>
      <c r="I13" s="413"/>
      <c r="J13" s="413"/>
      <c r="K13" s="413"/>
    </row>
    <row r="14" spans="1:15" ht="11.25" customHeight="1" x14ac:dyDescent="0.25"/>
    <row r="15" spans="1:15" s="3" customFormat="1" ht="30" customHeight="1" x14ac:dyDescent="0.2">
      <c r="A15" s="303" t="s">
        <v>23</v>
      </c>
      <c r="B15" s="303" t="s">
        <v>22</v>
      </c>
      <c r="C15" s="303" t="s">
        <v>18</v>
      </c>
      <c r="D15" s="303" t="s">
        <v>213</v>
      </c>
      <c r="E15" s="303" t="s">
        <v>212</v>
      </c>
      <c r="F15" s="411" t="s">
        <v>211</v>
      </c>
      <c r="G15" s="412"/>
      <c r="H15" s="411" t="s">
        <v>210</v>
      </c>
      <c r="I15" s="412"/>
      <c r="J15" s="306" t="s">
        <v>209</v>
      </c>
      <c r="K15" s="308"/>
      <c r="L15" s="306" t="s">
        <v>208</v>
      </c>
      <c r="M15" s="308"/>
    </row>
    <row r="16" spans="1:15" s="3" customFormat="1" ht="46.5" customHeight="1" x14ac:dyDescent="0.2">
      <c r="A16" s="309"/>
      <c r="B16" s="309"/>
      <c r="C16" s="309"/>
      <c r="D16" s="309"/>
      <c r="E16" s="305"/>
      <c r="F16" s="17" t="s">
        <v>1004</v>
      </c>
      <c r="G16" s="17" t="s">
        <v>207</v>
      </c>
      <c r="H16" s="17" t="s">
        <v>1005</v>
      </c>
      <c r="I16" s="17" t="s">
        <v>207</v>
      </c>
      <c r="J16" s="17" t="s">
        <v>1006</v>
      </c>
      <c r="K16" s="17" t="s">
        <v>207</v>
      </c>
      <c r="L16" s="17" t="s">
        <v>1005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78" t="s">
        <v>10</v>
      </c>
      <c r="B18" s="379"/>
      <c r="C18" s="380"/>
      <c r="D18" s="124" t="s">
        <v>868</v>
      </c>
      <c r="E18" s="124" t="s">
        <v>868</v>
      </c>
      <c r="F18" s="124" t="s">
        <v>868</v>
      </c>
      <c r="G18" s="124" t="s">
        <v>868</v>
      </c>
      <c r="H18" s="124" t="s">
        <v>868</v>
      </c>
      <c r="I18" s="124" t="s">
        <v>868</v>
      </c>
      <c r="J18" s="124" t="s">
        <v>868</v>
      </c>
      <c r="K18" s="124" t="s">
        <v>868</v>
      </c>
      <c r="L18" s="124" t="s">
        <v>868</v>
      </c>
      <c r="M18" s="124" t="s">
        <v>868</v>
      </c>
    </row>
    <row r="19" spans="1:13" s="3" customFormat="1" ht="12" x14ac:dyDescent="0.2">
      <c r="A19" s="73" t="s">
        <v>823</v>
      </c>
      <c r="B19" s="265" t="s">
        <v>824</v>
      </c>
      <c r="C19" s="28"/>
      <c r="D19" s="85" t="s">
        <v>868</v>
      </c>
      <c r="E19" s="85" t="s">
        <v>868</v>
      </c>
      <c r="F19" s="85" t="s">
        <v>868</v>
      </c>
      <c r="G19" s="85" t="s">
        <v>868</v>
      </c>
      <c r="H19" s="85" t="s">
        <v>868</v>
      </c>
      <c r="I19" s="85" t="s">
        <v>868</v>
      </c>
      <c r="J19" s="85" t="s">
        <v>868</v>
      </c>
      <c r="K19" s="85" t="s">
        <v>868</v>
      </c>
      <c r="L19" s="85" t="s">
        <v>868</v>
      </c>
      <c r="M19" s="85" t="s">
        <v>868</v>
      </c>
    </row>
    <row r="20" spans="1:13" s="3" customFormat="1" ht="21" x14ac:dyDescent="0.2">
      <c r="A20" s="73" t="s">
        <v>825</v>
      </c>
      <c r="B20" s="265" t="s">
        <v>826</v>
      </c>
      <c r="C20" s="2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</row>
    <row r="21" spans="1:13" ht="31.5" x14ac:dyDescent="0.25">
      <c r="A21" s="73" t="s">
        <v>827</v>
      </c>
      <c r="B21" s="265" t="s">
        <v>828</v>
      </c>
      <c r="C21" s="2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</row>
    <row r="22" spans="1:13" s="3" customFormat="1" ht="21" x14ac:dyDescent="0.2">
      <c r="A22" s="73" t="s">
        <v>829</v>
      </c>
      <c r="B22" s="265" t="s">
        <v>830</v>
      </c>
      <c r="C22" s="2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</row>
    <row r="23" spans="1:13" s="3" customFormat="1" ht="21" x14ac:dyDescent="0.2">
      <c r="A23" s="73" t="s">
        <v>831</v>
      </c>
      <c r="B23" s="265" t="s">
        <v>832</v>
      </c>
      <c r="C23" s="2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</row>
    <row r="24" spans="1:13" x14ac:dyDescent="0.25">
      <c r="A24" s="73" t="s">
        <v>833</v>
      </c>
      <c r="B24" s="265" t="s">
        <v>834</v>
      </c>
      <c r="C24" s="2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</row>
    <row r="25" spans="1:13" x14ac:dyDescent="0.25">
      <c r="A25" s="73" t="s">
        <v>835</v>
      </c>
      <c r="B25" s="265" t="s">
        <v>836</v>
      </c>
      <c r="C25" s="2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</row>
    <row r="26" spans="1:13" x14ac:dyDescent="0.25">
      <c r="A26" s="73" t="s">
        <v>481</v>
      </c>
      <c r="B26" s="265" t="s">
        <v>837</v>
      </c>
      <c r="C26" s="28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</row>
    <row r="27" spans="1:13" ht="31.5" x14ac:dyDescent="0.25">
      <c r="A27" s="73" t="s">
        <v>479</v>
      </c>
      <c r="B27" s="265" t="s">
        <v>838</v>
      </c>
      <c r="C27" s="2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</row>
    <row r="28" spans="1:13" ht="42" x14ac:dyDescent="0.25">
      <c r="A28" s="73" t="s">
        <v>477</v>
      </c>
      <c r="B28" s="265" t="s">
        <v>839</v>
      </c>
      <c r="C28" s="2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</row>
    <row r="29" spans="1:13" ht="42" x14ac:dyDescent="0.25">
      <c r="A29" s="73" t="s">
        <v>472</v>
      </c>
      <c r="B29" s="265" t="s">
        <v>840</v>
      </c>
      <c r="C29" s="2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</row>
    <row r="30" spans="1:13" ht="31.5" x14ac:dyDescent="0.25">
      <c r="A30" s="73" t="s">
        <v>470</v>
      </c>
      <c r="B30" s="265" t="s">
        <v>841</v>
      </c>
      <c r="C30" s="2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</row>
    <row r="31" spans="1:13" ht="21" x14ac:dyDescent="0.25">
      <c r="A31" s="73" t="s">
        <v>451</v>
      </c>
      <c r="B31" s="265" t="s">
        <v>842</v>
      </c>
      <c r="C31" s="2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</row>
    <row r="32" spans="1:13" ht="42" x14ac:dyDescent="0.25">
      <c r="A32" s="73" t="s">
        <v>449</v>
      </c>
      <c r="B32" s="265" t="s">
        <v>843</v>
      </c>
      <c r="C32" s="2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</row>
    <row r="33" spans="1:13" ht="31.5" x14ac:dyDescent="0.25">
      <c r="A33" s="73" t="s">
        <v>448</v>
      </c>
      <c r="B33" s="265" t="s">
        <v>844</v>
      </c>
      <c r="C33" s="2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</row>
    <row r="34" spans="1:13" ht="31.5" x14ac:dyDescent="0.25">
      <c r="A34" s="73" t="s">
        <v>446</v>
      </c>
      <c r="B34" s="265" t="s">
        <v>845</v>
      </c>
      <c r="C34" s="2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</row>
    <row r="35" spans="1:13" ht="21" x14ac:dyDescent="0.25">
      <c r="A35" s="73" t="s">
        <v>846</v>
      </c>
      <c r="B35" s="265" t="s">
        <v>847</v>
      </c>
      <c r="C35" s="2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</row>
    <row r="36" spans="1:13" ht="63" x14ac:dyDescent="0.25">
      <c r="A36" s="73" t="s">
        <v>846</v>
      </c>
      <c r="B36" s="265" t="s">
        <v>848</v>
      </c>
      <c r="C36" s="2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</row>
    <row r="37" spans="1:13" ht="52.5" x14ac:dyDescent="0.25">
      <c r="A37" s="73" t="s">
        <v>846</v>
      </c>
      <c r="B37" s="265" t="s">
        <v>849</v>
      </c>
      <c r="C37" s="2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</row>
    <row r="38" spans="1:13" ht="63" x14ac:dyDescent="0.25">
      <c r="A38" s="73" t="s">
        <v>846</v>
      </c>
      <c r="B38" s="265" t="s">
        <v>850</v>
      </c>
      <c r="C38" s="2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</row>
    <row r="39" spans="1:13" ht="21" x14ac:dyDescent="0.25">
      <c r="A39" s="73" t="s">
        <v>851</v>
      </c>
      <c r="B39" s="265" t="s">
        <v>847</v>
      </c>
      <c r="C39" s="2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</row>
    <row r="40" spans="1:13" ht="63" x14ac:dyDescent="0.25">
      <c r="A40" s="73" t="s">
        <v>851</v>
      </c>
      <c r="B40" s="265" t="s">
        <v>848</v>
      </c>
      <c r="C40" s="2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</row>
    <row r="41" spans="1:13" ht="52.5" x14ac:dyDescent="0.25">
      <c r="A41" s="73" t="s">
        <v>851</v>
      </c>
      <c r="B41" s="265" t="s">
        <v>849</v>
      </c>
      <c r="C41" s="2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</row>
    <row r="42" spans="1:13" ht="63" x14ac:dyDescent="0.25">
      <c r="A42" s="73" t="s">
        <v>851</v>
      </c>
      <c r="B42" s="265" t="s">
        <v>852</v>
      </c>
      <c r="C42" s="2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</row>
    <row r="43" spans="1:13" ht="52.5" x14ac:dyDescent="0.25">
      <c r="A43" s="73" t="s">
        <v>853</v>
      </c>
      <c r="B43" s="265" t="s">
        <v>854</v>
      </c>
      <c r="C43" s="2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</row>
    <row r="44" spans="1:13" ht="42" x14ac:dyDescent="0.25">
      <c r="A44" s="73" t="s">
        <v>855</v>
      </c>
      <c r="B44" s="265" t="s">
        <v>856</v>
      </c>
      <c r="C44" s="2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</row>
    <row r="45" spans="1:13" ht="52.5" x14ac:dyDescent="0.25">
      <c r="A45" s="73" t="s">
        <v>857</v>
      </c>
      <c r="B45" s="265" t="s">
        <v>858</v>
      </c>
      <c r="C45" s="2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</row>
    <row r="46" spans="1:13" ht="21" x14ac:dyDescent="0.25">
      <c r="A46" s="73" t="s">
        <v>444</v>
      </c>
      <c r="B46" s="265" t="s">
        <v>859</v>
      </c>
      <c r="C46" s="2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</row>
    <row r="47" spans="1:13" ht="42" x14ac:dyDescent="0.25">
      <c r="A47" s="73" t="s">
        <v>442</v>
      </c>
      <c r="B47" s="265" t="s">
        <v>860</v>
      </c>
      <c r="C47" s="28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</row>
    <row r="48" spans="1:13" ht="21" x14ac:dyDescent="0.25">
      <c r="A48" s="73" t="s">
        <v>440</v>
      </c>
      <c r="B48" s="265" t="s">
        <v>861</v>
      </c>
      <c r="C48" s="28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</row>
    <row r="49" spans="1:13" ht="31.5" x14ac:dyDescent="0.25">
      <c r="A49" s="73" t="s">
        <v>436</v>
      </c>
      <c r="B49" s="265" t="s">
        <v>862</v>
      </c>
      <c r="C49" s="28"/>
      <c r="D49" s="85" t="s">
        <v>868</v>
      </c>
      <c r="E49" s="85" t="s">
        <v>868</v>
      </c>
      <c r="F49" s="85" t="s">
        <v>868</v>
      </c>
      <c r="G49" s="85" t="s">
        <v>868</v>
      </c>
      <c r="H49" s="85" t="s">
        <v>868</v>
      </c>
      <c r="I49" s="85" t="s">
        <v>868</v>
      </c>
      <c r="J49" s="85" t="s">
        <v>868</v>
      </c>
      <c r="K49" s="85" t="s">
        <v>868</v>
      </c>
      <c r="L49" s="85" t="s">
        <v>868</v>
      </c>
      <c r="M49" s="85" t="s">
        <v>868</v>
      </c>
    </row>
    <row r="50" spans="1:13" ht="31.5" x14ac:dyDescent="0.25">
      <c r="A50" s="73" t="s">
        <v>428</v>
      </c>
      <c r="B50" s="265" t="s">
        <v>863</v>
      </c>
      <c r="C50" s="28"/>
      <c r="D50" s="85" t="s">
        <v>868</v>
      </c>
      <c r="E50" s="85" t="s">
        <v>868</v>
      </c>
      <c r="F50" s="85" t="s">
        <v>868</v>
      </c>
      <c r="G50" s="85" t="s">
        <v>868</v>
      </c>
      <c r="H50" s="85" t="s">
        <v>868</v>
      </c>
      <c r="I50" s="85" t="s">
        <v>868</v>
      </c>
      <c r="J50" s="85" t="s">
        <v>868</v>
      </c>
      <c r="K50" s="85" t="s">
        <v>868</v>
      </c>
      <c r="L50" s="85" t="s">
        <v>868</v>
      </c>
      <c r="M50" s="85" t="s">
        <v>868</v>
      </c>
    </row>
    <row r="51" spans="1:13" ht="21" x14ac:dyDescent="0.25">
      <c r="A51" s="73" t="s">
        <v>817</v>
      </c>
      <c r="B51" s="265" t="s">
        <v>818</v>
      </c>
      <c r="C51" s="74"/>
      <c r="D51" s="85" t="s">
        <v>868</v>
      </c>
      <c r="E51" s="85" t="s">
        <v>868</v>
      </c>
      <c r="F51" s="85" t="s">
        <v>868</v>
      </c>
      <c r="G51" s="85" t="s">
        <v>868</v>
      </c>
      <c r="H51" s="85" t="s">
        <v>868</v>
      </c>
      <c r="I51" s="85" t="s">
        <v>868</v>
      </c>
      <c r="J51" s="85" t="s">
        <v>868</v>
      </c>
      <c r="K51" s="85" t="s">
        <v>868</v>
      </c>
      <c r="L51" s="85" t="s">
        <v>868</v>
      </c>
      <c r="M51" s="85" t="s">
        <v>868</v>
      </c>
    </row>
    <row r="52" spans="1:13" ht="21" x14ac:dyDescent="0.25">
      <c r="A52" s="73" t="s">
        <v>864</v>
      </c>
      <c r="B52" s="265" t="s">
        <v>865</v>
      </c>
      <c r="C52" s="73"/>
      <c r="D52" s="85" t="s">
        <v>868</v>
      </c>
      <c r="E52" s="85" t="s">
        <v>868</v>
      </c>
      <c r="F52" s="85" t="s">
        <v>868</v>
      </c>
      <c r="G52" s="85" t="s">
        <v>868</v>
      </c>
      <c r="H52" s="85" t="s">
        <v>868</v>
      </c>
      <c r="I52" s="85" t="s">
        <v>868</v>
      </c>
      <c r="J52" s="85" t="s">
        <v>868</v>
      </c>
      <c r="K52" s="85" t="s">
        <v>868</v>
      </c>
      <c r="L52" s="85" t="s">
        <v>868</v>
      </c>
      <c r="M52" s="85" t="s">
        <v>868</v>
      </c>
    </row>
    <row r="53" spans="1:13" ht="21" x14ac:dyDescent="0.25">
      <c r="A53" s="73" t="s">
        <v>426</v>
      </c>
      <c r="B53" s="265" t="s">
        <v>866</v>
      </c>
      <c r="C53" s="73"/>
      <c r="D53" s="85" t="s">
        <v>868</v>
      </c>
      <c r="E53" s="85" t="s">
        <v>868</v>
      </c>
      <c r="F53" s="85" t="s">
        <v>868</v>
      </c>
      <c r="G53" s="85" t="s">
        <v>868</v>
      </c>
      <c r="H53" s="85" t="s">
        <v>868</v>
      </c>
      <c r="I53" s="85" t="s">
        <v>868</v>
      </c>
      <c r="J53" s="85" t="s">
        <v>868</v>
      </c>
      <c r="K53" s="85" t="s">
        <v>868</v>
      </c>
      <c r="L53" s="85" t="s">
        <v>868</v>
      </c>
      <c r="M53" s="85" t="s">
        <v>868</v>
      </c>
    </row>
    <row r="54" spans="1:13" ht="21" x14ac:dyDescent="0.25">
      <c r="A54" s="73" t="s">
        <v>424</v>
      </c>
      <c r="B54" s="265" t="s">
        <v>819</v>
      </c>
      <c r="C54" s="74"/>
      <c r="D54" s="85" t="s">
        <v>868</v>
      </c>
      <c r="E54" s="85" t="s">
        <v>868</v>
      </c>
      <c r="F54" s="85" t="s">
        <v>868</v>
      </c>
      <c r="G54" s="85" t="s">
        <v>868</v>
      </c>
      <c r="H54" s="85" t="s">
        <v>868</v>
      </c>
      <c r="I54" s="85" t="s">
        <v>868</v>
      </c>
      <c r="J54" s="85" t="s">
        <v>868</v>
      </c>
      <c r="K54" s="85" t="s">
        <v>868</v>
      </c>
      <c r="L54" s="85" t="s">
        <v>868</v>
      </c>
      <c r="M54" s="85" t="s">
        <v>868</v>
      </c>
    </row>
    <row r="55" spans="1:13" ht="21" x14ac:dyDescent="0.25">
      <c r="A55" s="73" t="s">
        <v>420</v>
      </c>
      <c r="B55" s="265" t="s">
        <v>867</v>
      </c>
      <c r="C55" s="85"/>
      <c r="D55" s="85" t="s">
        <v>868</v>
      </c>
      <c r="E55" s="85" t="s">
        <v>868</v>
      </c>
      <c r="F55" s="85" t="s">
        <v>868</v>
      </c>
      <c r="G55" s="85" t="s">
        <v>868</v>
      </c>
      <c r="H55" s="85" t="s">
        <v>868</v>
      </c>
      <c r="I55" s="85" t="s">
        <v>868</v>
      </c>
      <c r="J55" s="85" t="s">
        <v>868</v>
      </c>
      <c r="K55" s="85" t="s">
        <v>868</v>
      </c>
      <c r="L55" s="85" t="s">
        <v>868</v>
      </c>
      <c r="M55" s="85" t="s">
        <v>868</v>
      </c>
    </row>
    <row r="56" spans="1:13" ht="21" x14ac:dyDescent="0.25">
      <c r="A56" s="73" t="s">
        <v>418</v>
      </c>
      <c r="B56" s="265" t="s">
        <v>869</v>
      </c>
      <c r="C56" s="85"/>
      <c r="D56" s="85" t="s">
        <v>868</v>
      </c>
      <c r="E56" s="85" t="s">
        <v>868</v>
      </c>
      <c r="F56" s="85" t="s">
        <v>868</v>
      </c>
      <c r="G56" s="85" t="s">
        <v>868</v>
      </c>
      <c r="H56" s="85" t="s">
        <v>868</v>
      </c>
      <c r="I56" s="85" t="s">
        <v>868</v>
      </c>
      <c r="J56" s="85" t="s">
        <v>868</v>
      </c>
      <c r="K56" s="85" t="s">
        <v>868</v>
      </c>
      <c r="L56" s="85" t="s">
        <v>868</v>
      </c>
      <c r="M56" s="85" t="s">
        <v>868</v>
      </c>
    </row>
    <row r="57" spans="1:13" ht="21" x14ac:dyDescent="0.25">
      <c r="A57" s="73" t="s">
        <v>416</v>
      </c>
      <c r="B57" s="265" t="s">
        <v>870</v>
      </c>
      <c r="C57" s="85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</row>
    <row r="58" spans="1:13" ht="31.5" x14ac:dyDescent="0.25">
      <c r="A58" s="73" t="s">
        <v>414</v>
      </c>
      <c r="B58" s="265" t="s">
        <v>871</v>
      </c>
      <c r="C58" s="85"/>
      <c r="D58" s="85" t="s">
        <v>868</v>
      </c>
      <c r="E58" s="85" t="s">
        <v>868</v>
      </c>
      <c r="F58" s="85" t="s">
        <v>868</v>
      </c>
      <c r="G58" s="85" t="s">
        <v>868</v>
      </c>
      <c r="H58" s="85" t="s">
        <v>868</v>
      </c>
      <c r="I58" s="85" t="s">
        <v>868</v>
      </c>
      <c r="J58" s="85" t="s">
        <v>868</v>
      </c>
      <c r="K58" s="85" t="s">
        <v>868</v>
      </c>
      <c r="L58" s="85" t="s">
        <v>868</v>
      </c>
      <c r="M58" s="85" t="s">
        <v>868</v>
      </c>
    </row>
    <row r="59" spans="1:13" ht="31.5" x14ac:dyDescent="0.25">
      <c r="A59" s="73" t="s">
        <v>412</v>
      </c>
      <c r="B59" s="265" t="s">
        <v>872</v>
      </c>
      <c r="C59" s="85"/>
      <c r="D59" s="85" t="s">
        <v>868</v>
      </c>
      <c r="E59" s="85" t="s">
        <v>868</v>
      </c>
      <c r="F59" s="85" t="s">
        <v>868</v>
      </c>
      <c r="G59" s="85" t="s">
        <v>868</v>
      </c>
      <c r="H59" s="85" t="s">
        <v>868</v>
      </c>
      <c r="I59" s="85" t="s">
        <v>868</v>
      </c>
      <c r="J59" s="85" t="s">
        <v>868</v>
      </c>
      <c r="K59" s="85" t="s">
        <v>868</v>
      </c>
      <c r="L59" s="85" t="s">
        <v>868</v>
      </c>
      <c r="M59" s="85" t="s">
        <v>868</v>
      </c>
    </row>
    <row r="60" spans="1:13" ht="31.5" x14ac:dyDescent="0.25">
      <c r="A60" s="73" t="s">
        <v>410</v>
      </c>
      <c r="B60" s="265" t="s">
        <v>873</v>
      </c>
      <c r="C60" s="85"/>
      <c r="D60" s="85" t="s">
        <v>868</v>
      </c>
      <c r="E60" s="85" t="s">
        <v>868</v>
      </c>
      <c r="F60" s="85" t="s">
        <v>868</v>
      </c>
      <c r="G60" s="85" t="s">
        <v>868</v>
      </c>
      <c r="H60" s="85" t="s">
        <v>868</v>
      </c>
      <c r="I60" s="85" t="s">
        <v>868</v>
      </c>
      <c r="J60" s="85" t="s">
        <v>868</v>
      </c>
      <c r="K60" s="85" t="s">
        <v>868</v>
      </c>
      <c r="L60" s="85" t="s">
        <v>868</v>
      </c>
      <c r="M60" s="85" t="s">
        <v>868</v>
      </c>
    </row>
    <row r="61" spans="1:13" ht="31.5" x14ac:dyDescent="0.25">
      <c r="A61" s="73" t="s">
        <v>874</v>
      </c>
      <c r="B61" s="265" t="s">
        <v>875</v>
      </c>
      <c r="C61" s="85"/>
      <c r="D61" s="85" t="s">
        <v>868</v>
      </c>
      <c r="E61" s="85" t="s">
        <v>868</v>
      </c>
      <c r="F61" s="85" t="s">
        <v>868</v>
      </c>
      <c r="G61" s="85" t="s">
        <v>868</v>
      </c>
      <c r="H61" s="85" t="s">
        <v>868</v>
      </c>
      <c r="I61" s="85" t="s">
        <v>868</v>
      </c>
      <c r="J61" s="85" t="s">
        <v>868</v>
      </c>
      <c r="K61" s="85" t="s">
        <v>868</v>
      </c>
      <c r="L61" s="85" t="s">
        <v>868</v>
      </c>
      <c r="M61" s="85" t="s">
        <v>868</v>
      </c>
    </row>
    <row r="62" spans="1:13" ht="31.5" x14ac:dyDescent="0.25">
      <c r="A62" s="73" t="s">
        <v>876</v>
      </c>
      <c r="B62" s="265" t="s">
        <v>877</v>
      </c>
      <c r="C62" s="85"/>
      <c r="D62" s="85" t="s">
        <v>868</v>
      </c>
      <c r="E62" s="85" t="s">
        <v>868</v>
      </c>
      <c r="F62" s="85" t="s">
        <v>868</v>
      </c>
      <c r="G62" s="85" t="s">
        <v>868</v>
      </c>
      <c r="H62" s="85" t="s">
        <v>868</v>
      </c>
      <c r="I62" s="85" t="s">
        <v>868</v>
      </c>
      <c r="J62" s="85" t="s">
        <v>868</v>
      </c>
      <c r="K62" s="85" t="s">
        <v>868</v>
      </c>
      <c r="L62" s="85" t="s">
        <v>868</v>
      </c>
      <c r="M62" s="85" t="s">
        <v>868</v>
      </c>
    </row>
    <row r="63" spans="1:13" ht="21" x14ac:dyDescent="0.25">
      <c r="A63" s="73" t="s">
        <v>878</v>
      </c>
      <c r="B63" s="265" t="s">
        <v>879</v>
      </c>
      <c r="C63" s="85"/>
      <c r="D63" s="85" t="s">
        <v>868</v>
      </c>
      <c r="E63" s="85" t="s">
        <v>868</v>
      </c>
      <c r="F63" s="85" t="s">
        <v>868</v>
      </c>
      <c r="G63" s="85" t="s">
        <v>868</v>
      </c>
      <c r="H63" s="85" t="s">
        <v>868</v>
      </c>
      <c r="I63" s="85" t="s">
        <v>868</v>
      </c>
      <c r="J63" s="85" t="s">
        <v>868</v>
      </c>
      <c r="K63" s="85" t="s">
        <v>868</v>
      </c>
      <c r="L63" s="85" t="s">
        <v>868</v>
      </c>
      <c r="M63" s="85" t="s">
        <v>868</v>
      </c>
    </row>
    <row r="64" spans="1:13" ht="21" x14ac:dyDescent="0.25">
      <c r="A64" s="73" t="s">
        <v>880</v>
      </c>
      <c r="B64" s="265" t="s">
        <v>881</v>
      </c>
      <c r="C64" s="85"/>
      <c r="D64" s="85" t="s">
        <v>868</v>
      </c>
      <c r="E64" s="85" t="s">
        <v>868</v>
      </c>
      <c r="F64" s="85" t="s">
        <v>868</v>
      </c>
      <c r="G64" s="85" t="s">
        <v>868</v>
      </c>
      <c r="H64" s="85" t="s">
        <v>868</v>
      </c>
      <c r="I64" s="85" t="s">
        <v>868</v>
      </c>
      <c r="J64" s="85" t="s">
        <v>868</v>
      </c>
      <c r="K64" s="85" t="s">
        <v>868</v>
      </c>
      <c r="L64" s="85" t="s">
        <v>868</v>
      </c>
      <c r="M64" s="85" t="s">
        <v>868</v>
      </c>
    </row>
    <row r="65" spans="1:13" ht="42" x14ac:dyDescent="0.25">
      <c r="A65" s="73" t="s">
        <v>406</v>
      </c>
      <c r="B65" s="265" t="s">
        <v>882</v>
      </c>
      <c r="C65" s="85"/>
      <c r="D65" s="85" t="s">
        <v>868</v>
      </c>
      <c r="E65" s="85" t="s">
        <v>868</v>
      </c>
      <c r="F65" s="85" t="s">
        <v>868</v>
      </c>
      <c r="G65" s="85" t="s">
        <v>868</v>
      </c>
      <c r="H65" s="85" t="s">
        <v>868</v>
      </c>
      <c r="I65" s="85" t="s">
        <v>868</v>
      </c>
      <c r="J65" s="85" t="s">
        <v>868</v>
      </c>
      <c r="K65" s="85" t="s">
        <v>868</v>
      </c>
      <c r="L65" s="85" t="s">
        <v>868</v>
      </c>
      <c r="M65" s="85" t="s">
        <v>868</v>
      </c>
    </row>
    <row r="66" spans="1:13" ht="31.5" x14ac:dyDescent="0.25">
      <c r="A66" s="73" t="s">
        <v>883</v>
      </c>
      <c r="B66" s="265" t="s">
        <v>884</v>
      </c>
      <c r="C66" s="85"/>
      <c r="D66" s="85" t="s">
        <v>868</v>
      </c>
      <c r="E66" s="85" t="s">
        <v>868</v>
      </c>
      <c r="F66" s="85" t="s">
        <v>868</v>
      </c>
      <c r="G66" s="85" t="s">
        <v>868</v>
      </c>
      <c r="H66" s="85" t="s">
        <v>868</v>
      </c>
      <c r="I66" s="85" t="s">
        <v>868</v>
      </c>
      <c r="J66" s="85" t="s">
        <v>868</v>
      </c>
      <c r="K66" s="85" t="s">
        <v>868</v>
      </c>
      <c r="L66" s="85" t="s">
        <v>868</v>
      </c>
      <c r="M66" s="85" t="s">
        <v>868</v>
      </c>
    </row>
    <row r="67" spans="1:13" ht="31.5" x14ac:dyDescent="0.25">
      <c r="A67" s="73" t="s">
        <v>885</v>
      </c>
      <c r="B67" s="265" t="s">
        <v>886</v>
      </c>
      <c r="C67" s="85"/>
      <c r="D67" s="85" t="s">
        <v>868</v>
      </c>
      <c r="E67" s="85" t="s">
        <v>868</v>
      </c>
      <c r="F67" s="85" t="s">
        <v>868</v>
      </c>
      <c r="G67" s="85" t="s">
        <v>868</v>
      </c>
      <c r="H67" s="85" t="s">
        <v>868</v>
      </c>
      <c r="I67" s="85" t="s">
        <v>868</v>
      </c>
      <c r="J67" s="85" t="s">
        <v>868</v>
      </c>
      <c r="K67" s="85" t="s">
        <v>868</v>
      </c>
      <c r="L67" s="85" t="s">
        <v>868</v>
      </c>
      <c r="M67" s="85" t="s">
        <v>868</v>
      </c>
    </row>
    <row r="68" spans="1:13" ht="21" x14ac:dyDescent="0.25">
      <c r="A68" s="73" t="s">
        <v>405</v>
      </c>
      <c r="B68" s="265" t="s">
        <v>887</v>
      </c>
      <c r="C68" s="85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</row>
    <row r="69" spans="1:13" ht="21" x14ac:dyDescent="0.25">
      <c r="A69" s="73" t="s">
        <v>807</v>
      </c>
      <c r="B69" s="265" t="s">
        <v>888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</row>
    <row r="70" spans="1:13" ht="21" x14ac:dyDescent="0.25">
      <c r="A70" s="73" t="s">
        <v>806</v>
      </c>
      <c r="B70" s="265" t="s">
        <v>889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821</v>
      </c>
      <c r="D74" s="57"/>
      <c r="E74" s="57"/>
      <c r="F74" s="2" t="s">
        <v>822</v>
      </c>
      <c r="H74" s="9"/>
      <c r="I74" s="9"/>
      <c r="J74" s="9"/>
      <c r="K74" s="9"/>
    </row>
  </sheetData>
  <mergeCells count="15">
    <mergeCell ref="J2:M2"/>
    <mergeCell ref="A3:M3"/>
    <mergeCell ref="E8:K8"/>
    <mergeCell ref="F13:K13"/>
    <mergeCell ref="E7:I7"/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tabSelected="1" workbookViewId="0"/>
  </sheetViews>
  <sheetFormatPr defaultColWidth="10.28515625" defaultRowHeight="15.75" x14ac:dyDescent="0.25"/>
  <cols>
    <col min="1" max="1" width="7.140625" style="147" customWidth="1"/>
    <col min="2" max="2" width="66.28515625" style="148" customWidth="1"/>
    <col min="3" max="3" width="11" style="149" customWidth="1"/>
    <col min="4" max="4" width="12.28515625" style="150" customWidth="1"/>
    <col min="5" max="5" width="12.140625" style="150" customWidth="1"/>
    <col min="6" max="7" width="10" style="150" customWidth="1"/>
    <col min="8" max="8" width="12.5703125" style="150" customWidth="1"/>
    <col min="9" max="9" width="26.42578125" style="150" customWidth="1"/>
    <col min="10" max="16384" width="10.28515625" style="150"/>
  </cols>
  <sheetData>
    <row r="1" spans="1:9" ht="18.75" x14ac:dyDescent="0.25">
      <c r="E1" s="151"/>
      <c r="H1" s="152" t="s">
        <v>811</v>
      </c>
    </row>
    <row r="2" spans="1:9" ht="18.75" customHeight="1" x14ac:dyDescent="0.25">
      <c r="E2" s="151"/>
      <c r="H2" s="152" t="s">
        <v>893</v>
      </c>
    </row>
    <row r="3" spans="1:9" ht="8.25" customHeight="1" x14ac:dyDescent="0.25">
      <c r="E3" s="151"/>
      <c r="H3" s="151"/>
    </row>
    <row r="4" spans="1:9" ht="15.75" customHeight="1" x14ac:dyDescent="0.25">
      <c r="A4" s="416" t="s">
        <v>810</v>
      </c>
      <c r="B4" s="416"/>
      <c r="C4" s="416"/>
      <c r="D4" s="416"/>
      <c r="E4" s="416"/>
      <c r="F4" s="416"/>
      <c r="G4" s="416"/>
      <c r="H4" s="416"/>
    </row>
    <row r="5" spans="1:9" x14ac:dyDescent="0.25">
      <c r="A5" s="416"/>
      <c r="B5" s="416"/>
      <c r="C5" s="416"/>
      <c r="D5" s="416"/>
      <c r="E5" s="416"/>
      <c r="F5" s="416"/>
      <c r="G5" s="416"/>
      <c r="H5" s="416"/>
    </row>
    <row r="6" spans="1:9" ht="8.25" customHeight="1" x14ac:dyDescent="0.25"/>
    <row r="7" spans="1:9" x14ac:dyDescent="0.25">
      <c r="A7" s="417" t="s">
        <v>894</v>
      </c>
      <c r="B7" s="417"/>
    </row>
    <row r="8" spans="1:9" x14ac:dyDescent="0.25">
      <c r="B8" s="153" t="s">
        <v>895</v>
      </c>
    </row>
    <row r="9" spans="1:9" x14ac:dyDescent="0.25">
      <c r="B9" s="154" t="s">
        <v>896</v>
      </c>
    </row>
    <row r="10" spans="1:9" x14ac:dyDescent="0.25">
      <c r="A10" s="417" t="s">
        <v>1007</v>
      </c>
      <c r="B10" s="417"/>
    </row>
    <row r="11" spans="1:9" ht="9" customHeight="1" x14ac:dyDescent="0.25">
      <c r="B11" s="155"/>
    </row>
    <row r="12" spans="1:9" ht="34.5" customHeight="1" x14ac:dyDescent="0.25">
      <c r="A12" s="418" t="s">
        <v>809</v>
      </c>
      <c r="B12" s="418"/>
      <c r="C12" s="419" t="s">
        <v>1017</v>
      </c>
      <c r="D12" s="419"/>
      <c r="E12" s="419"/>
      <c r="F12" s="419"/>
      <c r="G12" s="419"/>
      <c r="H12" s="419"/>
    </row>
    <row r="13" spans="1:9" x14ac:dyDescent="0.25">
      <c r="A13" s="415" t="s">
        <v>897</v>
      </c>
      <c r="B13" s="415"/>
    </row>
    <row r="14" spans="1:9" ht="8.25" customHeight="1" x14ac:dyDescent="0.25">
      <c r="A14" s="150"/>
      <c r="B14" s="150"/>
      <c r="C14" s="150"/>
    </row>
    <row r="15" spans="1:9" ht="18.75" customHeight="1" thickBot="1" x14ac:dyDescent="0.3">
      <c r="A15" s="420" t="s">
        <v>898</v>
      </c>
      <c r="B15" s="420"/>
      <c r="C15" s="420"/>
      <c r="D15" s="420"/>
      <c r="E15" s="420"/>
      <c r="F15" s="420"/>
      <c r="G15" s="420"/>
      <c r="H15" s="420"/>
    </row>
    <row r="16" spans="1:9" ht="51" customHeight="1" x14ac:dyDescent="0.25">
      <c r="A16" s="421" t="s">
        <v>490</v>
      </c>
      <c r="B16" s="423" t="s">
        <v>489</v>
      </c>
      <c r="C16" s="425" t="s">
        <v>488</v>
      </c>
      <c r="D16" s="427" t="s">
        <v>1016</v>
      </c>
      <c r="E16" s="428"/>
      <c r="F16" s="429" t="s">
        <v>899</v>
      </c>
      <c r="G16" s="428"/>
      <c r="H16" s="430" t="s">
        <v>9</v>
      </c>
      <c r="I16" s="156"/>
    </row>
    <row r="17" spans="1:9" ht="36" x14ac:dyDescent="0.25">
      <c r="A17" s="422"/>
      <c r="B17" s="424"/>
      <c r="C17" s="426"/>
      <c r="D17" s="157" t="s">
        <v>900</v>
      </c>
      <c r="E17" s="158" t="s">
        <v>5</v>
      </c>
      <c r="F17" s="158" t="s">
        <v>485</v>
      </c>
      <c r="G17" s="157" t="s">
        <v>901</v>
      </c>
      <c r="H17" s="431"/>
    </row>
    <row r="18" spans="1:9" s="162" customFormat="1" ht="16.5" thickBot="1" x14ac:dyDescent="0.3">
      <c r="A18" s="159">
        <v>1</v>
      </c>
      <c r="B18" s="160">
        <v>2</v>
      </c>
      <c r="C18" s="161">
        <v>3</v>
      </c>
      <c r="D18" s="159">
        <v>7</v>
      </c>
      <c r="E18" s="160">
        <v>8</v>
      </c>
      <c r="F18" s="159">
        <v>9</v>
      </c>
      <c r="G18" s="160">
        <v>10</v>
      </c>
      <c r="H18" s="159">
        <v>11</v>
      </c>
      <c r="I18" s="150"/>
    </row>
    <row r="19" spans="1:9" s="162" customFormat="1" ht="16.5" thickBot="1" x14ac:dyDescent="0.3">
      <c r="A19" s="433" t="s">
        <v>808</v>
      </c>
      <c r="B19" s="434"/>
      <c r="C19" s="434"/>
      <c r="D19" s="434"/>
      <c r="E19" s="434"/>
      <c r="F19" s="434"/>
      <c r="G19" s="434"/>
      <c r="H19" s="434"/>
      <c r="I19" s="150"/>
    </row>
    <row r="20" spans="1:9" s="172" customFormat="1" ht="84" x14ac:dyDescent="0.2">
      <c r="A20" s="163" t="s">
        <v>483</v>
      </c>
      <c r="B20" s="164" t="s">
        <v>902</v>
      </c>
      <c r="C20" s="165" t="s">
        <v>903</v>
      </c>
      <c r="D20" s="166">
        <f>D26+D28+D29+D34</f>
        <v>152.78300000000002</v>
      </c>
      <c r="E20" s="167">
        <f>E26+E28+E29+E34</f>
        <v>150.048</v>
      </c>
      <c r="F20" s="168">
        <f t="shared" ref="F20:F25" si="0">E20-D20</f>
        <v>-2.7350000000000136</v>
      </c>
      <c r="G20" s="169">
        <f>IFERROR(F20/D20,0)</f>
        <v>-1.7901206286039764E-2</v>
      </c>
      <c r="H20" s="170" t="s">
        <v>1019</v>
      </c>
      <c r="I20" s="171"/>
    </row>
    <row r="21" spans="1:9" s="172" customFormat="1" ht="15.75" customHeight="1" x14ac:dyDescent="0.2">
      <c r="A21" s="173" t="s">
        <v>481</v>
      </c>
      <c r="B21" s="174" t="s">
        <v>904</v>
      </c>
      <c r="C21" s="175" t="s">
        <v>903</v>
      </c>
      <c r="D21" s="176"/>
      <c r="E21" s="167"/>
      <c r="F21" s="177">
        <f t="shared" si="0"/>
        <v>0</v>
      </c>
      <c r="G21" s="178"/>
      <c r="H21" s="177"/>
      <c r="I21" s="171"/>
    </row>
    <row r="22" spans="1:9" s="172" customFormat="1" ht="31.5" customHeight="1" x14ac:dyDescent="0.2">
      <c r="A22" s="173" t="s">
        <v>479</v>
      </c>
      <c r="B22" s="179" t="s">
        <v>345</v>
      </c>
      <c r="C22" s="175" t="s">
        <v>903</v>
      </c>
      <c r="D22" s="176"/>
      <c r="E22" s="167"/>
      <c r="F22" s="177">
        <f t="shared" si="0"/>
        <v>0</v>
      </c>
      <c r="G22" s="178"/>
      <c r="H22" s="177"/>
      <c r="I22" s="171"/>
    </row>
    <row r="23" spans="1:9" s="172" customFormat="1" ht="31.5" customHeight="1" x14ac:dyDescent="0.2">
      <c r="A23" s="173" t="s">
        <v>451</v>
      </c>
      <c r="B23" s="179" t="s">
        <v>343</v>
      </c>
      <c r="C23" s="175" t="s">
        <v>903</v>
      </c>
      <c r="D23" s="176"/>
      <c r="E23" s="167"/>
      <c r="F23" s="177">
        <f t="shared" si="0"/>
        <v>0</v>
      </c>
      <c r="G23" s="178"/>
      <c r="H23" s="177"/>
      <c r="I23" s="171"/>
    </row>
    <row r="24" spans="1:9" s="172" customFormat="1" ht="31.5" customHeight="1" x14ac:dyDescent="0.2">
      <c r="A24" s="173" t="s">
        <v>446</v>
      </c>
      <c r="B24" s="179" t="s">
        <v>341</v>
      </c>
      <c r="C24" s="175" t="s">
        <v>903</v>
      </c>
      <c r="D24" s="176"/>
      <c r="E24" s="167"/>
      <c r="F24" s="177">
        <f t="shared" si="0"/>
        <v>0</v>
      </c>
      <c r="G24" s="178"/>
      <c r="H24" s="177"/>
      <c r="I24" s="171"/>
    </row>
    <row r="25" spans="1:9" s="172" customFormat="1" ht="15.75" customHeight="1" thickBot="1" x14ac:dyDescent="0.25">
      <c r="A25" s="173" t="s">
        <v>444</v>
      </c>
      <c r="B25" s="174" t="s">
        <v>340</v>
      </c>
      <c r="C25" s="175" t="s">
        <v>903</v>
      </c>
      <c r="D25" s="176"/>
      <c r="E25" s="167"/>
      <c r="F25" s="177">
        <f t="shared" si="0"/>
        <v>0</v>
      </c>
      <c r="G25" s="178"/>
      <c r="H25" s="177"/>
      <c r="I25" s="171"/>
    </row>
    <row r="26" spans="1:9" s="172" customFormat="1" ht="84" x14ac:dyDescent="0.2">
      <c r="A26" s="173" t="s">
        <v>406</v>
      </c>
      <c r="B26" s="174" t="s">
        <v>339</v>
      </c>
      <c r="C26" s="175" t="s">
        <v>903</v>
      </c>
      <c r="D26" s="176">
        <v>152.38300000000001</v>
      </c>
      <c r="E26" s="167">
        <v>149.59100000000001</v>
      </c>
      <c r="F26" s="177">
        <f>E26-D26</f>
        <v>-2.7920000000000016</v>
      </c>
      <c r="G26" s="178">
        <f t="shared" ref="G26:G89" si="1">IFERROR(F26/D26,0)</f>
        <v>-1.8322253794714641E-2</v>
      </c>
      <c r="H26" s="170" t="s">
        <v>1019</v>
      </c>
      <c r="I26" s="171"/>
    </row>
    <row r="27" spans="1:9" s="172" customFormat="1" ht="15.75" customHeight="1" x14ac:dyDescent="0.2">
      <c r="A27" s="173" t="s">
        <v>405</v>
      </c>
      <c r="B27" s="174" t="s">
        <v>338</v>
      </c>
      <c r="C27" s="175" t="s">
        <v>903</v>
      </c>
      <c r="D27" s="176"/>
      <c r="E27" s="167"/>
      <c r="F27" s="177">
        <f t="shared" ref="F27:F90" si="2">E27-D27</f>
        <v>0</v>
      </c>
      <c r="G27" s="178">
        <f t="shared" si="1"/>
        <v>0</v>
      </c>
      <c r="H27" s="177"/>
      <c r="I27" s="171"/>
    </row>
    <row r="28" spans="1:9" s="172" customFormat="1" ht="12" x14ac:dyDescent="0.2">
      <c r="A28" s="173" t="s">
        <v>807</v>
      </c>
      <c r="B28" s="174" t="s">
        <v>336</v>
      </c>
      <c r="C28" s="175" t="s">
        <v>903</v>
      </c>
      <c r="D28" s="176">
        <v>0.4</v>
      </c>
      <c r="E28" s="167">
        <v>0.45700000000000002</v>
      </c>
      <c r="F28" s="177">
        <f t="shared" si="2"/>
        <v>5.6999999999999995E-2</v>
      </c>
      <c r="G28" s="178">
        <f t="shared" si="1"/>
        <v>0.14249999999999999</v>
      </c>
      <c r="H28" s="177"/>
      <c r="I28" s="171"/>
    </row>
    <row r="29" spans="1:9" s="172" customFormat="1" ht="12" x14ac:dyDescent="0.2">
      <c r="A29" s="173" t="s">
        <v>806</v>
      </c>
      <c r="B29" s="174" t="s">
        <v>334</v>
      </c>
      <c r="C29" s="175" t="s">
        <v>903</v>
      </c>
      <c r="D29" s="176"/>
      <c r="E29" s="167"/>
      <c r="F29" s="177">
        <f t="shared" si="2"/>
        <v>0</v>
      </c>
      <c r="G29" s="178">
        <f t="shared" si="1"/>
        <v>0</v>
      </c>
      <c r="H29" s="177"/>
      <c r="I29" s="171"/>
    </row>
    <row r="30" spans="1:9" s="172" customFormat="1" ht="15.75" customHeight="1" x14ac:dyDescent="0.2">
      <c r="A30" s="173" t="s">
        <v>805</v>
      </c>
      <c r="B30" s="174" t="s">
        <v>332</v>
      </c>
      <c r="C30" s="175" t="s">
        <v>903</v>
      </c>
      <c r="D30" s="176"/>
      <c r="E30" s="167"/>
      <c r="F30" s="177">
        <f t="shared" si="2"/>
        <v>0</v>
      </c>
      <c r="G30" s="178">
        <f t="shared" si="1"/>
        <v>0</v>
      </c>
      <c r="H30" s="177"/>
      <c r="I30" s="171"/>
    </row>
    <row r="31" spans="1:9" s="172" customFormat="1" ht="31.5" customHeight="1" x14ac:dyDescent="0.2">
      <c r="A31" s="173" t="s">
        <v>804</v>
      </c>
      <c r="B31" s="179" t="s">
        <v>330</v>
      </c>
      <c r="C31" s="175" t="s">
        <v>903</v>
      </c>
      <c r="D31" s="176"/>
      <c r="E31" s="167"/>
      <c r="F31" s="177">
        <f t="shared" si="2"/>
        <v>0</v>
      </c>
      <c r="G31" s="178">
        <f t="shared" si="1"/>
        <v>0</v>
      </c>
      <c r="H31" s="177"/>
      <c r="I31" s="171"/>
    </row>
    <row r="32" spans="1:9" s="172" customFormat="1" ht="15.75" customHeight="1" x14ac:dyDescent="0.2">
      <c r="A32" s="173" t="s">
        <v>803</v>
      </c>
      <c r="B32" s="180" t="s">
        <v>905</v>
      </c>
      <c r="C32" s="175" t="s">
        <v>903</v>
      </c>
      <c r="D32" s="176"/>
      <c r="E32" s="167"/>
      <c r="F32" s="177">
        <f t="shared" si="2"/>
        <v>0</v>
      </c>
      <c r="G32" s="178">
        <f t="shared" si="1"/>
        <v>0</v>
      </c>
      <c r="H32" s="177"/>
      <c r="I32" s="171"/>
    </row>
    <row r="33" spans="1:9" s="172" customFormat="1" ht="15.75" customHeight="1" x14ac:dyDescent="0.2">
      <c r="A33" s="173" t="s">
        <v>802</v>
      </c>
      <c r="B33" s="180" t="s">
        <v>326</v>
      </c>
      <c r="C33" s="175" t="s">
        <v>903</v>
      </c>
      <c r="D33" s="176"/>
      <c r="E33" s="167"/>
      <c r="F33" s="177">
        <f t="shared" si="2"/>
        <v>0</v>
      </c>
      <c r="G33" s="178">
        <f t="shared" si="1"/>
        <v>0</v>
      </c>
      <c r="H33" s="177"/>
      <c r="I33" s="171"/>
    </row>
    <row r="34" spans="1:9" s="172" customFormat="1" ht="12" x14ac:dyDescent="0.2">
      <c r="A34" s="173" t="s">
        <v>801</v>
      </c>
      <c r="B34" s="174" t="s">
        <v>318</v>
      </c>
      <c r="C34" s="175" t="s">
        <v>903</v>
      </c>
      <c r="D34" s="176"/>
      <c r="E34" s="167"/>
      <c r="F34" s="177">
        <f t="shared" si="2"/>
        <v>0</v>
      </c>
      <c r="G34" s="178">
        <f t="shared" si="1"/>
        <v>0</v>
      </c>
      <c r="H34" s="177"/>
      <c r="I34" s="171"/>
    </row>
    <row r="35" spans="1:9" s="172" customFormat="1" ht="24" x14ac:dyDescent="0.2">
      <c r="A35" s="173" t="s">
        <v>399</v>
      </c>
      <c r="B35" s="181" t="s">
        <v>800</v>
      </c>
      <c r="C35" s="175" t="s">
        <v>903</v>
      </c>
      <c r="D35" s="167">
        <f>D41+D43+D44+D49</f>
        <v>139.91800000000001</v>
      </c>
      <c r="E35" s="167">
        <f>E41+E43+E44+E49</f>
        <v>134.79300000000001</v>
      </c>
      <c r="F35" s="177">
        <f t="shared" si="2"/>
        <v>-5.125</v>
      </c>
      <c r="G35" s="178">
        <f t="shared" si="1"/>
        <v>-3.6628596749524719E-2</v>
      </c>
      <c r="H35" s="177"/>
      <c r="I35" s="171"/>
    </row>
    <row r="36" spans="1:9" s="172" customFormat="1" ht="15.75" customHeight="1" x14ac:dyDescent="0.2">
      <c r="A36" s="173" t="s">
        <v>397</v>
      </c>
      <c r="B36" s="174" t="s">
        <v>904</v>
      </c>
      <c r="C36" s="175" t="s">
        <v>903</v>
      </c>
      <c r="D36" s="167"/>
      <c r="E36" s="167"/>
      <c r="F36" s="177">
        <f t="shared" si="2"/>
        <v>0</v>
      </c>
      <c r="G36" s="178">
        <f t="shared" si="1"/>
        <v>0</v>
      </c>
      <c r="H36" s="177"/>
      <c r="I36" s="171"/>
    </row>
    <row r="37" spans="1:9" s="172" customFormat="1" ht="31.5" customHeight="1" x14ac:dyDescent="0.2">
      <c r="A37" s="173" t="s">
        <v>793</v>
      </c>
      <c r="B37" s="182" t="s">
        <v>345</v>
      </c>
      <c r="C37" s="175" t="s">
        <v>903</v>
      </c>
      <c r="D37" s="167"/>
      <c r="E37" s="167"/>
      <c r="F37" s="177">
        <f t="shared" si="2"/>
        <v>0</v>
      </c>
      <c r="G37" s="178">
        <f t="shared" si="1"/>
        <v>0</v>
      </c>
      <c r="H37" s="177"/>
      <c r="I37" s="171"/>
    </row>
    <row r="38" spans="1:9" s="172" customFormat="1" ht="31.5" customHeight="1" x14ac:dyDescent="0.2">
      <c r="A38" s="173" t="s">
        <v>791</v>
      </c>
      <c r="B38" s="182" t="s">
        <v>343</v>
      </c>
      <c r="C38" s="175" t="s">
        <v>903</v>
      </c>
      <c r="D38" s="167"/>
      <c r="E38" s="167"/>
      <c r="F38" s="177">
        <f t="shared" si="2"/>
        <v>0</v>
      </c>
      <c r="G38" s="178">
        <f t="shared" si="1"/>
        <v>0</v>
      </c>
      <c r="H38" s="177"/>
      <c r="I38" s="171"/>
    </row>
    <row r="39" spans="1:9" s="172" customFormat="1" ht="31.5" customHeight="1" x14ac:dyDescent="0.2">
      <c r="A39" s="173" t="s">
        <v>781</v>
      </c>
      <c r="B39" s="182" t="s">
        <v>341</v>
      </c>
      <c r="C39" s="175" t="s">
        <v>903</v>
      </c>
      <c r="D39" s="167"/>
      <c r="E39" s="167"/>
      <c r="F39" s="177">
        <f t="shared" si="2"/>
        <v>0</v>
      </c>
      <c r="G39" s="178">
        <f t="shared" si="1"/>
        <v>0</v>
      </c>
      <c r="H39" s="177"/>
      <c r="I39" s="171"/>
    </row>
    <row r="40" spans="1:9" s="172" customFormat="1" ht="15.75" customHeight="1" x14ac:dyDescent="0.2">
      <c r="A40" s="173" t="s">
        <v>395</v>
      </c>
      <c r="B40" s="174" t="s">
        <v>340</v>
      </c>
      <c r="C40" s="175" t="s">
        <v>903</v>
      </c>
      <c r="D40" s="167"/>
      <c r="E40" s="167"/>
      <c r="F40" s="177">
        <f t="shared" si="2"/>
        <v>0</v>
      </c>
      <c r="G40" s="178">
        <f t="shared" si="1"/>
        <v>0</v>
      </c>
      <c r="H40" s="177"/>
      <c r="I40" s="171"/>
    </row>
    <row r="41" spans="1:9" s="172" customFormat="1" ht="12" x14ac:dyDescent="0.2">
      <c r="A41" s="173" t="s">
        <v>393</v>
      </c>
      <c r="B41" s="174" t="s">
        <v>339</v>
      </c>
      <c r="C41" s="175" t="s">
        <v>903</v>
      </c>
      <c r="D41" s="167">
        <v>138.839</v>
      </c>
      <c r="E41" s="167">
        <v>133.65700000000001</v>
      </c>
      <c r="F41" s="177">
        <f t="shared" si="2"/>
        <v>-5.1819999999999879</v>
      </c>
      <c r="G41" s="178">
        <f t="shared" si="1"/>
        <v>-3.7323806711370637E-2</v>
      </c>
      <c r="H41" s="177"/>
      <c r="I41" s="171"/>
    </row>
    <row r="42" spans="1:9" s="172" customFormat="1" ht="15.75" customHeight="1" x14ac:dyDescent="0.2">
      <c r="A42" s="173" t="s">
        <v>391</v>
      </c>
      <c r="B42" s="174" t="s">
        <v>338</v>
      </c>
      <c r="C42" s="175" t="s">
        <v>903</v>
      </c>
      <c r="D42" s="167"/>
      <c r="E42" s="167"/>
      <c r="F42" s="177">
        <f t="shared" si="2"/>
        <v>0</v>
      </c>
      <c r="G42" s="178">
        <f t="shared" si="1"/>
        <v>0</v>
      </c>
      <c r="H42" s="177"/>
      <c r="I42" s="171"/>
    </row>
    <row r="43" spans="1:9" s="172" customFormat="1" ht="12" x14ac:dyDescent="0.2">
      <c r="A43" s="173" t="s">
        <v>389</v>
      </c>
      <c r="B43" s="174" t="s">
        <v>336</v>
      </c>
      <c r="C43" s="175" t="s">
        <v>903</v>
      </c>
      <c r="D43" s="167">
        <v>1.079</v>
      </c>
      <c r="E43" s="167">
        <v>1.1359999999999999</v>
      </c>
      <c r="F43" s="177">
        <f t="shared" si="2"/>
        <v>5.699999999999994E-2</v>
      </c>
      <c r="G43" s="178">
        <f t="shared" si="1"/>
        <v>5.2826691380908196E-2</v>
      </c>
      <c r="H43" s="177"/>
      <c r="I43" s="171"/>
    </row>
    <row r="44" spans="1:9" s="172" customFormat="1" ht="12" x14ac:dyDescent="0.2">
      <c r="A44" s="173" t="s">
        <v>382</v>
      </c>
      <c r="B44" s="174" t="s">
        <v>334</v>
      </c>
      <c r="C44" s="175" t="s">
        <v>903</v>
      </c>
      <c r="D44" s="167"/>
      <c r="E44" s="167"/>
      <c r="F44" s="177">
        <f t="shared" si="2"/>
        <v>0</v>
      </c>
      <c r="G44" s="178">
        <f t="shared" si="1"/>
        <v>0</v>
      </c>
      <c r="H44" s="177"/>
      <c r="I44" s="171"/>
    </row>
    <row r="45" spans="1:9" s="172" customFormat="1" ht="15.75" customHeight="1" x14ac:dyDescent="0.2">
      <c r="A45" s="173" t="s">
        <v>380</v>
      </c>
      <c r="B45" s="174" t="s">
        <v>332</v>
      </c>
      <c r="C45" s="175" t="s">
        <v>903</v>
      </c>
      <c r="D45" s="167"/>
      <c r="E45" s="167"/>
      <c r="F45" s="177">
        <f t="shared" si="2"/>
        <v>0</v>
      </c>
      <c r="G45" s="178">
        <f t="shared" si="1"/>
        <v>0</v>
      </c>
      <c r="H45" s="177"/>
      <c r="I45" s="171"/>
    </row>
    <row r="46" spans="1:9" s="172" customFormat="1" ht="31.5" customHeight="1" x14ac:dyDescent="0.2">
      <c r="A46" s="173" t="s">
        <v>799</v>
      </c>
      <c r="B46" s="179" t="s">
        <v>330</v>
      </c>
      <c r="C46" s="175" t="s">
        <v>903</v>
      </c>
      <c r="D46" s="167"/>
      <c r="E46" s="167"/>
      <c r="F46" s="177">
        <f t="shared" si="2"/>
        <v>0</v>
      </c>
      <c r="G46" s="178">
        <f t="shared" si="1"/>
        <v>0</v>
      </c>
      <c r="H46" s="177"/>
      <c r="I46" s="171"/>
    </row>
    <row r="47" spans="1:9" s="172" customFormat="1" ht="15.75" customHeight="1" x14ac:dyDescent="0.2">
      <c r="A47" s="173" t="s">
        <v>798</v>
      </c>
      <c r="B47" s="182" t="s">
        <v>905</v>
      </c>
      <c r="C47" s="175" t="s">
        <v>903</v>
      </c>
      <c r="D47" s="167"/>
      <c r="E47" s="167"/>
      <c r="F47" s="177">
        <f t="shared" si="2"/>
        <v>0</v>
      </c>
      <c r="G47" s="178">
        <f t="shared" si="1"/>
        <v>0</v>
      </c>
      <c r="H47" s="177"/>
      <c r="I47" s="171"/>
    </row>
    <row r="48" spans="1:9" s="172" customFormat="1" ht="15.75" customHeight="1" x14ac:dyDescent="0.2">
      <c r="A48" s="173" t="s">
        <v>797</v>
      </c>
      <c r="B48" s="182" t="s">
        <v>326</v>
      </c>
      <c r="C48" s="175" t="s">
        <v>903</v>
      </c>
      <c r="D48" s="167"/>
      <c r="E48" s="167"/>
      <c r="F48" s="177">
        <f t="shared" si="2"/>
        <v>0</v>
      </c>
      <c r="G48" s="178">
        <f t="shared" si="1"/>
        <v>0</v>
      </c>
      <c r="H48" s="177"/>
      <c r="I48" s="171"/>
    </row>
    <row r="49" spans="1:9" s="172" customFormat="1" ht="12" x14ac:dyDescent="0.2">
      <c r="A49" s="173" t="s">
        <v>796</v>
      </c>
      <c r="B49" s="174" t="s">
        <v>318</v>
      </c>
      <c r="C49" s="175" t="s">
        <v>903</v>
      </c>
      <c r="D49" s="167"/>
      <c r="E49" s="167"/>
      <c r="F49" s="177">
        <f t="shared" si="2"/>
        <v>0</v>
      </c>
      <c r="G49" s="178">
        <f t="shared" si="1"/>
        <v>0</v>
      </c>
      <c r="H49" s="177"/>
      <c r="I49" s="183"/>
    </row>
    <row r="50" spans="1:9" s="172" customFormat="1" ht="12" x14ac:dyDescent="0.2">
      <c r="A50" s="173" t="s">
        <v>795</v>
      </c>
      <c r="B50" s="184" t="s">
        <v>794</v>
      </c>
      <c r="C50" s="175" t="s">
        <v>903</v>
      </c>
      <c r="D50" s="167">
        <f>D51+D52+D57</f>
        <v>21.574000000000002</v>
      </c>
      <c r="E50" s="167">
        <f>E51+E52+E57</f>
        <v>25.250999999999998</v>
      </c>
      <c r="F50" s="177">
        <f t="shared" si="2"/>
        <v>3.676999999999996</v>
      </c>
      <c r="G50" s="178">
        <f t="shared" si="1"/>
        <v>0.17043663669231462</v>
      </c>
      <c r="H50" s="177"/>
      <c r="I50" s="171"/>
    </row>
    <row r="51" spans="1:9" s="172" customFormat="1" ht="12" x14ac:dyDescent="0.2">
      <c r="A51" s="173" t="s">
        <v>793</v>
      </c>
      <c r="B51" s="182" t="s">
        <v>792</v>
      </c>
      <c r="C51" s="175" t="s">
        <v>903</v>
      </c>
      <c r="D51" s="167">
        <v>1.429</v>
      </c>
      <c r="E51" s="167">
        <v>1.6779999999999999</v>
      </c>
      <c r="F51" s="177">
        <f t="shared" si="2"/>
        <v>0.24899999999999989</v>
      </c>
      <c r="G51" s="178">
        <f t="shared" si="1"/>
        <v>0.17424772568229524</v>
      </c>
      <c r="H51" s="177"/>
      <c r="I51" s="171"/>
    </row>
    <row r="52" spans="1:9" s="172" customFormat="1" ht="12" x14ac:dyDescent="0.2">
      <c r="A52" s="173" t="s">
        <v>791</v>
      </c>
      <c r="B52" s="180" t="s">
        <v>790</v>
      </c>
      <c r="C52" s="175" t="s">
        <v>903</v>
      </c>
      <c r="D52" s="167">
        <v>18.289000000000001</v>
      </c>
      <c r="E52" s="167">
        <v>22.277999999999999</v>
      </c>
      <c r="F52" s="177">
        <f t="shared" si="2"/>
        <v>3.9889999999999972</v>
      </c>
      <c r="G52" s="178">
        <f t="shared" si="1"/>
        <v>0.21810924599486012</v>
      </c>
      <c r="H52" s="177"/>
      <c r="I52" s="171"/>
    </row>
    <row r="53" spans="1:9" s="172" customFormat="1" ht="12" x14ac:dyDescent="0.2">
      <c r="A53" s="173" t="s">
        <v>789</v>
      </c>
      <c r="B53" s="185" t="s">
        <v>788</v>
      </c>
      <c r="C53" s="175" t="s">
        <v>903</v>
      </c>
      <c r="D53" s="167">
        <v>18.289000000000001</v>
      </c>
      <c r="E53" s="167">
        <v>22.277999999999999</v>
      </c>
      <c r="F53" s="177">
        <f t="shared" si="2"/>
        <v>3.9889999999999972</v>
      </c>
      <c r="G53" s="178">
        <f t="shared" si="1"/>
        <v>0.21810924599486012</v>
      </c>
      <c r="H53" s="177"/>
      <c r="I53" s="171"/>
    </row>
    <row r="54" spans="1:9" s="172" customFormat="1" ht="72" x14ac:dyDescent="0.2">
      <c r="A54" s="173" t="s">
        <v>787</v>
      </c>
      <c r="B54" s="186" t="s">
        <v>786</v>
      </c>
      <c r="C54" s="175" t="s">
        <v>903</v>
      </c>
      <c r="D54" s="167">
        <v>18.289000000000001</v>
      </c>
      <c r="E54" s="167">
        <v>22.277999999999999</v>
      </c>
      <c r="F54" s="177">
        <f t="shared" si="2"/>
        <v>3.9889999999999972</v>
      </c>
      <c r="G54" s="178">
        <f t="shared" si="1"/>
        <v>0.21810924599486012</v>
      </c>
      <c r="H54" s="187" t="s">
        <v>949</v>
      </c>
      <c r="I54" s="171"/>
    </row>
    <row r="55" spans="1:9" s="172" customFormat="1" ht="12" x14ac:dyDescent="0.2">
      <c r="A55" s="173" t="s">
        <v>785</v>
      </c>
      <c r="B55" s="186" t="s">
        <v>784</v>
      </c>
      <c r="C55" s="175" t="s">
        <v>903</v>
      </c>
      <c r="D55" s="167"/>
      <c r="E55" s="167"/>
      <c r="F55" s="177">
        <f t="shared" si="2"/>
        <v>0</v>
      </c>
      <c r="G55" s="178">
        <f t="shared" si="1"/>
        <v>0</v>
      </c>
      <c r="H55" s="177"/>
      <c r="I55" s="171"/>
    </row>
    <row r="56" spans="1:9" s="172" customFormat="1" ht="15.75" customHeight="1" x14ac:dyDescent="0.2">
      <c r="A56" s="173" t="s">
        <v>783</v>
      </c>
      <c r="B56" s="185" t="s">
        <v>782</v>
      </c>
      <c r="C56" s="175" t="s">
        <v>903</v>
      </c>
      <c r="D56" s="167"/>
      <c r="E56" s="167"/>
      <c r="F56" s="177">
        <f t="shared" si="2"/>
        <v>0</v>
      </c>
      <c r="G56" s="178">
        <f t="shared" si="1"/>
        <v>0</v>
      </c>
      <c r="H56" s="177"/>
      <c r="I56" s="171"/>
    </row>
    <row r="57" spans="1:9" s="172" customFormat="1" ht="12" x14ac:dyDescent="0.2">
      <c r="A57" s="173" t="s">
        <v>781</v>
      </c>
      <c r="B57" s="180" t="s">
        <v>780</v>
      </c>
      <c r="C57" s="175" t="s">
        <v>903</v>
      </c>
      <c r="D57" s="167">
        <v>1.8560000000000001</v>
      </c>
      <c r="E57" s="167">
        <v>1.2949999999999999</v>
      </c>
      <c r="F57" s="177">
        <f t="shared" si="2"/>
        <v>-0.56100000000000017</v>
      </c>
      <c r="G57" s="178">
        <f t="shared" si="1"/>
        <v>-0.30226293103448282</v>
      </c>
      <c r="H57" s="177"/>
      <c r="I57" s="171"/>
    </row>
    <row r="58" spans="1:9" s="172" customFormat="1" ht="12" x14ac:dyDescent="0.2">
      <c r="A58" s="173" t="s">
        <v>779</v>
      </c>
      <c r="B58" s="180" t="s">
        <v>778</v>
      </c>
      <c r="C58" s="175" t="s">
        <v>903</v>
      </c>
      <c r="D58" s="167">
        <f>ROUND(D50-D51-D52-D57,3)</f>
        <v>0</v>
      </c>
      <c r="E58" s="167">
        <f>ROUND(E50-E51-E52-E57,3)</f>
        <v>0</v>
      </c>
      <c r="F58" s="177">
        <f t="shared" si="2"/>
        <v>0</v>
      </c>
      <c r="G58" s="178">
        <f t="shared" si="1"/>
        <v>0</v>
      </c>
      <c r="H58" s="177"/>
      <c r="I58" s="171"/>
    </row>
    <row r="59" spans="1:9" s="172" customFormat="1" ht="12" x14ac:dyDescent="0.2">
      <c r="A59" s="173" t="s">
        <v>777</v>
      </c>
      <c r="B59" s="184" t="s">
        <v>776</v>
      </c>
      <c r="C59" s="175" t="s">
        <v>903</v>
      </c>
      <c r="D59" s="167">
        <f>SUM(D60:D64)</f>
        <v>67.021000000000001</v>
      </c>
      <c r="E59" s="167">
        <f>SUM(E60:E64)</f>
        <v>62.622999999999998</v>
      </c>
      <c r="F59" s="177">
        <f t="shared" si="2"/>
        <v>-4.3980000000000032</v>
      </c>
      <c r="G59" s="178">
        <f t="shared" si="1"/>
        <v>-6.5621223198698966E-2</v>
      </c>
      <c r="H59" s="177"/>
      <c r="I59" s="171"/>
    </row>
    <row r="60" spans="1:9" s="172" customFormat="1" ht="24" x14ac:dyDescent="0.2">
      <c r="A60" s="173" t="s">
        <v>775</v>
      </c>
      <c r="B60" s="182" t="s">
        <v>774</v>
      </c>
      <c r="C60" s="175" t="s">
        <v>903</v>
      </c>
      <c r="D60" s="167">
        <v>3.0720000000000001</v>
      </c>
      <c r="E60" s="167">
        <v>2.9580000000000002</v>
      </c>
      <c r="F60" s="177">
        <f t="shared" si="2"/>
        <v>-0.11399999999999988</v>
      </c>
      <c r="G60" s="178">
        <f t="shared" si="1"/>
        <v>-3.7109374999999958E-2</v>
      </c>
      <c r="H60" s="177"/>
      <c r="I60" s="171"/>
    </row>
    <row r="61" spans="1:9" s="172" customFormat="1" ht="24" x14ac:dyDescent="0.2">
      <c r="A61" s="173" t="s">
        <v>773</v>
      </c>
      <c r="B61" s="182" t="s">
        <v>772</v>
      </c>
      <c r="C61" s="175" t="s">
        <v>903</v>
      </c>
      <c r="D61" s="167">
        <v>32.207999999999998</v>
      </c>
      <c r="E61" s="167">
        <v>30.457999999999998</v>
      </c>
      <c r="F61" s="177">
        <f t="shared" si="2"/>
        <v>-1.75</v>
      </c>
      <c r="G61" s="178">
        <f t="shared" si="1"/>
        <v>-5.4334326875310486E-2</v>
      </c>
      <c r="H61" s="177"/>
      <c r="I61" s="171"/>
    </row>
    <row r="62" spans="1:9" s="172" customFormat="1" ht="12" x14ac:dyDescent="0.2">
      <c r="A62" s="173" t="s">
        <v>771</v>
      </c>
      <c r="B62" s="180" t="s">
        <v>770</v>
      </c>
      <c r="C62" s="175" t="s">
        <v>903</v>
      </c>
      <c r="D62" s="167"/>
      <c r="E62" s="167"/>
      <c r="F62" s="177">
        <f t="shared" si="2"/>
        <v>0</v>
      </c>
      <c r="G62" s="178">
        <f t="shared" si="1"/>
        <v>0</v>
      </c>
      <c r="H62" s="177"/>
      <c r="I62" s="171"/>
    </row>
    <row r="63" spans="1:9" s="172" customFormat="1" ht="12" x14ac:dyDescent="0.2">
      <c r="A63" s="173" t="s">
        <v>769</v>
      </c>
      <c r="B63" s="180" t="s">
        <v>906</v>
      </c>
      <c r="C63" s="175" t="s">
        <v>903</v>
      </c>
      <c r="D63" s="167"/>
      <c r="E63" s="167"/>
      <c r="F63" s="177">
        <f t="shared" si="2"/>
        <v>0</v>
      </c>
      <c r="G63" s="178">
        <f t="shared" si="1"/>
        <v>0</v>
      </c>
      <c r="H63" s="177"/>
      <c r="I63" s="171"/>
    </row>
    <row r="64" spans="1:9" s="172" customFormat="1" ht="12" x14ac:dyDescent="0.2">
      <c r="A64" s="173" t="s">
        <v>768</v>
      </c>
      <c r="B64" s="180" t="s">
        <v>767</v>
      </c>
      <c r="C64" s="175" t="s">
        <v>903</v>
      </c>
      <c r="D64" s="167">
        <v>31.741</v>
      </c>
      <c r="E64" s="167">
        <v>29.207000000000001</v>
      </c>
      <c r="F64" s="177">
        <f t="shared" si="2"/>
        <v>-2.5339999999999989</v>
      </c>
      <c r="G64" s="178">
        <f t="shared" si="1"/>
        <v>-7.9833653634100971E-2</v>
      </c>
      <c r="H64" s="177"/>
      <c r="I64" s="171"/>
    </row>
    <row r="65" spans="1:9" s="172" customFormat="1" ht="12" x14ac:dyDescent="0.2">
      <c r="A65" s="173" t="s">
        <v>766</v>
      </c>
      <c r="B65" s="184" t="s">
        <v>765</v>
      </c>
      <c r="C65" s="175" t="s">
        <v>903</v>
      </c>
      <c r="D65" s="167">
        <v>38.005000000000003</v>
      </c>
      <c r="E65" s="167">
        <v>37.491</v>
      </c>
      <c r="F65" s="177">
        <f t="shared" si="2"/>
        <v>-0.5140000000000029</v>
      </c>
      <c r="G65" s="178">
        <f t="shared" si="1"/>
        <v>-1.3524536245230966E-2</v>
      </c>
      <c r="H65" s="177"/>
      <c r="I65" s="171"/>
    </row>
    <row r="66" spans="1:9" s="172" customFormat="1" ht="12" x14ac:dyDescent="0.2">
      <c r="A66" s="173" t="s">
        <v>764</v>
      </c>
      <c r="B66" s="184" t="s">
        <v>763</v>
      </c>
      <c r="C66" s="175" t="s">
        <v>903</v>
      </c>
      <c r="D66" s="167">
        <v>6.4770000000000003</v>
      </c>
      <c r="E66" s="167">
        <v>6.6929999999999996</v>
      </c>
      <c r="F66" s="177">
        <f t="shared" si="2"/>
        <v>0.2159999999999993</v>
      </c>
      <c r="G66" s="178">
        <f t="shared" si="1"/>
        <v>3.3348772579897989E-2</v>
      </c>
      <c r="H66" s="177"/>
      <c r="I66" s="171"/>
    </row>
    <row r="67" spans="1:9" s="172" customFormat="1" ht="12" x14ac:dyDescent="0.2">
      <c r="A67" s="173" t="s">
        <v>762</v>
      </c>
      <c r="B67" s="184" t="s">
        <v>761</v>
      </c>
      <c r="C67" s="175" t="s">
        <v>903</v>
      </c>
      <c r="D67" s="167">
        <v>1.028</v>
      </c>
      <c r="E67" s="167">
        <v>1.2270000000000001</v>
      </c>
      <c r="F67" s="177">
        <f t="shared" si="2"/>
        <v>0.19900000000000007</v>
      </c>
      <c r="G67" s="178">
        <f t="shared" si="1"/>
        <v>0.19357976653696504</v>
      </c>
      <c r="H67" s="177"/>
      <c r="I67" s="171"/>
    </row>
    <row r="68" spans="1:9" s="172" customFormat="1" ht="12" x14ac:dyDescent="0.2">
      <c r="A68" s="173" t="s">
        <v>387</v>
      </c>
      <c r="B68" s="180" t="s">
        <v>760</v>
      </c>
      <c r="C68" s="175" t="s">
        <v>903</v>
      </c>
      <c r="D68" s="167">
        <v>1.028</v>
      </c>
      <c r="E68" s="167">
        <v>1.2270000000000001</v>
      </c>
      <c r="F68" s="177">
        <f t="shared" si="2"/>
        <v>0.19900000000000007</v>
      </c>
      <c r="G68" s="178">
        <f t="shared" si="1"/>
        <v>0.19357976653696504</v>
      </c>
      <c r="H68" s="177"/>
      <c r="I68" s="171"/>
    </row>
    <row r="69" spans="1:9" s="172" customFormat="1" ht="12" x14ac:dyDescent="0.2">
      <c r="A69" s="173" t="s">
        <v>385</v>
      </c>
      <c r="B69" s="180" t="s">
        <v>759</v>
      </c>
      <c r="C69" s="175" t="s">
        <v>903</v>
      </c>
      <c r="D69" s="167"/>
      <c r="E69" s="167"/>
      <c r="F69" s="177">
        <f t="shared" si="2"/>
        <v>0</v>
      </c>
      <c r="G69" s="178">
        <f t="shared" si="1"/>
        <v>0</v>
      </c>
      <c r="H69" s="177"/>
      <c r="I69" s="171"/>
    </row>
    <row r="70" spans="1:9" s="172" customFormat="1" ht="12" x14ac:dyDescent="0.2">
      <c r="A70" s="173" t="s">
        <v>758</v>
      </c>
      <c r="B70" s="184" t="s">
        <v>723</v>
      </c>
      <c r="C70" s="175" t="s">
        <v>903</v>
      </c>
      <c r="D70" s="167"/>
      <c r="E70" s="167"/>
      <c r="F70" s="177">
        <f t="shared" si="2"/>
        <v>0</v>
      </c>
      <c r="G70" s="178">
        <f t="shared" si="1"/>
        <v>0</v>
      </c>
      <c r="H70" s="177"/>
      <c r="I70" s="171"/>
    </row>
    <row r="71" spans="1:9" s="172" customFormat="1" ht="12" x14ac:dyDescent="0.2">
      <c r="A71" s="173" t="s">
        <v>757</v>
      </c>
      <c r="B71" s="180" t="s">
        <v>756</v>
      </c>
      <c r="C71" s="175" t="s">
        <v>903</v>
      </c>
      <c r="D71" s="167"/>
      <c r="E71" s="167"/>
      <c r="F71" s="177">
        <f t="shared" si="2"/>
        <v>0</v>
      </c>
      <c r="G71" s="178">
        <f t="shared" si="1"/>
        <v>0</v>
      </c>
      <c r="H71" s="177"/>
      <c r="I71" s="171"/>
    </row>
    <row r="72" spans="1:9" s="172" customFormat="1" ht="15.75" customHeight="1" x14ac:dyDescent="0.2">
      <c r="A72" s="173" t="s">
        <v>755</v>
      </c>
      <c r="B72" s="180" t="s">
        <v>754</v>
      </c>
      <c r="C72" s="175" t="s">
        <v>903</v>
      </c>
      <c r="D72" s="167"/>
      <c r="E72" s="167"/>
      <c r="F72" s="177">
        <f t="shared" si="2"/>
        <v>0</v>
      </c>
      <c r="G72" s="178">
        <f t="shared" si="1"/>
        <v>0</v>
      </c>
      <c r="H72" s="177"/>
      <c r="I72" s="171"/>
    </row>
    <row r="73" spans="1:9" s="172" customFormat="1" ht="12.75" thickBot="1" x14ac:dyDescent="0.25">
      <c r="A73" s="188" t="s">
        <v>753</v>
      </c>
      <c r="B73" s="189" t="s">
        <v>752</v>
      </c>
      <c r="C73" s="190" t="s">
        <v>903</v>
      </c>
      <c r="D73" s="191"/>
      <c r="E73" s="191"/>
      <c r="F73" s="192">
        <f t="shared" si="2"/>
        <v>0</v>
      </c>
      <c r="G73" s="193">
        <f t="shared" si="1"/>
        <v>0</v>
      </c>
      <c r="H73" s="192"/>
      <c r="I73" s="171"/>
    </row>
    <row r="74" spans="1:9" s="172" customFormat="1" ht="12" x14ac:dyDescent="0.2">
      <c r="A74" s="163" t="s">
        <v>751</v>
      </c>
      <c r="B74" s="194" t="s">
        <v>247</v>
      </c>
      <c r="C74" s="165" t="s">
        <v>903</v>
      </c>
      <c r="D74" s="195"/>
      <c r="E74" s="195"/>
      <c r="F74" s="168"/>
      <c r="G74" s="169"/>
      <c r="H74" s="168"/>
      <c r="I74" s="171"/>
    </row>
    <row r="75" spans="1:9" s="172" customFormat="1" ht="12" x14ac:dyDescent="0.2">
      <c r="A75" s="173" t="s">
        <v>750</v>
      </c>
      <c r="B75" s="180" t="s">
        <v>749</v>
      </c>
      <c r="C75" s="175" t="s">
        <v>903</v>
      </c>
      <c r="D75" s="167">
        <v>4.734</v>
      </c>
      <c r="E75" s="167">
        <v>1.5089999999999999</v>
      </c>
      <c r="F75" s="177">
        <f t="shared" si="2"/>
        <v>-3.2250000000000001</v>
      </c>
      <c r="G75" s="178">
        <f t="shared" si="1"/>
        <v>-0.68124207858048169</v>
      </c>
      <c r="H75" s="177"/>
      <c r="I75" s="171"/>
    </row>
    <row r="76" spans="1:9" s="172" customFormat="1" ht="12" x14ac:dyDescent="0.2">
      <c r="A76" s="173" t="s">
        <v>748</v>
      </c>
      <c r="B76" s="180" t="s">
        <v>747</v>
      </c>
      <c r="C76" s="175" t="s">
        <v>903</v>
      </c>
      <c r="D76" s="167"/>
      <c r="E76" s="167"/>
      <c r="F76" s="177">
        <f t="shared" si="2"/>
        <v>0</v>
      </c>
      <c r="G76" s="178">
        <f t="shared" si="1"/>
        <v>0</v>
      </c>
      <c r="H76" s="177"/>
      <c r="I76" s="171"/>
    </row>
    <row r="77" spans="1:9" s="172" customFormat="1" ht="12.75" thickBot="1" x14ac:dyDescent="0.25">
      <c r="A77" s="196" t="s">
        <v>746</v>
      </c>
      <c r="B77" s="197" t="s">
        <v>745</v>
      </c>
      <c r="C77" s="198" t="s">
        <v>903</v>
      </c>
      <c r="D77" s="199"/>
      <c r="E77" s="199"/>
      <c r="F77" s="200">
        <f t="shared" si="2"/>
        <v>0</v>
      </c>
      <c r="G77" s="201">
        <f t="shared" si="1"/>
        <v>0</v>
      </c>
      <c r="H77" s="200"/>
      <c r="I77" s="171"/>
    </row>
    <row r="78" spans="1:9" s="172" customFormat="1" ht="84" x14ac:dyDescent="0.2">
      <c r="A78" s="202" t="s">
        <v>378</v>
      </c>
      <c r="B78" s="164" t="s">
        <v>744</v>
      </c>
      <c r="C78" s="203" t="s">
        <v>903</v>
      </c>
      <c r="D78" s="204">
        <f>D20-D35</f>
        <v>12.865000000000009</v>
      </c>
      <c r="E78" s="204">
        <f>E20-E35</f>
        <v>15.254999999999995</v>
      </c>
      <c r="F78" s="205">
        <f t="shared" si="2"/>
        <v>2.3899999999999864</v>
      </c>
      <c r="G78" s="206">
        <f t="shared" si="1"/>
        <v>0.18577535950252505</v>
      </c>
      <c r="H78" s="170" t="s">
        <v>1019</v>
      </c>
      <c r="I78" s="171"/>
    </row>
    <row r="79" spans="1:9" s="172" customFormat="1" ht="15.75" customHeight="1" x14ac:dyDescent="0.2">
      <c r="A79" s="173" t="s">
        <v>377</v>
      </c>
      <c r="B79" s="174" t="s">
        <v>904</v>
      </c>
      <c r="C79" s="175" t="s">
        <v>903</v>
      </c>
      <c r="D79" s="167"/>
      <c r="E79" s="167"/>
      <c r="F79" s="177">
        <f t="shared" si="2"/>
        <v>0</v>
      </c>
      <c r="G79" s="178">
        <f t="shared" si="1"/>
        <v>0</v>
      </c>
      <c r="H79" s="177"/>
      <c r="I79" s="171"/>
    </row>
    <row r="80" spans="1:9" s="172" customFormat="1" ht="31.5" customHeight="1" x14ac:dyDescent="0.2">
      <c r="A80" s="173" t="s">
        <v>376</v>
      </c>
      <c r="B80" s="182" t="s">
        <v>345</v>
      </c>
      <c r="C80" s="175" t="s">
        <v>903</v>
      </c>
      <c r="D80" s="167"/>
      <c r="E80" s="167"/>
      <c r="F80" s="177">
        <f t="shared" si="2"/>
        <v>0</v>
      </c>
      <c r="G80" s="178">
        <f t="shared" si="1"/>
        <v>0</v>
      </c>
      <c r="H80" s="177"/>
      <c r="I80" s="171"/>
    </row>
    <row r="81" spans="1:9" s="172" customFormat="1" ht="31.5" customHeight="1" x14ac:dyDescent="0.2">
      <c r="A81" s="173" t="s">
        <v>374</v>
      </c>
      <c r="B81" s="182" t="s">
        <v>343</v>
      </c>
      <c r="C81" s="175" t="s">
        <v>903</v>
      </c>
      <c r="D81" s="167"/>
      <c r="E81" s="167"/>
      <c r="F81" s="177">
        <f t="shared" si="2"/>
        <v>0</v>
      </c>
      <c r="G81" s="178">
        <f t="shared" si="1"/>
        <v>0</v>
      </c>
      <c r="H81" s="177"/>
      <c r="I81" s="171"/>
    </row>
    <row r="82" spans="1:9" s="172" customFormat="1" ht="31.5" customHeight="1" x14ac:dyDescent="0.2">
      <c r="A82" s="173" t="s">
        <v>373</v>
      </c>
      <c r="B82" s="182" t="s">
        <v>341</v>
      </c>
      <c r="C82" s="175" t="s">
        <v>903</v>
      </c>
      <c r="D82" s="167"/>
      <c r="E82" s="167"/>
      <c r="F82" s="177">
        <f t="shared" si="2"/>
        <v>0</v>
      </c>
      <c r="G82" s="178">
        <f t="shared" si="1"/>
        <v>0</v>
      </c>
      <c r="H82" s="177"/>
      <c r="I82" s="171"/>
    </row>
    <row r="83" spans="1:9" s="172" customFormat="1" ht="15.75" customHeight="1" x14ac:dyDescent="0.2">
      <c r="A83" s="173" t="s">
        <v>371</v>
      </c>
      <c r="B83" s="174" t="s">
        <v>340</v>
      </c>
      <c r="C83" s="175" t="s">
        <v>903</v>
      </c>
      <c r="D83" s="167"/>
      <c r="E83" s="167"/>
      <c r="F83" s="177">
        <f t="shared" si="2"/>
        <v>0</v>
      </c>
      <c r="G83" s="178">
        <f t="shared" si="1"/>
        <v>0</v>
      </c>
      <c r="H83" s="177"/>
      <c r="I83" s="171"/>
    </row>
    <row r="84" spans="1:9" s="172" customFormat="1" ht="12" x14ac:dyDescent="0.2">
      <c r="A84" s="173" t="s">
        <v>743</v>
      </c>
      <c r="B84" s="174" t="s">
        <v>339</v>
      </c>
      <c r="C84" s="175" t="s">
        <v>903</v>
      </c>
      <c r="D84" s="167">
        <f>D26-D41</f>
        <v>13.544000000000011</v>
      </c>
      <c r="E84" s="167">
        <f>E26-E41</f>
        <v>15.933999999999997</v>
      </c>
      <c r="F84" s="177">
        <f t="shared" si="2"/>
        <v>2.3899999999999864</v>
      </c>
      <c r="G84" s="178">
        <f t="shared" si="1"/>
        <v>0.17646190194920144</v>
      </c>
      <c r="H84" s="177"/>
      <c r="I84" s="171"/>
    </row>
    <row r="85" spans="1:9" s="172" customFormat="1" ht="15.75" customHeight="1" x14ac:dyDescent="0.2">
      <c r="A85" s="173" t="s">
        <v>742</v>
      </c>
      <c r="B85" s="174" t="s">
        <v>338</v>
      </c>
      <c r="C85" s="175" t="s">
        <v>903</v>
      </c>
      <c r="D85" s="167"/>
      <c r="E85" s="167"/>
      <c r="F85" s="177">
        <f t="shared" si="2"/>
        <v>0</v>
      </c>
      <c r="G85" s="178">
        <f t="shared" si="1"/>
        <v>0</v>
      </c>
      <c r="H85" s="177"/>
      <c r="I85" s="171"/>
    </row>
    <row r="86" spans="1:9" s="172" customFormat="1" ht="12" x14ac:dyDescent="0.2">
      <c r="A86" s="173" t="s">
        <v>741</v>
      </c>
      <c r="B86" s="174" t="s">
        <v>336</v>
      </c>
      <c r="C86" s="175" t="s">
        <v>903</v>
      </c>
      <c r="D86" s="167">
        <f>D28-D43</f>
        <v>-0.67899999999999994</v>
      </c>
      <c r="E86" s="167">
        <f>E28-E43</f>
        <v>-0.67899999999999983</v>
      </c>
      <c r="F86" s="177">
        <f t="shared" si="2"/>
        <v>0</v>
      </c>
      <c r="G86" s="178">
        <f t="shared" si="1"/>
        <v>0</v>
      </c>
      <c r="H86" s="177"/>
      <c r="I86" s="171"/>
    </row>
    <row r="87" spans="1:9" s="172" customFormat="1" ht="12" x14ac:dyDescent="0.2">
      <c r="A87" s="173" t="s">
        <v>740</v>
      </c>
      <c r="B87" s="174" t="s">
        <v>334</v>
      </c>
      <c r="C87" s="175" t="s">
        <v>903</v>
      </c>
      <c r="D87" s="167">
        <f>D29-D44</f>
        <v>0</v>
      </c>
      <c r="E87" s="167">
        <f>E29-E44</f>
        <v>0</v>
      </c>
      <c r="F87" s="177">
        <f t="shared" si="2"/>
        <v>0</v>
      </c>
      <c r="G87" s="178">
        <f t="shared" si="1"/>
        <v>0</v>
      </c>
      <c r="H87" s="177"/>
      <c r="I87" s="171"/>
    </row>
    <row r="88" spans="1:9" s="172" customFormat="1" ht="15.75" customHeight="1" x14ac:dyDescent="0.2">
      <c r="A88" s="173" t="s">
        <v>739</v>
      </c>
      <c r="B88" s="174" t="s">
        <v>332</v>
      </c>
      <c r="C88" s="175" t="s">
        <v>903</v>
      </c>
      <c r="D88" s="167"/>
      <c r="E88" s="167"/>
      <c r="F88" s="177">
        <f t="shared" si="2"/>
        <v>0</v>
      </c>
      <c r="G88" s="178">
        <f t="shared" si="1"/>
        <v>0</v>
      </c>
      <c r="H88" s="177"/>
      <c r="I88" s="171"/>
    </row>
    <row r="89" spans="1:9" s="172" customFormat="1" ht="31.5" customHeight="1" x14ac:dyDescent="0.2">
      <c r="A89" s="173" t="s">
        <v>738</v>
      </c>
      <c r="B89" s="179" t="s">
        <v>330</v>
      </c>
      <c r="C89" s="175" t="s">
        <v>903</v>
      </c>
      <c r="D89" s="167"/>
      <c r="E89" s="167"/>
      <c r="F89" s="177">
        <f t="shared" si="2"/>
        <v>0</v>
      </c>
      <c r="G89" s="178">
        <f t="shared" si="1"/>
        <v>0</v>
      </c>
      <c r="H89" s="177"/>
      <c r="I89" s="171"/>
    </row>
    <row r="90" spans="1:9" s="172" customFormat="1" ht="15.75" customHeight="1" x14ac:dyDescent="0.2">
      <c r="A90" s="173" t="s">
        <v>737</v>
      </c>
      <c r="B90" s="182" t="s">
        <v>905</v>
      </c>
      <c r="C90" s="175" t="s">
        <v>903</v>
      </c>
      <c r="D90" s="167"/>
      <c r="E90" s="167"/>
      <c r="F90" s="177">
        <f t="shared" si="2"/>
        <v>0</v>
      </c>
      <c r="G90" s="178">
        <f t="shared" ref="G90:G153" si="3">IFERROR(F90/D90,0)</f>
        <v>0</v>
      </c>
      <c r="H90" s="177"/>
      <c r="I90" s="171"/>
    </row>
    <row r="91" spans="1:9" s="172" customFormat="1" ht="15.75" customHeight="1" x14ac:dyDescent="0.2">
      <c r="A91" s="173" t="s">
        <v>736</v>
      </c>
      <c r="B91" s="180" t="s">
        <v>326</v>
      </c>
      <c r="C91" s="175" t="s">
        <v>903</v>
      </c>
      <c r="D91" s="167"/>
      <c r="E91" s="167"/>
      <c r="F91" s="177">
        <f t="shared" ref="F91:F154" si="4">E91-D91</f>
        <v>0</v>
      </c>
      <c r="G91" s="178">
        <f t="shared" si="3"/>
        <v>0</v>
      </c>
      <c r="H91" s="177"/>
      <c r="I91" s="171"/>
    </row>
    <row r="92" spans="1:9" s="172" customFormat="1" ht="12" x14ac:dyDescent="0.2">
      <c r="A92" s="173" t="s">
        <v>735</v>
      </c>
      <c r="B92" s="174" t="s">
        <v>318</v>
      </c>
      <c r="C92" s="175" t="s">
        <v>903</v>
      </c>
      <c r="D92" s="167">
        <f>D34-D49</f>
        <v>0</v>
      </c>
      <c r="E92" s="167">
        <f>E34-E49</f>
        <v>0</v>
      </c>
      <c r="F92" s="177">
        <f t="shared" si="4"/>
        <v>0</v>
      </c>
      <c r="G92" s="178">
        <f t="shared" si="3"/>
        <v>0</v>
      </c>
      <c r="H92" s="177"/>
      <c r="I92" s="171"/>
    </row>
    <row r="93" spans="1:9" s="172" customFormat="1" ht="12" x14ac:dyDescent="0.2">
      <c r="A93" s="173" t="s">
        <v>734</v>
      </c>
      <c r="B93" s="207" t="s">
        <v>907</v>
      </c>
      <c r="C93" s="175" t="s">
        <v>903</v>
      </c>
      <c r="D93" s="167">
        <f>D94-D100</f>
        <v>0.29999999999999982</v>
      </c>
      <c r="E93" s="167">
        <f>E94-E100</f>
        <v>1.923</v>
      </c>
      <c r="F93" s="177">
        <f t="shared" si="4"/>
        <v>1.6230000000000002</v>
      </c>
      <c r="G93" s="178">
        <f t="shared" si="3"/>
        <v>5.4100000000000037</v>
      </c>
      <c r="H93" s="177"/>
      <c r="I93" s="171"/>
    </row>
    <row r="94" spans="1:9" s="172" customFormat="1" ht="12" x14ac:dyDescent="0.2">
      <c r="A94" s="173" t="s">
        <v>194</v>
      </c>
      <c r="B94" s="179" t="s">
        <v>733</v>
      </c>
      <c r="C94" s="175" t="s">
        <v>903</v>
      </c>
      <c r="D94" s="167">
        <v>3</v>
      </c>
      <c r="E94" s="167">
        <v>12.763999999999999</v>
      </c>
      <c r="F94" s="177">
        <f t="shared" si="4"/>
        <v>9.7639999999999993</v>
      </c>
      <c r="G94" s="178">
        <f t="shared" si="3"/>
        <v>3.2546666666666666</v>
      </c>
      <c r="H94" s="177"/>
      <c r="I94" s="171"/>
    </row>
    <row r="95" spans="1:9" s="172" customFormat="1" ht="12" x14ac:dyDescent="0.2">
      <c r="A95" s="173" t="s">
        <v>732</v>
      </c>
      <c r="B95" s="182" t="s">
        <v>731</v>
      </c>
      <c r="C95" s="175" t="s">
        <v>903</v>
      </c>
      <c r="D95" s="167"/>
      <c r="E95" s="167"/>
      <c r="F95" s="177">
        <f t="shared" si="4"/>
        <v>0</v>
      </c>
      <c r="G95" s="178">
        <f t="shared" si="3"/>
        <v>0</v>
      </c>
      <c r="H95" s="177"/>
      <c r="I95" s="171"/>
    </row>
    <row r="96" spans="1:9" s="172" customFormat="1" ht="12" x14ac:dyDescent="0.2">
      <c r="A96" s="173" t="s">
        <v>730</v>
      </c>
      <c r="B96" s="182" t="s">
        <v>729</v>
      </c>
      <c r="C96" s="175" t="s">
        <v>903</v>
      </c>
      <c r="D96" s="167"/>
      <c r="E96" s="167"/>
      <c r="F96" s="177">
        <f t="shared" si="4"/>
        <v>0</v>
      </c>
      <c r="G96" s="178">
        <f t="shared" si="3"/>
        <v>0</v>
      </c>
      <c r="H96" s="177"/>
      <c r="I96" s="171"/>
    </row>
    <row r="97" spans="1:9" s="172" customFormat="1" ht="12" x14ac:dyDescent="0.2">
      <c r="A97" s="173" t="s">
        <v>728</v>
      </c>
      <c r="B97" s="182" t="s">
        <v>727</v>
      </c>
      <c r="C97" s="175" t="s">
        <v>903</v>
      </c>
      <c r="D97" s="167"/>
      <c r="E97" s="167"/>
      <c r="F97" s="177">
        <f t="shared" si="4"/>
        <v>0</v>
      </c>
      <c r="G97" s="178">
        <f t="shared" si="3"/>
        <v>0</v>
      </c>
      <c r="H97" s="177"/>
      <c r="I97" s="171"/>
    </row>
    <row r="98" spans="1:9" s="172" customFormat="1" ht="12" x14ac:dyDescent="0.2">
      <c r="A98" s="173" t="s">
        <v>726</v>
      </c>
      <c r="B98" s="185" t="s">
        <v>715</v>
      </c>
      <c r="C98" s="175" t="s">
        <v>903</v>
      </c>
      <c r="D98" s="167"/>
      <c r="E98" s="167"/>
      <c r="F98" s="177">
        <f t="shared" si="4"/>
        <v>0</v>
      </c>
      <c r="G98" s="178">
        <f t="shared" si="3"/>
        <v>0</v>
      </c>
      <c r="H98" s="177"/>
      <c r="I98" s="171"/>
    </row>
    <row r="99" spans="1:9" s="172" customFormat="1" ht="12" x14ac:dyDescent="0.2">
      <c r="A99" s="173" t="s">
        <v>725</v>
      </c>
      <c r="B99" s="180" t="s">
        <v>724</v>
      </c>
      <c r="C99" s="175" t="s">
        <v>903</v>
      </c>
      <c r="D99" s="167">
        <v>0</v>
      </c>
      <c r="E99" s="167">
        <v>0</v>
      </c>
      <c r="F99" s="177">
        <f t="shared" si="4"/>
        <v>0</v>
      </c>
      <c r="G99" s="178">
        <f t="shared" si="3"/>
        <v>0</v>
      </c>
      <c r="H99" s="177"/>
      <c r="I99" s="171"/>
    </row>
    <row r="100" spans="1:9" s="172" customFormat="1" ht="12" x14ac:dyDescent="0.2">
      <c r="A100" s="173" t="s">
        <v>193</v>
      </c>
      <c r="B100" s="184" t="s">
        <v>723</v>
      </c>
      <c r="C100" s="175" t="s">
        <v>903</v>
      </c>
      <c r="D100" s="167">
        <v>2.7</v>
      </c>
      <c r="E100" s="167">
        <v>10.840999999999999</v>
      </c>
      <c r="F100" s="177">
        <f t="shared" si="4"/>
        <v>8.1409999999999982</v>
      </c>
      <c r="G100" s="178">
        <f t="shared" si="3"/>
        <v>3.0151851851851843</v>
      </c>
      <c r="H100" s="177"/>
      <c r="I100" s="171"/>
    </row>
    <row r="101" spans="1:9" s="172" customFormat="1" ht="12" x14ac:dyDescent="0.2">
      <c r="A101" s="173" t="s">
        <v>722</v>
      </c>
      <c r="B101" s="180" t="s">
        <v>721</v>
      </c>
      <c r="C101" s="175" t="s">
        <v>903</v>
      </c>
      <c r="D101" s="167"/>
      <c r="E101" s="167"/>
      <c r="F101" s="177">
        <f t="shared" si="4"/>
        <v>0</v>
      </c>
      <c r="G101" s="178">
        <f t="shared" si="3"/>
        <v>0</v>
      </c>
      <c r="H101" s="177"/>
      <c r="I101" s="171"/>
    </row>
    <row r="102" spans="1:9" s="172" customFormat="1" ht="12" x14ac:dyDescent="0.2">
      <c r="A102" s="173" t="s">
        <v>720</v>
      </c>
      <c r="B102" s="180" t="s">
        <v>719</v>
      </c>
      <c r="C102" s="175" t="s">
        <v>903</v>
      </c>
      <c r="D102" s="167"/>
      <c r="E102" s="167"/>
      <c r="F102" s="177">
        <f t="shared" si="4"/>
        <v>0</v>
      </c>
      <c r="G102" s="178">
        <f t="shared" si="3"/>
        <v>0</v>
      </c>
      <c r="H102" s="177"/>
      <c r="I102" s="171"/>
    </row>
    <row r="103" spans="1:9" s="172" customFormat="1" ht="12" x14ac:dyDescent="0.2">
      <c r="A103" s="173" t="s">
        <v>718</v>
      </c>
      <c r="B103" s="180" t="s">
        <v>717</v>
      </c>
      <c r="C103" s="175" t="s">
        <v>903</v>
      </c>
      <c r="D103" s="167"/>
      <c r="E103" s="167"/>
      <c r="F103" s="177">
        <f t="shared" si="4"/>
        <v>0</v>
      </c>
      <c r="G103" s="178">
        <f t="shared" si="3"/>
        <v>0</v>
      </c>
      <c r="H103" s="177"/>
      <c r="I103" s="171"/>
    </row>
    <row r="104" spans="1:9" s="172" customFormat="1" ht="12" x14ac:dyDescent="0.2">
      <c r="A104" s="173" t="s">
        <v>716</v>
      </c>
      <c r="B104" s="185" t="s">
        <v>908</v>
      </c>
      <c r="C104" s="175" t="s">
        <v>903</v>
      </c>
      <c r="D104" s="167"/>
      <c r="E104" s="167"/>
      <c r="F104" s="177">
        <f t="shared" si="4"/>
        <v>0</v>
      </c>
      <c r="G104" s="178">
        <f t="shared" si="3"/>
        <v>0</v>
      </c>
      <c r="H104" s="177"/>
      <c r="I104" s="171"/>
    </row>
    <row r="105" spans="1:9" s="172" customFormat="1" ht="12.75" thickBot="1" x14ac:dyDescent="0.25">
      <c r="A105" s="173" t="s">
        <v>714</v>
      </c>
      <c r="B105" s="180" t="s">
        <v>713</v>
      </c>
      <c r="C105" s="175" t="s">
        <v>903</v>
      </c>
      <c r="D105" s="167">
        <v>2.7</v>
      </c>
      <c r="E105" s="167">
        <v>10.840999999999999</v>
      </c>
      <c r="F105" s="177">
        <f t="shared" si="4"/>
        <v>8.1409999999999982</v>
      </c>
      <c r="G105" s="178">
        <f t="shared" si="3"/>
        <v>3.0151851851851843</v>
      </c>
      <c r="H105" s="177"/>
      <c r="I105" s="171"/>
    </row>
    <row r="106" spans="1:9" s="172" customFormat="1" ht="84" x14ac:dyDescent="0.2">
      <c r="A106" s="173" t="s">
        <v>712</v>
      </c>
      <c r="B106" s="207" t="s">
        <v>711</v>
      </c>
      <c r="C106" s="175" t="s">
        <v>903</v>
      </c>
      <c r="D106" s="167">
        <f>D78+D93</f>
        <v>13.16500000000001</v>
      </c>
      <c r="E106" s="167">
        <f>E78+E93</f>
        <v>17.177999999999997</v>
      </c>
      <c r="F106" s="177">
        <f t="shared" si="4"/>
        <v>4.0129999999999875</v>
      </c>
      <c r="G106" s="178">
        <f t="shared" si="3"/>
        <v>0.30482339536650088</v>
      </c>
      <c r="H106" s="170" t="s">
        <v>1019</v>
      </c>
      <c r="I106" s="171"/>
    </row>
    <row r="107" spans="1:9" s="172" customFormat="1" ht="31.5" customHeight="1" x14ac:dyDescent="0.2">
      <c r="A107" s="173" t="s">
        <v>120</v>
      </c>
      <c r="B107" s="179" t="s">
        <v>710</v>
      </c>
      <c r="C107" s="175" t="s">
        <v>903</v>
      </c>
      <c r="D107" s="167"/>
      <c r="E107" s="167"/>
      <c r="F107" s="177">
        <f t="shared" si="4"/>
        <v>0</v>
      </c>
      <c r="G107" s="178">
        <f t="shared" si="3"/>
        <v>0</v>
      </c>
      <c r="H107" s="177"/>
      <c r="I107" s="171"/>
    </row>
    <row r="108" spans="1:9" s="172" customFormat="1" ht="31.5" customHeight="1" x14ac:dyDescent="0.2">
      <c r="A108" s="173" t="s">
        <v>113</v>
      </c>
      <c r="B108" s="182" t="s">
        <v>345</v>
      </c>
      <c r="C108" s="175" t="s">
        <v>903</v>
      </c>
      <c r="D108" s="167"/>
      <c r="E108" s="167"/>
      <c r="F108" s="177">
        <f t="shared" si="4"/>
        <v>0</v>
      </c>
      <c r="G108" s="178">
        <f t="shared" si="3"/>
        <v>0</v>
      </c>
      <c r="H108" s="177"/>
      <c r="I108" s="171"/>
    </row>
    <row r="109" spans="1:9" s="172" customFormat="1" ht="31.5" customHeight="1" x14ac:dyDescent="0.2">
      <c r="A109" s="173" t="s">
        <v>112</v>
      </c>
      <c r="B109" s="182" t="s">
        <v>343</v>
      </c>
      <c r="C109" s="175" t="s">
        <v>903</v>
      </c>
      <c r="D109" s="167"/>
      <c r="E109" s="167"/>
      <c r="F109" s="177">
        <f t="shared" si="4"/>
        <v>0</v>
      </c>
      <c r="G109" s="178">
        <f t="shared" si="3"/>
        <v>0</v>
      </c>
      <c r="H109" s="177"/>
      <c r="I109" s="171"/>
    </row>
    <row r="110" spans="1:9" s="172" customFormat="1" ht="31.5" customHeight="1" x14ac:dyDescent="0.2">
      <c r="A110" s="173" t="s">
        <v>111</v>
      </c>
      <c r="B110" s="182" t="s">
        <v>341</v>
      </c>
      <c r="C110" s="175" t="s">
        <v>903</v>
      </c>
      <c r="D110" s="167"/>
      <c r="E110" s="167"/>
      <c r="F110" s="177">
        <f t="shared" si="4"/>
        <v>0</v>
      </c>
      <c r="G110" s="178">
        <f t="shared" si="3"/>
        <v>0</v>
      </c>
      <c r="H110" s="177"/>
      <c r="I110" s="171"/>
    </row>
    <row r="111" spans="1:9" s="172" customFormat="1" ht="15.75" customHeight="1" x14ac:dyDescent="0.2">
      <c r="A111" s="173" t="s">
        <v>119</v>
      </c>
      <c r="B111" s="174" t="s">
        <v>340</v>
      </c>
      <c r="C111" s="175" t="s">
        <v>903</v>
      </c>
      <c r="D111" s="167"/>
      <c r="E111" s="167"/>
      <c r="F111" s="177">
        <f t="shared" si="4"/>
        <v>0</v>
      </c>
      <c r="G111" s="178">
        <f t="shared" si="3"/>
        <v>0</v>
      </c>
      <c r="H111" s="177"/>
      <c r="I111" s="171"/>
    </row>
    <row r="112" spans="1:9" s="172" customFormat="1" ht="12" x14ac:dyDescent="0.2">
      <c r="A112" s="173" t="s">
        <v>118</v>
      </c>
      <c r="B112" s="174" t="s">
        <v>339</v>
      </c>
      <c r="C112" s="175" t="s">
        <v>903</v>
      </c>
      <c r="D112" s="167">
        <v>13.544</v>
      </c>
      <c r="E112" s="167">
        <v>15.933999999999999</v>
      </c>
      <c r="F112" s="177">
        <f t="shared" si="4"/>
        <v>2.3899999999999988</v>
      </c>
      <c r="G112" s="178">
        <f t="shared" si="3"/>
        <v>0.1764619019492025</v>
      </c>
      <c r="H112" s="177"/>
      <c r="I112" s="171"/>
    </row>
    <row r="113" spans="1:9" s="172" customFormat="1" ht="15.75" customHeight="1" x14ac:dyDescent="0.2">
      <c r="A113" s="173" t="s">
        <v>117</v>
      </c>
      <c r="B113" s="174" t="s">
        <v>338</v>
      </c>
      <c r="C113" s="175" t="s">
        <v>903</v>
      </c>
      <c r="D113" s="167"/>
      <c r="E113" s="167"/>
      <c r="F113" s="177">
        <f t="shared" si="4"/>
        <v>0</v>
      </c>
      <c r="G113" s="178">
        <f t="shared" si="3"/>
        <v>0</v>
      </c>
      <c r="H113" s="177"/>
      <c r="I113" s="171"/>
    </row>
    <row r="114" spans="1:9" s="172" customFormat="1" ht="12" x14ac:dyDescent="0.2">
      <c r="A114" s="173" t="s">
        <v>116</v>
      </c>
      <c r="B114" s="174" t="s">
        <v>336</v>
      </c>
      <c r="C114" s="175" t="s">
        <v>903</v>
      </c>
      <c r="D114" s="167">
        <v>-0.67900000000000005</v>
      </c>
      <c r="E114" s="167">
        <v>-0.67900000000000005</v>
      </c>
      <c r="F114" s="177">
        <f>E114-D114</f>
        <v>0</v>
      </c>
      <c r="G114" s="178">
        <f t="shared" si="3"/>
        <v>0</v>
      </c>
      <c r="H114" s="177"/>
      <c r="I114" s="171"/>
    </row>
    <row r="115" spans="1:9" s="172" customFormat="1" ht="12" x14ac:dyDescent="0.2">
      <c r="A115" s="173" t="s">
        <v>115</v>
      </c>
      <c r="B115" s="174" t="s">
        <v>334</v>
      </c>
      <c r="C115" s="175" t="s">
        <v>903</v>
      </c>
      <c r="D115" s="167"/>
      <c r="E115" s="167"/>
      <c r="F115" s="177">
        <f>E115-D115</f>
        <v>0</v>
      </c>
      <c r="G115" s="178">
        <f t="shared" si="3"/>
        <v>0</v>
      </c>
      <c r="H115" s="177"/>
      <c r="I115" s="171"/>
    </row>
    <row r="116" spans="1:9" s="172" customFormat="1" ht="15.75" customHeight="1" x14ac:dyDescent="0.2">
      <c r="A116" s="173" t="s">
        <v>114</v>
      </c>
      <c r="B116" s="174" t="s">
        <v>332</v>
      </c>
      <c r="C116" s="175" t="s">
        <v>903</v>
      </c>
      <c r="D116" s="167"/>
      <c r="E116" s="167"/>
      <c r="F116" s="177">
        <f t="shared" si="4"/>
        <v>0</v>
      </c>
      <c r="G116" s="178">
        <f t="shared" si="3"/>
        <v>0</v>
      </c>
      <c r="H116" s="177"/>
      <c r="I116" s="171"/>
    </row>
    <row r="117" spans="1:9" s="172" customFormat="1" ht="31.5" customHeight="1" x14ac:dyDescent="0.2">
      <c r="A117" s="173" t="s">
        <v>709</v>
      </c>
      <c r="B117" s="179" t="s">
        <v>330</v>
      </c>
      <c r="C117" s="175" t="s">
        <v>903</v>
      </c>
      <c r="D117" s="167"/>
      <c r="E117" s="167"/>
      <c r="F117" s="177">
        <f t="shared" si="4"/>
        <v>0</v>
      </c>
      <c r="G117" s="178">
        <f t="shared" si="3"/>
        <v>0</v>
      </c>
      <c r="H117" s="177"/>
      <c r="I117" s="171"/>
    </row>
    <row r="118" spans="1:9" s="172" customFormat="1" ht="15.75" customHeight="1" x14ac:dyDescent="0.2">
      <c r="A118" s="173" t="s">
        <v>708</v>
      </c>
      <c r="B118" s="180" t="s">
        <v>905</v>
      </c>
      <c r="C118" s="175" t="s">
        <v>903</v>
      </c>
      <c r="D118" s="167"/>
      <c r="E118" s="167"/>
      <c r="F118" s="177">
        <f t="shared" si="4"/>
        <v>0</v>
      </c>
      <c r="G118" s="178">
        <f t="shared" si="3"/>
        <v>0</v>
      </c>
      <c r="H118" s="177"/>
      <c r="I118" s="171"/>
    </row>
    <row r="119" spans="1:9" s="172" customFormat="1" ht="15.75" customHeight="1" x14ac:dyDescent="0.2">
      <c r="A119" s="173" t="s">
        <v>707</v>
      </c>
      <c r="B119" s="180" t="s">
        <v>326</v>
      </c>
      <c r="C119" s="175" t="s">
        <v>903</v>
      </c>
      <c r="D119" s="167"/>
      <c r="E119" s="167"/>
      <c r="F119" s="177">
        <f t="shared" si="4"/>
        <v>0</v>
      </c>
      <c r="G119" s="178">
        <f t="shared" si="3"/>
        <v>0</v>
      </c>
      <c r="H119" s="177"/>
      <c r="I119" s="171"/>
    </row>
    <row r="120" spans="1:9" s="172" customFormat="1" ht="12" x14ac:dyDescent="0.2">
      <c r="A120" s="173" t="s">
        <v>706</v>
      </c>
      <c r="B120" s="174" t="s">
        <v>318</v>
      </c>
      <c r="C120" s="175" t="s">
        <v>903</v>
      </c>
      <c r="D120" s="167">
        <v>0.3</v>
      </c>
      <c r="E120" s="167">
        <v>1.923</v>
      </c>
      <c r="F120" s="177">
        <f t="shared" si="4"/>
        <v>1.623</v>
      </c>
      <c r="G120" s="178">
        <f t="shared" si="3"/>
        <v>5.41</v>
      </c>
      <c r="H120" s="177"/>
      <c r="I120" s="171"/>
    </row>
    <row r="121" spans="1:9" s="172" customFormat="1" ht="12" x14ac:dyDescent="0.2">
      <c r="A121" s="173" t="s">
        <v>705</v>
      </c>
      <c r="B121" s="207" t="s">
        <v>704</v>
      </c>
      <c r="C121" s="175" t="s">
        <v>903</v>
      </c>
      <c r="D121" s="167">
        <v>2.633</v>
      </c>
      <c r="E121" s="167">
        <v>3.5209999999999999</v>
      </c>
      <c r="F121" s="177">
        <f t="shared" si="4"/>
        <v>0.8879999999999999</v>
      </c>
      <c r="G121" s="178">
        <f t="shared" si="3"/>
        <v>0.337257880744398</v>
      </c>
      <c r="H121" s="177"/>
      <c r="I121" s="171"/>
    </row>
    <row r="122" spans="1:9" s="172" customFormat="1" ht="15.75" customHeight="1" x14ac:dyDescent="0.2">
      <c r="A122" s="173" t="s">
        <v>85</v>
      </c>
      <c r="B122" s="174" t="s">
        <v>904</v>
      </c>
      <c r="C122" s="175" t="s">
        <v>903</v>
      </c>
      <c r="D122" s="167"/>
      <c r="E122" s="167"/>
      <c r="F122" s="177">
        <f t="shared" si="4"/>
        <v>0</v>
      </c>
      <c r="G122" s="178">
        <f t="shared" si="3"/>
        <v>0</v>
      </c>
      <c r="H122" s="177"/>
      <c r="I122" s="171"/>
    </row>
    <row r="123" spans="1:9" s="172" customFormat="1" ht="31.5" customHeight="1" x14ac:dyDescent="0.2">
      <c r="A123" s="173" t="s">
        <v>78</v>
      </c>
      <c r="B123" s="182" t="s">
        <v>345</v>
      </c>
      <c r="C123" s="175" t="s">
        <v>903</v>
      </c>
      <c r="D123" s="167"/>
      <c r="E123" s="167"/>
      <c r="F123" s="177">
        <f t="shared" si="4"/>
        <v>0</v>
      </c>
      <c r="G123" s="178">
        <f t="shared" si="3"/>
        <v>0</v>
      </c>
      <c r="H123" s="177"/>
      <c r="I123" s="171"/>
    </row>
    <row r="124" spans="1:9" s="172" customFormat="1" ht="31.5" customHeight="1" x14ac:dyDescent="0.2">
      <c r="A124" s="173" t="s">
        <v>77</v>
      </c>
      <c r="B124" s="182" t="s">
        <v>343</v>
      </c>
      <c r="C124" s="175" t="s">
        <v>903</v>
      </c>
      <c r="D124" s="167"/>
      <c r="E124" s="167"/>
      <c r="F124" s="177">
        <f t="shared" si="4"/>
        <v>0</v>
      </c>
      <c r="G124" s="178">
        <f t="shared" si="3"/>
        <v>0</v>
      </c>
      <c r="H124" s="177"/>
      <c r="I124" s="171"/>
    </row>
    <row r="125" spans="1:9" s="172" customFormat="1" ht="31.5" customHeight="1" x14ac:dyDescent="0.2">
      <c r="A125" s="173" t="s">
        <v>76</v>
      </c>
      <c r="B125" s="182" t="s">
        <v>341</v>
      </c>
      <c r="C125" s="175" t="s">
        <v>903</v>
      </c>
      <c r="D125" s="167"/>
      <c r="E125" s="167"/>
      <c r="F125" s="177">
        <f t="shared" si="4"/>
        <v>0</v>
      </c>
      <c r="G125" s="178">
        <f t="shared" si="3"/>
        <v>0</v>
      </c>
      <c r="H125" s="177"/>
      <c r="I125" s="171"/>
    </row>
    <row r="126" spans="1:9" s="172" customFormat="1" ht="15.75" customHeight="1" x14ac:dyDescent="0.2">
      <c r="A126" s="173" t="s">
        <v>84</v>
      </c>
      <c r="B126" s="184" t="s">
        <v>703</v>
      </c>
      <c r="C126" s="175" t="s">
        <v>903</v>
      </c>
      <c r="D126" s="167"/>
      <c r="E126" s="167"/>
      <c r="F126" s="177">
        <f t="shared" si="4"/>
        <v>0</v>
      </c>
      <c r="G126" s="178">
        <f t="shared" si="3"/>
        <v>0</v>
      </c>
      <c r="H126" s="177"/>
      <c r="I126" s="171"/>
    </row>
    <row r="127" spans="1:9" s="172" customFormat="1" ht="12" x14ac:dyDescent="0.2">
      <c r="A127" s="173" t="s">
        <v>83</v>
      </c>
      <c r="B127" s="184" t="s">
        <v>702</v>
      </c>
      <c r="C127" s="175" t="s">
        <v>903</v>
      </c>
      <c r="D127" s="167">
        <v>2.7090000000000001</v>
      </c>
      <c r="E127" s="167">
        <v>3.2719999999999998</v>
      </c>
      <c r="F127" s="177">
        <f t="shared" si="4"/>
        <v>0.56299999999999972</v>
      </c>
      <c r="G127" s="178">
        <f t="shared" si="3"/>
        <v>0.20782576596530075</v>
      </c>
      <c r="H127" s="177"/>
      <c r="I127" s="171"/>
    </row>
    <row r="128" spans="1:9" s="172" customFormat="1" ht="15.75" customHeight="1" x14ac:dyDescent="0.2">
      <c r="A128" s="173" t="s">
        <v>82</v>
      </c>
      <c r="B128" s="184" t="s">
        <v>701</v>
      </c>
      <c r="C128" s="175" t="s">
        <v>903</v>
      </c>
      <c r="D128" s="167"/>
      <c r="E128" s="167"/>
      <c r="F128" s="177">
        <f t="shared" si="4"/>
        <v>0</v>
      </c>
      <c r="G128" s="178">
        <f t="shared" si="3"/>
        <v>0</v>
      </c>
      <c r="H128" s="177"/>
      <c r="I128" s="171"/>
    </row>
    <row r="129" spans="1:9" s="172" customFormat="1" ht="12" x14ac:dyDescent="0.2">
      <c r="A129" s="173" t="s">
        <v>81</v>
      </c>
      <c r="B129" s="184" t="s">
        <v>700</v>
      </c>
      <c r="C129" s="175" t="s">
        <v>903</v>
      </c>
      <c r="D129" s="167">
        <v>-0.13600000000000001</v>
      </c>
      <c r="E129" s="167">
        <v>-0.13600000000000001</v>
      </c>
      <c r="F129" s="177">
        <f t="shared" si="4"/>
        <v>0</v>
      </c>
      <c r="G129" s="178">
        <f t="shared" si="3"/>
        <v>0</v>
      </c>
      <c r="H129" s="177"/>
      <c r="I129" s="171"/>
    </row>
    <row r="130" spans="1:9" s="172" customFormat="1" ht="12" x14ac:dyDescent="0.2">
      <c r="A130" s="173" t="s">
        <v>80</v>
      </c>
      <c r="B130" s="184" t="s">
        <v>699</v>
      </c>
      <c r="C130" s="175" t="s">
        <v>903</v>
      </c>
      <c r="D130" s="167"/>
      <c r="E130" s="167"/>
      <c r="F130" s="177">
        <f t="shared" si="4"/>
        <v>0</v>
      </c>
      <c r="G130" s="178">
        <f t="shared" si="3"/>
        <v>0</v>
      </c>
      <c r="H130" s="177"/>
      <c r="I130" s="171"/>
    </row>
    <row r="131" spans="1:9" s="172" customFormat="1" ht="15.75" customHeight="1" x14ac:dyDescent="0.2">
      <c r="A131" s="173" t="s">
        <v>79</v>
      </c>
      <c r="B131" s="184" t="s">
        <v>698</v>
      </c>
      <c r="C131" s="175" t="s">
        <v>903</v>
      </c>
      <c r="D131" s="167"/>
      <c r="E131" s="167"/>
      <c r="F131" s="177">
        <f t="shared" si="4"/>
        <v>0</v>
      </c>
      <c r="G131" s="178">
        <f t="shared" si="3"/>
        <v>0</v>
      </c>
      <c r="H131" s="177"/>
      <c r="I131" s="171"/>
    </row>
    <row r="132" spans="1:9" s="172" customFormat="1" ht="31.5" customHeight="1" x14ac:dyDescent="0.2">
      <c r="A132" s="173" t="s">
        <v>697</v>
      </c>
      <c r="B132" s="184" t="s">
        <v>330</v>
      </c>
      <c r="C132" s="175" t="s">
        <v>903</v>
      </c>
      <c r="D132" s="167"/>
      <c r="E132" s="167"/>
      <c r="F132" s="177">
        <f t="shared" si="4"/>
        <v>0</v>
      </c>
      <c r="G132" s="178">
        <f t="shared" si="3"/>
        <v>0</v>
      </c>
      <c r="H132" s="177"/>
      <c r="I132" s="171"/>
    </row>
    <row r="133" spans="1:9" s="172" customFormat="1" ht="15.75" customHeight="1" x14ac:dyDescent="0.2">
      <c r="A133" s="173" t="s">
        <v>696</v>
      </c>
      <c r="B133" s="180" t="s">
        <v>328</v>
      </c>
      <c r="C133" s="175" t="s">
        <v>903</v>
      </c>
      <c r="D133" s="167"/>
      <c r="E133" s="167"/>
      <c r="F133" s="177">
        <f t="shared" si="4"/>
        <v>0</v>
      </c>
      <c r="G133" s="178">
        <f t="shared" si="3"/>
        <v>0</v>
      </c>
      <c r="H133" s="177"/>
      <c r="I133" s="171"/>
    </row>
    <row r="134" spans="1:9" s="172" customFormat="1" ht="15.75" customHeight="1" x14ac:dyDescent="0.2">
      <c r="A134" s="173" t="s">
        <v>695</v>
      </c>
      <c r="B134" s="180" t="s">
        <v>326</v>
      </c>
      <c r="C134" s="175" t="s">
        <v>903</v>
      </c>
      <c r="D134" s="167"/>
      <c r="E134" s="167"/>
      <c r="F134" s="177">
        <f t="shared" si="4"/>
        <v>0</v>
      </c>
      <c r="G134" s="178">
        <f t="shared" si="3"/>
        <v>0</v>
      </c>
      <c r="H134" s="177"/>
      <c r="I134" s="171"/>
    </row>
    <row r="135" spans="1:9" s="172" customFormat="1" ht="12.75" thickBot="1" x14ac:dyDescent="0.25">
      <c r="A135" s="173" t="s">
        <v>694</v>
      </c>
      <c r="B135" s="184" t="s">
        <v>693</v>
      </c>
      <c r="C135" s="175" t="s">
        <v>903</v>
      </c>
      <c r="D135" s="167">
        <v>0.06</v>
      </c>
      <c r="E135" s="167">
        <v>0.38500000000000001</v>
      </c>
      <c r="F135" s="177">
        <f t="shared" si="4"/>
        <v>0.32500000000000001</v>
      </c>
      <c r="G135" s="178">
        <f t="shared" si="3"/>
        <v>5.416666666666667</v>
      </c>
      <c r="H135" s="177"/>
      <c r="I135" s="171"/>
    </row>
    <row r="136" spans="1:9" s="172" customFormat="1" ht="84" x14ac:dyDescent="0.2">
      <c r="A136" s="173" t="s">
        <v>692</v>
      </c>
      <c r="B136" s="207" t="s">
        <v>691</v>
      </c>
      <c r="C136" s="175" t="s">
        <v>903</v>
      </c>
      <c r="D136" s="167">
        <f>D106-D121</f>
        <v>10.532000000000011</v>
      </c>
      <c r="E136" s="167">
        <v>13.462999999999999</v>
      </c>
      <c r="F136" s="177">
        <f t="shared" si="4"/>
        <v>2.9309999999999885</v>
      </c>
      <c r="G136" s="178">
        <f t="shared" si="3"/>
        <v>0.27829472085073925</v>
      </c>
      <c r="H136" s="170" t="s">
        <v>1019</v>
      </c>
      <c r="I136" s="171"/>
    </row>
    <row r="137" spans="1:9" s="172" customFormat="1" ht="15.75" customHeight="1" x14ac:dyDescent="0.2">
      <c r="A137" s="173" t="s">
        <v>132</v>
      </c>
      <c r="B137" s="174" t="s">
        <v>904</v>
      </c>
      <c r="C137" s="175" t="s">
        <v>903</v>
      </c>
      <c r="D137" s="167"/>
      <c r="E137" s="167"/>
      <c r="F137" s="177">
        <f t="shared" si="4"/>
        <v>0</v>
      </c>
      <c r="G137" s="178">
        <f t="shared" si="3"/>
        <v>0</v>
      </c>
      <c r="H137" s="177"/>
      <c r="I137" s="171"/>
    </row>
    <row r="138" spans="1:9" s="172" customFormat="1" ht="31.5" customHeight="1" x14ac:dyDescent="0.2">
      <c r="A138" s="173" t="s">
        <v>164</v>
      </c>
      <c r="B138" s="182" t="s">
        <v>345</v>
      </c>
      <c r="C138" s="175" t="s">
        <v>903</v>
      </c>
      <c r="D138" s="167"/>
      <c r="E138" s="167"/>
      <c r="F138" s="177">
        <f t="shared" si="4"/>
        <v>0</v>
      </c>
      <c r="G138" s="178">
        <f t="shared" si="3"/>
        <v>0</v>
      </c>
      <c r="H138" s="177"/>
      <c r="I138" s="171"/>
    </row>
    <row r="139" spans="1:9" s="172" customFormat="1" ht="31.5" customHeight="1" x14ac:dyDescent="0.2">
      <c r="A139" s="173" t="s">
        <v>163</v>
      </c>
      <c r="B139" s="182" t="s">
        <v>343</v>
      </c>
      <c r="C139" s="175" t="s">
        <v>903</v>
      </c>
      <c r="D139" s="167"/>
      <c r="E139" s="167"/>
      <c r="F139" s="177">
        <f t="shared" si="4"/>
        <v>0</v>
      </c>
      <c r="G139" s="178">
        <f t="shared" si="3"/>
        <v>0</v>
      </c>
      <c r="H139" s="177"/>
      <c r="I139" s="171"/>
    </row>
    <row r="140" spans="1:9" s="172" customFormat="1" ht="31.5" customHeight="1" x14ac:dyDescent="0.2">
      <c r="A140" s="173" t="s">
        <v>162</v>
      </c>
      <c r="B140" s="182" t="s">
        <v>341</v>
      </c>
      <c r="C140" s="175" t="s">
        <v>903</v>
      </c>
      <c r="D140" s="167"/>
      <c r="E140" s="167"/>
      <c r="F140" s="177">
        <f t="shared" si="4"/>
        <v>0</v>
      </c>
      <c r="G140" s="178">
        <f t="shared" si="3"/>
        <v>0</v>
      </c>
      <c r="H140" s="177"/>
      <c r="I140" s="171"/>
    </row>
    <row r="141" spans="1:9" s="172" customFormat="1" ht="15.75" customHeight="1" x14ac:dyDescent="0.2">
      <c r="A141" s="173" t="s">
        <v>131</v>
      </c>
      <c r="B141" s="174" t="s">
        <v>340</v>
      </c>
      <c r="C141" s="175" t="s">
        <v>903</v>
      </c>
      <c r="D141" s="167"/>
      <c r="E141" s="167"/>
      <c r="F141" s="177">
        <f t="shared" si="4"/>
        <v>0</v>
      </c>
      <c r="G141" s="178">
        <f t="shared" si="3"/>
        <v>0</v>
      </c>
      <c r="H141" s="177"/>
      <c r="I141" s="171"/>
    </row>
    <row r="142" spans="1:9" s="172" customFormat="1" ht="12" x14ac:dyDescent="0.2">
      <c r="A142" s="173" t="s">
        <v>130</v>
      </c>
      <c r="B142" s="174" t="s">
        <v>339</v>
      </c>
      <c r="C142" s="175" t="s">
        <v>903</v>
      </c>
      <c r="D142" s="167">
        <v>10.835000000000001</v>
      </c>
      <c r="E142" s="167">
        <v>12.468</v>
      </c>
      <c r="F142" s="177">
        <f t="shared" si="4"/>
        <v>1.6329999999999991</v>
      </c>
      <c r="G142" s="178">
        <f t="shared" si="3"/>
        <v>0.15071527457314249</v>
      </c>
      <c r="H142" s="177"/>
      <c r="I142" s="171"/>
    </row>
    <row r="143" spans="1:9" s="172" customFormat="1" ht="15.75" customHeight="1" x14ac:dyDescent="0.2">
      <c r="A143" s="173" t="s">
        <v>129</v>
      </c>
      <c r="B143" s="174" t="s">
        <v>338</v>
      </c>
      <c r="C143" s="175" t="s">
        <v>903</v>
      </c>
      <c r="D143" s="167"/>
      <c r="E143" s="167"/>
      <c r="F143" s="177">
        <f t="shared" si="4"/>
        <v>0</v>
      </c>
      <c r="G143" s="178">
        <f t="shared" si="3"/>
        <v>0</v>
      </c>
      <c r="H143" s="177"/>
      <c r="I143" s="171"/>
    </row>
    <row r="144" spans="1:9" s="172" customFormat="1" ht="12" x14ac:dyDescent="0.2">
      <c r="A144" s="173" t="s">
        <v>128</v>
      </c>
      <c r="B144" s="179" t="s">
        <v>336</v>
      </c>
      <c r="C144" s="175" t="s">
        <v>903</v>
      </c>
      <c r="D144" s="167">
        <v>-0.54300000000000004</v>
      </c>
      <c r="E144" s="167">
        <v>-0.54300000000000004</v>
      </c>
      <c r="F144" s="177">
        <f t="shared" si="4"/>
        <v>0</v>
      </c>
      <c r="G144" s="178">
        <f t="shared" si="3"/>
        <v>0</v>
      </c>
      <c r="H144" s="177"/>
      <c r="I144" s="171"/>
    </row>
    <row r="145" spans="1:9" s="172" customFormat="1" ht="12" x14ac:dyDescent="0.2">
      <c r="A145" s="173" t="s">
        <v>127</v>
      </c>
      <c r="B145" s="174" t="s">
        <v>334</v>
      </c>
      <c r="C145" s="175" t="s">
        <v>903</v>
      </c>
      <c r="D145" s="167"/>
      <c r="E145" s="167"/>
      <c r="F145" s="177">
        <f t="shared" si="4"/>
        <v>0</v>
      </c>
      <c r="G145" s="178">
        <f t="shared" si="3"/>
        <v>0</v>
      </c>
      <c r="H145" s="177"/>
      <c r="I145" s="171"/>
    </row>
    <row r="146" spans="1:9" s="172" customFormat="1" ht="15.75" customHeight="1" x14ac:dyDescent="0.2">
      <c r="A146" s="173" t="s">
        <v>126</v>
      </c>
      <c r="B146" s="174" t="s">
        <v>332</v>
      </c>
      <c r="C146" s="175" t="s">
        <v>903</v>
      </c>
      <c r="D146" s="167"/>
      <c r="E146" s="167"/>
      <c r="F146" s="177">
        <f t="shared" si="4"/>
        <v>0</v>
      </c>
      <c r="G146" s="178">
        <f t="shared" si="3"/>
        <v>0</v>
      </c>
      <c r="H146" s="177"/>
      <c r="I146" s="171"/>
    </row>
    <row r="147" spans="1:9" s="172" customFormat="1" ht="31.5" customHeight="1" x14ac:dyDescent="0.2">
      <c r="A147" s="173" t="s">
        <v>690</v>
      </c>
      <c r="B147" s="179" t="s">
        <v>330</v>
      </c>
      <c r="C147" s="175" t="s">
        <v>903</v>
      </c>
      <c r="D147" s="167"/>
      <c r="E147" s="167"/>
      <c r="F147" s="177">
        <f t="shared" si="4"/>
        <v>0</v>
      </c>
      <c r="G147" s="178">
        <f t="shared" si="3"/>
        <v>0</v>
      </c>
      <c r="H147" s="177"/>
      <c r="I147" s="171"/>
    </row>
    <row r="148" spans="1:9" s="172" customFormat="1" ht="15.75" customHeight="1" x14ac:dyDescent="0.2">
      <c r="A148" s="173" t="s">
        <v>689</v>
      </c>
      <c r="B148" s="180" t="s">
        <v>905</v>
      </c>
      <c r="C148" s="175" t="s">
        <v>903</v>
      </c>
      <c r="D148" s="167"/>
      <c r="E148" s="167"/>
      <c r="F148" s="177">
        <f t="shared" si="4"/>
        <v>0</v>
      </c>
      <c r="G148" s="178">
        <f t="shared" si="3"/>
        <v>0</v>
      </c>
      <c r="H148" s="177"/>
      <c r="I148" s="171"/>
    </row>
    <row r="149" spans="1:9" s="172" customFormat="1" ht="15.75" customHeight="1" x14ac:dyDescent="0.2">
      <c r="A149" s="173" t="s">
        <v>688</v>
      </c>
      <c r="B149" s="180" t="s">
        <v>326</v>
      </c>
      <c r="C149" s="175" t="s">
        <v>903</v>
      </c>
      <c r="D149" s="167"/>
      <c r="E149" s="167"/>
      <c r="F149" s="177">
        <f t="shared" si="4"/>
        <v>0</v>
      </c>
      <c r="G149" s="178">
        <f t="shared" si="3"/>
        <v>0</v>
      </c>
      <c r="H149" s="177"/>
      <c r="I149" s="171"/>
    </row>
    <row r="150" spans="1:9" s="172" customFormat="1" ht="12" x14ac:dyDescent="0.2">
      <c r="A150" s="173" t="s">
        <v>687</v>
      </c>
      <c r="B150" s="174" t="s">
        <v>318</v>
      </c>
      <c r="C150" s="175" t="s">
        <v>903</v>
      </c>
      <c r="D150" s="167">
        <v>0.24</v>
      </c>
      <c r="E150" s="167">
        <v>1.538</v>
      </c>
      <c r="F150" s="177">
        <f t="shared" si="4"/>
        <v>1.298</v>
      </c>
      <c r="G150" s="178">
        <f t="shared" si="3"/>
        <v>5.4083333333333341</v>
      </c>
      <c r="H150" s="177"/>
      <c r="I150" s="171"/>
    </row>
    <row r="151" spans="1:9" s="172" customFormat="1" ht="12" x14ac:dyDescent="0.2">
      <c r="A151" s="173" t="s">
        <v>363</v>
      </c>
      <c r="B151" s="207" t="s">
        <v>362</v>
      </c>
      <c r="C151" s="175" t="s">
        <v>903</v>
      </c>
      <c r="D151" s="167">
        <f>SUM(D152:D155)</f>
        <v>10.532</v>
      </c>
      <c r="E151" s="167">
        <f>SUM(E152:E155)</f>
        <v>13.462999999999999</v>
      </c>
      <c r="F151" s="177">
        <f t="shared" si="4"/>
        <v>2.9309999999999992</v>
      </c>
      <c r="G151" s="178">
        <f t="shared" si="3"/>
        <v>0.27829472085074053</v>
      </c>
      <c r="H151" s="177"/>
      <c r="I151" s="171"/>
    </row>
    <row r="152" spans="1:9" s="172" customFormat="1" ht="12" x14ac:dyDescent="0.2">
      <c r="A152" s="173" t="s">
        <v>186</v>
      </c>
      <c r="B152" s="184" t="s">
        <v>361</v>
      </c>
      <c r="C152" s="175" t="s">
        <v>903</v>
      </c>
      <c r="D152" s="167">
        <v>2.0230000000000001</v>
      </c>
      <c r="E152" s="167">
        <v>0.99099999999999999</v>
      </c>
      <c r="F152" s="177">
        <f t="shared" si="4"/>
        <v>-1.032</v>
      </c>
      <c r="G152" s="178">
        <f t="shared" si="3"/>
        <v>-0.51013346515076619</v>
      </c>
      <c r="H152" s="177"/>
      <c r="I152" s="171"/>
    </row>
    <row r="153" spans="1:9" s="172" customFormat="1" ht="12" x14ac:dyDescent="0.2">
      <c r="A153" s="173" t="s">
        <v>185</v>
      </c>
      <c r="B153" s="184" t="s">
        <v>360</v>
      </c>
      <c r="C153" s="175" t="s">
        <v>903</v>
      </c>
      <c r="D153" s="167"/>
      <c r="E153" s="167"/>
      <c r="F153" s="177">
        <f t="shared" si="4"/>
        <v>0</v>
      </c>
      <c r="G153" s="178">
        <f t="shared" si="3"/>
        <v>0</v>
      </c>
      <c r="H153" s="177"/>
      <c r="I153" s="171"/>
    </row>
    <row r="154" spans="1:9" s="172" customFormat="1" ht="12" x14ac:dyDescent="0.2">
      <c r="A154" s="173" t="s">
        <v>184</v>
      </c>
      <c r="B154" s="184" t="s">
        <v>359</v>
      </c>
      <c r="C154" s="175" t="s">
        <v>903</v>
      </c>
      <c r="D154" s="167"/>
      <c r="E154" s="167"/>
      <c r="F154" s="177">
        <f t="shared" si="4"/>
        <v>0</v>
      </c>
      <c r="G154" s="178">
        <f>IFERROR(F154/D154,0)</f>
        <v>0</v>
      </c>
      <c r="H154" s="177"/>
      <c r="I154" s="171"/>
    </row>
    <row r="155" spans="1:9" s="172" customFormat="1" ht="18" customHeight="1" thickBot="1" x14ac:dyDescent="0.25">
      <c r="A155" s="196" t="s">
        <v>183</v>
      </c>
      <c r="B155" s="184" t="s">
        <v>358</v>
      </c>
      <c r="C155" s="198" t="s">
        <v>903</v>
      </c>
      <c r="D155" s="199">
        <v>8.5090000000000003</v>
      </c>
      <c r="E155" s="199">
        <v>12.472</v>
      </c>
      <c r="F155" s="200">
        <f t="shared" ref="F155:F161" si="5">E155-D155</f>
        <v>3.9629999999999992</v>
      </c>
      <c r="G155" s="201">
        <f>IFERROR(F155/D155,0)</f>
        <v>0.46574215536490765</v>
      </c>
      <c r="H155" s="200"/>
      <c r="I155" s="171"/>
    </row>
    <row r="156" spans="1:9" s="172" customFormat="1" ht="18" customHeight="1" x14ac:dyDescent="0.2">
      <c r="A156" s="163" t="s">
        <v>357</v>
      </c>
      <c r="B156" s="164" t="s">
        <v>247</v>
      </c>
      <c r="C156" s="165" t="s">
        <v>246</v>
      </c>
      <c r="D156" s="195"/>
      <c r="E156" s="195"/>
      <c r="F156" s="168"/>
      <c r="G156" s="168"/>
      <c r="H156" s="168"/>
      <c r="I156" s="171"/>
    </row>
    <row r="157" spans="1:9" s="172" customFormat="1" ht="37.5" customHeight="1" x14ac:dyDescent="0.2">
      <c r="A157" s="173" t="s">
        <v>181</v>
      </c>
      <c r="B157" s="184" t="s">
        <v>909</v>
      </c>
      <c r="C157" s="175" t="s">
        <v>903</v>
      </c>
      <c r="D157" s="167">
        <f>D106+D102+D66</f>
        <v>19.64200000000001</v>
      </c>
      <c r="E157" s="167">
        <f>E106+E102+E66</f>
        <v>23.870999999999995</v>
      </c>
      <c r="F157" s="177">
        <f t="shared" si="5"/>
        <v>4.228999999999985</v>
      </c>
      <c r="G157" s="178">
        <f>IFERROR(F157/D157,0)</f>
        <v>0.21530394053558613</v>
      </c>
      <c r="H157" s="177"/>
      <c r="I157" s="171"/>
    </row>
    <row r="158" spans="1:9" s="172" customFormat="1" ht="18" customHeight="1" x14ac:dyDescent="0.2">
      <c r="A158" s="173" t="s">
        <v>180</v>
      </c>
      <c r="B158" s="184" t="s">
        <v>356</v>
      </c>
      <c r="C158" s="175" t="s">
        <v>903</v>
      </c>
      <c r="D158" s="167"/>
      <c r="E158" s="167"/>
      <c r="F158" s="177">
        <f t="shared" si="5"/>
        <v>0</v>
      </c>
      <c r="G158" s="178">
        <f>IFERROR(F158/D158,0)</f>
        <v>0</v>
      </c>
      <c r="H158" s="177"/>
      <c r="I158" s="171"/>
    </row>
    <row r="159" spans="1:9" s="172" customFormat="1" ht="18" customHeight="1" x14ac:dyDescent="0.2">
      <c r="A159" s="173" t="s">
        <v>355</v>
      </c>
      <c r="B159" s="182" t="s">
        <v>354</v>
      </c>
      <c r="C159" s="175" t="s">
        <v>903</v>
      </c>
      <c r="D159" s="167"/>
      <c r="E159" s="167"/>
      <c r="F159" s="177">
        <f t="shared" si="5"/>
        <v>0</v>
      </c>
      <c r="G159" s="178">
        <f>IFERROR(F159/D159,0)</f>
        <v>0</v>
      </c>
      <c r="H159" s="177"/>
      <c r="I159" s="171"/>
    </row>
    <row r="160" spans="1:9" s="172" customFormat="1" ht="18" customHeight="1" x14ac:dyDescent="0.2">
      <c r="A160" s="173" t="s">
        <v>179</v>
      </c>
      <c r="B160" s="184" t="s">
        <v>353</v>
      </c>
      <c r="C160" s="175" t="s">
        <v>903</v>
      </c>
      <c r="D160" s="167"/>
      <c r="E160" s="167"/>
      <c r="F160" s="177">
        <f t="shared" si="5"/>
        <v>0</v>
      </c>
      <c r="G160" s="178">
        <f>IFERROR(F160/D160,0)</f>
        <v>0</v>
      </c>
      <c r="H160" s="177"/>
      <c r="I160" s="171"/>
    </row>
    <row r="161" spans="1:9" s="172" customFormat="1" ht="18" customHeight="1" x14ac:dyDescent="0.2">
      <c r="A161" s="188" t="s">
        <v>352</v>
      </c>
      <c r="B161" s="182" t="s">
        <v>351</v>
      </c>
      <c r="C161" s="175" t="s">
        <v>903</v>
      </c>
      <c r="D161" s="191"/>
      <c r="E161" s="167"/>
      <c r="F161" s="192">
        <f t="shared" si="5"/>
        <v>0</v>
      </c>
      <c r="G161" s="193">
        <f>IFERROR(F161/D161,0)</f>
        <v>0</v>
      </c>
      <c r="H161" s="192"/>
      <c r="I161" s="171"/>
    </row>
    <row r="162" spans="1:9" s="172" customFormat="1" ht="24.75" thickBot="1" x14ac:dyDescent="0.25">
      <c r="A162" s="196" t="s">
        <v>178</v>
      </c>
      <c r="B162" s="208" t="s">
        <v>350</v>
      </c>
      <c r="C162" s="198" t="s">
        <v>246</v>
      </c>
      <c r="D162" s="199">
        <f>D160/D157</f>
        <v>0</v>
      </c>
      <c r="E162" s="199">
        <f>E160/E157</f>
        <v>0</v>
      </c>
      <c r="F162" s="200"/>
      <c r="G162" s="201"/>
      <c r="H162" s="200"/>
      <c r="I162" s="171"/>
    </row>
    <row r="163" spans="1:9" s="162" customFormat="1" ht="16.5" thickBot="1" x14ac:dyDescent="0.3">
      <c r="A163" s="433" t="s">
        <v>349</v>
      </c>
      <c r="B163" s="434"/>
      <c r="C163" s="434"/>
      <c r="D163" s="434"/>
      <c r="E163" s="434"/>
      <c r="F163" s="434"/>
      <c r="G163" s="434"/>
      <c r="H163" s="434"/>
      <c r="I163" s="150"/>
    </row>
    <row r="164" spans="1:9" s="172" customFormat="1" ht="31.5" customHeight="1" x14ac:dyDescent="0.2">
      <c r="A164" s="163" t="s">
        <v>348</v>
      </c>
      <c r="B164" s="164" t="s">
        <v>347</v>
      </c>
      <c r="C164" s="165" t="s">
        <v>903</v>
      </c>
      <c r="D164" s="195"/>
      <c r="E164" s="195">
        <v>88.763999999999996</v>
      </c>
      <c r="F164" s="168">
        <f t="shared" ref="F164:F227" si="6">E164-D164</f>
        <v>88.763999999999996</v>
      </c>
      <c r="G164" s="169">
        <f t="shared" ref="G164:G216" si="7">IFERROR(F164/D164,0)</f>
        <v>0</v>
      </c>
      <c r="H164" s="168"/>
      <c r="I164" s="171"/>
    </row>
    <row r="165" spans="1:9" s="172" customFormat="1" ht="15.75" customHeight="1" x14ac:dyDescent="0.2">
      <c r="A165" s="173" t="s">
        <v>176</v>
      </c>
      <c r="B165" s="174" t="s">
        <v>904</v>
      </c>
      <c r="C165" s="175" t="s">
        <v>903</v>
      </c>
      <c r="D165" s="167"/>
      <c r="E165" s="167"/>
      <c r="F165" s="177">
        <f t="shared" si="6"/>
        <v>0</v>
      </c>
      <c r="G165" s="178">
        <f t="shared" si="7"/>
        <v>0</v>
      </c>
      <c r="H165" s="177"/>
      <c r="I165" s="171"/>
    </row>
    <row r="166" spans="1:9" s="172" customFormat="1" ht="31.5" customHeight="1" x14ac:dyDescent="0.2">
      <c r="A166" s="173" t="s">
        <v>346</v>
      </c>
      <c r="B166" s="182" t="s">
        <v>345</v>
      </c>
      <c r="C166" s="175" t="s">
        <v>903</v>
      </c>
      <c r="D166" s="167"/>
      <c r="E166" s="167"/>
      <c r="F166" s="177">
        <f t="shared" si="6"/>
        <v>0</v>
      </c>
      <c r="G166" s="178">
        <f t="shared" si="7"/>
        <v>0</v>
      </c>
      <c r="H166" s="177"/>
      <c r="I166" s="171"/>
    </row>
    <row r="167" spans="1:9" s="172" customFormat="1" ht="31.5" customHeight="1" x14ac:dyDescent="0.2">
      <c r="A167" s="173" t="s">
        <v>344</v>
      </c>
      <c r="B167" s="182" t="s">
        <v>343</v>
      </c>
      <c r="C167" s="175" t="s">
        <v>903</v>
      </c>
      <c r="D167" s="167"/>
      <c r="E167" s="167"/>
      <c r="F167" s="177">
        <f t="shared" si="6"/>
        <v>0</v>
      </c>
      <c r="G167" s="178">
        <f t="shared" si="7"/>
        <v>0</v>
      </c>
      <c r="H167" s="177"/>
      <c r="I167" s="171"/>
    </row>
    <row r="168" spans="1:9" s="172" customFormat="1" ht="31.5" customHeight="1" x14ac:dyDescent="0.2">
      <c r="A168" s="173" t="s">
        <v>342</v>
      </c>
      <c r="B168" s="182" t="s">
        <v>341</v>
      </c>
      <c r="C168" s="175" t="s">
        <v>903</v>
      </c>
      <c r="D168" s="167"/>
      <c r="E168" s="167"/>
      <c r="F168" s="177">
        <f t="shared" si="6"/>
        <v>0</v>
      </c>
      <c r="G168" s="178">
        <f t="shared" si="7"/>
        <v>0</v>
      </c>
      <c r="H168" s="177"/>
      <c r="I168" s="171"/>
    </row>
    <row r="169" spans="1:9" s="172" customFormat="1" ht="15.75" customHeight="1" x14ac:dyDescent="0.2">
      <c r="A169" s="173" t="s">
        <v>175</v>
      </c>
      <c r="B169" s="174" t="s">
        <v>340</v>
      </c>
      <c r="C169" s="175" t="s">
        <v>903</v>
      </c>
      <c r="D169" s="167"/>
      <c r="E169" s="167"/>
      <c r="F169" s="177">
        <f t="shared" si="6"/>
        <v>0</v>
      </c>
      <c r="G169" s="178">
        <f t="shared" si="7"/>
        <v>0</v>
      </c>
      <c r="H169" s="177"/>
      <c r="I169" s="171"/>
    </row>
    <row r="170" spans="1:9" s="172" customFormat="1" ht="12" x14ac:dyDescent="0.2">
      <c r="A170" s="173" t="s">
        <v>174</v>
      </c>
      <c r="B170" s="174" t="s">
        <v>339</v>
      </c>
      <c r="C170" s="175" t="s">
        <v>903</v>
      </c>
      <c r="D170" s="167"/>
      <c r="E170" s="167">
        <v>78.942999999999998</v>
      </c>
      <c r="F170" s="177">
        <f t="shared" si="6"/>
        <v>78.942999999999998</v>
      </c>
      <c r="G170" s="178">
        <f t="shared" si="7"/>
        <v>0</v>
      </c>
      <c r="H170" s="177"/>
      <c r="I170" s="171"/>
    </row>
    <row r="171" spans="1:9" s="172" customFormat="1" ht="15.75" customHeight="1" x14ac:dyDescent="0.2">
      <c r="A171" s="173" t="s">
        <v>173</v>
      </c>
      <c r="B171" s="174" t="s">
        <v>338</v>
      </c>
      <c r="C171" s="175" t="s">
        <v>903</v>
      </c>
      <c r="D171" s="167"/>
      <c r="E171" s="167"/>
      <c r="F171" s="177">
        <f t="shared" si="6"/>
        <v>0</v>
      </c>
      <c r="G171" s="178">
        <f t="shared" si="7"/>
        <v>0</v>
      </c>
      <c r="H171" s="177"/>
      <c r="I171" s="171"/>
    </row>
    <row r="172" spans="1:9" s="172" customFormat="1" ht="12" x14ac:dyDescent="0.2">
      <c r="A172" s="173" t="s">
        <v>337</v>
      </c>
      <c r="B172" s="174" t="s">
        <v>336</v>
      </c>
      <c r="C172" s="175" t="s">
        <v>903</v>
      </c>
      <c r="D172" s="167"/>
      <c r="E172" s="167">
        <v>0.54800000000000004</v>
      </c>
      <c r="F172" s="177">
        <f t="shared" si="6"/>
        <v>0.54800000000000004</v>
      </c>
      <c r="G172" s="178">
        <f t="shared" si="7"/>
        <v>0</v>
      </c>
      <c r="H172" s="177"/>
      <c r="I172" s="171"/>
    </row>
    <row r="173" spans="1:9" s="172" customFormat="1" ht="12" x14ac:dyDescent="0.2">
      <c r="A173" s="173" t="s">
        <v>335</v>
      </c>
      <c r="B173" s="174" t="s">
        <v>334</v>
      </c>
      <c r="C173" s="175" t="s">
        <v>903</v>
      </c>
      <c r="D173" s="167"/>
      <c r="E173" s="167"/>
      <c r="F173" s="177">
        <f t="shared" si="6"/>
        <v>0</v>
      </c>
      <c r="G173" s="178">
        <f t="shared" si="7"/>
        <v>0</v>
      </c>
      <c r="H173" s="177"/>
      <c r="I173" s="171"/>
    </row>
    <row r="174" spans="1:9" s="172" customFormat="1" ht="15.75" customHeight="1" x14ac:dyDescent="0.2">
      <c r="A174" s="173" t="s">
        <v>333</v>
      </c>
      <c r="B174" s="174" t="s">
        <v>332</v>
      </c>
      <c r="C174" s="175" t="s">
        <v>903</v>
      </c>
      <c r="D174" s="167"/>
      <c r="E174" s="167"/>
      <c r="F174" s="177">
        <f t="shared" si="6"/>
        <v>0</v>
      </c>
      <c r="G174" s="178">
        <f t="shared" si="7"/>
        <v>0</v>
      </c>
      <c r="H174" s="177"/>
      <c r="I174" s="171"/>
    </row>
    <row r="175" spans="1:9" s="172" customFormat="1" ht="31.5" customHeight="1" x14ac:dyDescent="0.2">
      <c r="A175" s="173" t="s">
        <v>331</v>
      </c>
      <c r="B175" s="179" t="s">
        <v>330</v>
      </c>
      <c r="C175" s="175" t="s">
        <v>903</v>
      </c>
      <c r="D175" s="167"/>
      <c r="E175" s="167"/>
      <c r="F175" s="177">
        <f t="shared" si="6"/>
        <v>0</v>
      </c>
      <c r="G175" s="178">
        <f t="shared" si="7"/>
        <v>0</v>
      </c>
      <c r="H175" s="177"/>
      <c r="I175" s="171"/>
    </row>
    <row r="176" spans="1:9" s="172" customFormat="1" ht="15.75" customHeight="1" x14ac:dyDescent="0.2">
      <c r="A176" s="173" t="s">
        <v>329</v>
      </c>
      <c r="B176" s="180" t="s">
        <v>905</v>
      </c>
      <c r="C176" s="175" t="s">
        <v>903</v>
      </c>
      <c r="D176" s="167"/>
      <c r="E176" s="167"/>
      <c r="F176" s="177">
        <f t="shared" si="6"/>
        <v>0</v>
      </c>
      <c r="G176" s="178">
        <f t="shared" si="7"/>
        <v>0</v>
      </c>
      <c r="H176" s="177"/>
      <c r="I176" s="171"/>
    </row>
    <row r="177" spans="1:9" s="172" customFormat="1" ht="15.75" customHeight="1" x14ac:dyDescent="0.2">
      <c r="A177" s="173" t="s">
        <v>327</v>
      </c>
      <c r="B177" s="180" t="s">
        <v>326</v>
      </c>
      <c r="C177" s="175" t="s">
        <v>903</v>
      </c>
      <c r="D177" s="167"/>
      <c r="E177" s="167"/>
      <c r="F177" s="177">
        <f t="shared" si="6"/>
        <v>0</v>
      </c>
      <c r="G177" s="178">
        <f t="shared" si="7"/>
        <v>0</v>
      </c>
      <c r="H177" s="177"/>
      <c r="I177" s="171"/>
    </row>
    <row r="178" spans="1:9" s="172" customFormat="1" ht="31.5" customHeight="1" x14ac:dyDescent="0.2">
      <c r="A178" s="173" t="s">
        <v>325</v>
      </c>
      <c r="B178" s="184" t="s">
        <v>324</v>
      </c>
      <c r="C178" s="175" t="s">
        <v>903</v>
      </c>
      <c r="D178" s="167"/>
      <c r="E178" s="167"/>
      <c r="F178" s="177">
        <f t="shared" si="6"/>
        <v>0</v>
      </c>
      <c r="G178" s="178">
        <f t="shared" si="7"/>
        <v>0</v>
      </c>
      <c r="H178" s="177"/>
      <c r="I178" s="171"/>
    </row>
    <row r="179" spans="1:9" s="172" customFormat="1" ht="15.75" customHeight="1" x14ac:dyDescent="0.2">
      <c r="A179" s="173" t="s">
        <v>323</v>
      </c>
      <c r="B179" s="182" t="s">
        <v>322</v>
      </c>
      <c r="C179" s="175" t="s">
        <v>903</v>
      </c>
      <c r="D179" s="167"/>
      <c r="E179" s="167"/>
      <c r="F179" s="177">
        <f t="shared" si="6"/>
        <v>0</v>
      </c>
      <c r="G179" s="178">
        <f t="shared" si="7"/>
        <v>0</v>
      </c>
      <c r="H179" s="177"/>
      <c r="I179" s="171"/>
    </row>
    <row r="180" spans="1:9" s="172" customFormat="1" ht="31.5" customHeight="1" x14ac:dyDescent="0.2">
      <c r="A180" s="173" t="s">
        <v>321</v>
      </c>
      <c r="B180" s="182" t="s">
        <v>320</v>
      </c>
      <c r="C180" s="175" t="s">
        <v>903</v>
      </c>
      <c r="D180" s="167"/>
      <c r="E180" s="167"/>
      <c r="F180" s="177">
        <f t="shared" si="6"/>
        <v>0</v>
      </c>
      <c r="G180" s="178">
        <f t="shared" si="7"/>
        <v>0</v>
      </c>
      <c r="H180" s="177"/>
      <c r="I180" s="171"/>
    </row>
    <row r="181" spans="1:9" s="172" customFormat="1" ht="12" x14ac:dyDescent="0.2">
      <c r="A181" s="173" t="s">
        <v>319</v>
      </c>
      <c r="B181" s="174" t="s">
        <v>318</v>
      </c>
      <c r="C181" s="175" t="s">
        <v>903</v>
      </c>
      <c r="D181" s="167">
        <f>D164-D170-D172-D173</f>
        <v>0</v>
      </c>
      <c r="E181" s="167">
        <f>E164-E170-E172-E173</f>
        <v>9.2729999999999979</v>
      </c>
      <c r="F181" s="177">
        <f t="shared" si="6"/>
        <v>9.2729999999999979</v>
      </c>
      <c r="G181" s="178">
        <f t="shared" si="7"/>
        <v>0</v>
      </c>
      <c r="H181" s="177"/>
      <c r="I181" s="171"/>
    </row>
    <row r="182" spans="1:9" s="172" customFormat="1" ht="12" x14ac:dyDescent="0.2">
      <c r="A182" s="173" t="s">
        <v>317</v>
      </c>
      <c r="B182" s="207" t="s">
        <v>316</v>
      </c>
      <c r="C182" s="175" t="s">
        <v>903</v>
      </c>
      <c r="D182" s="167"/>
      <c r="E182" s="167">
        <v>92.832999999999998</v>
      </c>
      <c r="F182" s="177">
        <f t="shared" si="6"/>
        <v>92.832999999999998</v>
      </c>
      <c r="G182" s="178">
        <f t="shared" si="7"/>
        <v>0</v>
      </c>
      <c r="H182" s="177"/>
      <c r="I182" s="171"/>
    </row>
    <row r="183" spans="1:9" s="172" customFormat="1" ht="12" x14ac:dyDescent="0.2">
      <c r="A183" s="173" t="s">
        <v>315</v>
      </c>
      <c r="B183" s="184" t="s">
        <v>314</v>
      </c>
      <c r="C183" s="175" t="s">
        <v>903</v>
      </c>
      <c r="D183" s="167"/>
      <c r="E183" s="167">
        <v>1.8089999999999999</v>
      </c>
      <c r="F183" s="177">
        <f t="shared" si="6"/>
        <v>1.8089999999999999</v>
      </c>
      <c r="G183" s="178">
        <f t="shared" si="7"/>
        <v>0</v>
      </c>
      <c r="H183" s="177"/>
      <c r="I183" s="171"/>
    </row>
    <row r="184" spans="1:9" s="172" customFormat="1" ht="12" x14ac:dyDescent="0.2">
      <c r="A184" s="173" t="s">
        <v>313</v>
      </c>
      <c r="B184" s="184" t="s">
        <v>312</v>
      </c>
      <c r="C184" s="175" t="s">
        <v>903</v>
      </c>
      <c r="D184" s="167">
        <f>D185+D186+D187</f>
        <v>0</v>
      </c>
      <c r="E184" s="167">
        <f>E185+E186+E187</f>
        <v>0</v>
      </c>
      <c r="F184" s="177">
        <f t="shared" si="6"/>
        <v>0</v>
      </c>
      <c r="G184" s="178">
        <f t="shared" si="7"/>
        <v>0</v>
      </c>
      <c r="H184" s="177"/>
      <c r="I184" s="171"/>
    </row>
    <row r="185" spans="1:9" s="172" customFormat="1" ht="12" x14ac:dyDescent="0.2">
      <c r="A185" s="173" t="s">
        <v>311</v>
      </c>
      <c r="B185" s="182" t="s">
        <v>310</v>
      </c>
      <c r="C185" s="175" t="s">
        <v>903</v>
      </c>
      <c r="D185" s="167"/>
      <c r="E185" s="167"/>
      <c r="F185" s="177">
        <f t="shared" si="6"/>
        <v>0</v>
      </c>
      <c r="G185" s="178">
        <f t="shared" si="7"/>
        <v>0</v>
      </c>
      <c r="H185" s="177"/>
      <c r="I185" s="183"/>
    </row>
    <row r="186" spans="1:9" s="172" customFormat="1" ht="12" x14ac:dyDescent="0.2">
      <c r="A186" s="173" t="s">
        <v>309</v>
      </c>
      <c r="B186" s="182" t="s">
        <v>308</v>
      </c>
      <c r="C186" s="175" t="s">
        <v>903</v>
      </c>
      <c r="D186" s="167"/>
      <c r="E186" s="167"/>
      <c r="F186" s="177">
        <f t="shared" si="6"/>
        <v>0</v>
      </c>
      <c r="G186" s="178">
        <f t="shared" si="7"/>
        <v>0</v>
      </c>
      <c r="H186" s="177"/>
      <c r="I186" s="171"/>
    </row>
    <row r="187" spans="1:9" s="172" customFormat="1" ht="12" x14ac:dyDescent="0.2">
      <c r="A187" s="173" t="s">
        <v>307</v>
      </c>
      <c r="B187" s="182" t="s">
        <v>306</v>
      </c>
      <c r="C187" s="175" t="s">
        <v>903</v>
      </c>
      <c r="D187" s="167"/>
      <c r="E187" s="167"/>
      <c r="F187" s="177">
        <f t="shared" si="6"/>
        <v>0</v>
      </c>
      <c r="G187" s="178">
        <f t="shared" si="7"/>
        <v>0</v>
      </c>
      <c r="H187" s="177"/>
      <c r="I187" s="171"/>
    </row>
    <row r="188" spans="1:9" s="172" customFormat="1" ht="24" x14ac:dyDescent="0.2">
      <c r="A188" s="173" t="s">
        <v>305</v>
      </c>
      <c r="B188" s="184" t="s">
        <v>304</v>
      </c>
      <c r="C188" s="175" t="s">
        <v>903</v>
      </c>
      <c r="D188" s="167"/>
      <c r="E188" s="167">
        <v>3.7789999999999999</v>
      </c>
      <c r="F188" s="177">
        <f t="shared" si="6"/>
        <v>3.7789999999999999</v>
      </c>
      <c r="G188" s="178">
        <f t="shared" si="7"/>
        <v>0</v>
      </c>
      <c r="H188" s="177"/>
      <c r="I188" s="171"/>
    </row>
    <row r="189" spans="1:9" s="172" customFormat="1" ht="24" x14ac:dyDescent="0.2">
      <c r="A189" s="173" t="s">
        <v>303</v>
      </c>
      <c r="B189" s="184" t="s">
        <v>302</v>
      </c>
      <c r="C189" s="175" t="s">
        <v>903</v>
      </c>
      <c r="D189" s="167"/>
      <c r="E189" s="167">
        <v>5.8479999999999999</v>
      </c>
      <c r="F189" s="177">
        <f t="shared" si="6"/>
        <v>5.8479999999999999</v>
      </c>
      <c r="G189" s="178">
        <f t="shared" si="7"/>
        <v>0</v>
      </c>
      <c r="H189" s="177"/>
      <c r="I189" s="171"/>
    </row>
    <row r="190" spans="1:9" s="172" customFormat="1" ht="12" x14ac:dyDescent="0.2">
      <c r="A190" s="173" t="s">
        <v>301</v>
      </c>
      <c r="B190" s="184" t="s">
        <v>300</v>
      </c>
      <c r="C190" s="175" t="s">
        <v>903</v>
      </c>
      <c r="D190" s="167"/>
      <c r="E190" s="167"/>
      <c r="F190" s="177">
        <f t="shared" si="6"/>
        <v>0</v>
      </c>
      <c r="G190" s="178">
        <f t="shared" si="7"/>
        <v>0</v>
      </c>
      <c r="H190" s="177"/>
      <c r="I190" s="171"/>
    </row>
    <row r="191" spans="1:9" s="172" customFormat="1" ht="12" x14ac:dyDescent="0.2">
      <c r="A191" s="173" t="s">
        <v>299</v>
      </c>
      <c r="B191" s="184" t="s">
        <v>298</v>
      </c>
      <c r="C191" s="175" t="s">
        <v>903</v>
      </c>
      <c r="D191" s="167"/>
      <c r="E191" s="167">
        <v>29.721</v>
      </c>
      <c r="F191" s="177">
        <f t="shared" si="6"/>
        <v>29.721</v>
      </c>
      <c r="G191" s="178">
        <f t="shared" si="7"/>
        <v>0</v>
      </c>
      <c r="H191" s="177"/>
      <c r="I191" s="171"/>
    </row>
    <row r="192" spans="1:9" s="172" customFormat="1" ht="12" x14ac:dyDescent="0.2">
      <c r="A192" s="173" t="s">
        <v>297</v>
      </c>
      <c r="B192" s="184" t="s">
        <v>296</v>
      </c>
      <c r="C192" s="175" t="s">
        <v>903</v>
      </c>
      <c r="D192" s="167"/>
      <c r="E192" s="167">
        <v>8.0259999999999998</v>
      </c>
      <c r="F192" s="177">
        <f t="shared" si="6"/>
        <v>8.0259999999999998</v>
      </c>
      <c r="G192" s="178">
        <f t="shared" si="7"/>
        <v>0</v>
      </c>
      <c r="H192" s="177"/>
      <c r="I192" s="171"/>
    </row>
    <row r="193" spans="1:9" s="172" customFormat="1" ht="12" x14ac:dyDescent="0.2">
      <c r="A193" s="173" t="s">
        <v>295</v>
      </c>
      <c r="B193" s="184" t="s">
        <v>294</v>
      </c>
      <c r="C193" s="175" t="s">
        <v>903</v>
      </c>
      <c r="D193" s="167"/>
      <c r="E193" s="167">
        <v>19.824999999999999</v>
      </c>
      <c r="F193" s="177">
        <f t="shared" si="6"/>
        <v>19.824999999999999</v>
      </c>
      <c r="G193" s="178">
        <f t="shared" si="7"/>
        <v>0</v>
      </c>
      <c r="H193" s="177"/>
      <c r="I193" s="171"/>
    </row>
    <row r="194" spans="1:9" s="172" customFormat="1" ht="12" x14ac:dyDescent="0.2">
      <c r="A194" s="173" t="s">
        <v>293</v>
      </c>
      <c r="B194" s="182" t="s">
        <v>292</v>
      </c>
      <c r="C194" s="175" t="s">
        <v>903</v>
      </c>
      <c r="D194" s="167"/>
      <c r="E194" s="167">
        <v>2.673</v>
      </c>
      <c r="F194" s="177">
        <f t="shared" si="6"/>
        <v>2.673</v>
      </c>
      <c r="G194" s="178">
        <f t="shared" si="7"/>
        <v>0</v>
      </c>
      <c r="H194" s="177"/>
      <c r="I194" s="171"/>
    </row>
    <row r="195" spans="1:9" s="172" customFormat="1" ht="12" x14ac:dyDescent="0.2">
      <c r="A195" s="173" t="s">
        <v>291</v>
      </c>
      <c r="B195" s="184" t="s">
        <v>290</v>
      </c>
      <c r="C195" s="175" t="s">
        <v>903</v>
      </c>
      <c r="D195" s="167"/>
      <c r="E195" s="167">
        <v>10.005000000000001</v>
      </c>
      <c r="F195" s="177">
        <f t="shared" si="6"/>
        <v>10.005000000000001</v>
      </c>
      <c r="G195" s="178">
        <f t="shared" si="7"/>
        <v>0</v>
      </c>
      <c r="H195" s="177"/>
      <c r="I195" s="171"/>
    </row>
    <row r="196" spans="1:9" s="172" customFormat="1" ht="12" x14ac:dyDescent="0.2">
      <c r="A196" s="173" t="s">
        <v>289</v>
      </c>
      <c r="B196" s="184" t="s">
        <v>288</v>
      </c>
      <c r="C196" s="175" t="s">
        <v>903</v>
      </c>
      <c r="D196" s="167"/>
      <c r="E196" s="167">
        <v>13.82</v>
      </c>
      <c r="F196" s="177">
        <f t="shared" si="6"/>
        <v>13.82</v>
      </c>
      <c r="G196" s="178">
        <f t="shared" si="7"/>
        <v>0</v>
      </c>
      <c r="H196" s="177"/>
      <c r="I196" s="171"/>
    </row>
    <row r="197" spans="1:9" s="172" customFormat="1" ht="12" x14ac:dyDescent="0.2">
      <c r="A197" s="173" t="s">
        <v>287</v>
      </c>
      <c r="B197" s="184" t="s">
        <v>286</v>
      </c>
      <c r="C197" s="175" t="s">
        <v>903</v>
      </c>
      <c r="D197" s="167"/>
      <c r="E197" s="167"/>
      <c r="F197" s="177">
        <f t="shared" si="6"/>
        <v>0</v>
      </c>
      <c r="G197" s="178">
        <f t="shared" si="7"/>
        <v>0</v>
      </c>
      <c r="H197" s="177"/>
      <c r="I197" s="171"/>
    </row>
    <row r="198" spans="1:9" s="172" customFormat="1" ht="24" x14ac:dyDescent="0.2">
      <c r="A198" s="173" t="s">
        <v>285</v>
      </c>
      <c r="B198" s="184" t="s">
        <v>284</v>
      </c>
      <c r="C198" s="175" t="s">
        <v>903</v>
      </c>
      <c r="D198" s="167"/>
      <c r="E198" s="167"/>
      <c r="F198" s="177">
        <f t="shared" si="6"/>
        <v>0</v>
      </c>
      <c r="G198" s="178">
        <f t="shared" si="7"/>
        <v>0</v>
      </c>
      <c r="H198" s="177"/>
      <c r="I198" s="171"/>
    </row>
    <row r="199" spans="1:9" s="172" customFormat="1" ht="12" x14ac:dyDescent="0.2">
      <c r="A199" s="173" t="s">
        <v>283</v>
      </c>
      <c r="B199" s="184" t="s">
        <v>282</v>
      </c>
      <c r="C199" s="175" t="s">
        <v>903</v>
      </c>
      <c r="D199" s="167">
        <f>D182-D183-D184-D188-D189-D190-D191-D192-D193-D195-D196-D197-D198</f>
        <v>0</v>
      </c>
      <c r="E199" s="167">
        <f>ROUND(E182-E183-E184-E188-E189-E190-E191-E192-E193-E195-E196-E197-E198,3)</f>
        <v>0</v>
      </c>
      <c r="F199" s="177">
        <f t="shared" si="6"/>
        <v>0</v>
      </c>
      <c r="G199" s="178">
        <f t="shared" si="7"/>
        <v>0</v>
      </c>
      <c r="H199" s="177"/>
      <c r="I199" s="171"/>
    </row>
    <row r="200" spans="1:9" s="172" customFormat="1" ht="26.25" customHeight="1" x14ac:dyDescent="0.2">
      <c r="A200" s="173" t="s">
        <v>281</v>
      </c>
      <c r="B200" s="207" t="s">
        <v>280</v>
      </c>
      <c r="C200" s="175" t="s">
        <v>903</v>
      </c>
      <c r="D200" s="167"/>
      <c r="E200" s="167"/>
      <c r="F200" s="177">
        <f t="shared" si="6"/>
        <v>0</v>
      </c>
      <c r="G200" s="178">
        <f t="shared" si="7"/>
        <v>0</v>
      </c>
      <c r="H200" s="177"/>
      <c r="I200" s="171"/>
    </row>
    <row r="201" spans="1:9" s="172" customFormat="1" ht="12" x14ac:dyDescent="0.2">
      <c r="A201" s="173" t="s">
        <v>279</v>
      </c>
      <c r="B201" s="184" t="s">
        <v>278</v>
      </c>
      <c r="C201" s="175" t="s">
        <v>903</v>
      </c>
      <c r="D201" s="167"/>
      <c r="E201" s="167"/>
      <c r="F201" s="177">
        <f t="shared" si="6"/>
        <v>0</v>
      </c>
      <c r="G201" s="178">
        <f t="shared" si="7"/>
        <v>0</v>
      </c>
      <c r="H201" s="177"/>
      <c r="I201" s="171"/>
    </row>
    <row r="202" spans="1:9" s="172" customFormat="1" ht="12" x14ac:dyDescent="0.2">
      <c r="A202" s="173" t="s">
        <v>277</v>
      </c>
      <c r="B202" s="184" t="s">
        <v>910</v>
      </c>
      <c r="C202" s="175" t="s">
        <v>903</v>
      </c>
      <c r="D202" s="167"/>
      <c r="E202" s="167"/>
      <c r="F202" s="177">
        <f t="shared" si="6"/>
        <v>0</v>
      </c>
      <c r="G202" s="178">
        <f t="shared" si="7"/>
        <v>0</v>
      </c>
      <c r="H202" s="177"/>
      <c r="I202" s="171"/>
    </row>
    <row r="203" spans="1:9" s="172" customFormat="1" ht="34.5" customHeight="1" x14ac:dyDescent="0.2">
      <c r="A203" s="173" t="s">
        <v>276</v>
      </c>
      <c r="B203" s="182" t="s">
        <v>275</v>
      </c>
      <c r="C203" s="175" t="s">
        <v>903</v>
      </c>
      <c r="D203" s="167"/>
      <c r="E203" s="167"/>
      <c r="F203" s="177">
        <f t="shared" si="6"/>
        <v>0</v>
      </c>
      <c r="G203" s="178">
        <f t="shared" si="7"/>
        <v>0</v>
      </c>
      <c r="H203" s="177"/>
      <c r="I203" s="171"/>
    </row>
    <row r="204" spans="1:9" s="172" customFormat="1" ht="12" x14ac:dyDescent="0.2">
      <c r="A204" s="173" t="s">
        <v>274</v>
      </c>
      <c r="B204" s="185" t="s">
        <v>273</v>
      </c>
      <c r="C204" s="175" t="s">
        <v>903</v>
      </c>
      <c r="D204" s="167"/>
      <c r="E204" s="167"/>
      <c r="F204" s="177">
        <f t="shared" si="6"/>
        <v>0</v>
      </c>
      <c r="G204" s="178">
        <f t="shared" si="7"/>
        <v>0</v>
      </c>
      <c r="H204" s="177"/>
      <c r="I204" s="171"/>
    </row>
    <row r="205" spans="1:9" s="172" customFormat="1" ht="15.75" customHeight="1" x14ac:dyDescent="0.2">
      <c r="A205" s="173" t="s">
        <v>272</v>
      </c>
      <c r="B205" s="185" t="s">
        <v>271</v>
      </c>
      <c r="C205" s="175" t="s">
        <v>903</v>
      </c>
      <c r="D205" s="167"/>
      <c r="E205" s="167"/>
      <c r="F205" s="177">
        <f t="shared" si="6"/>
        <v>0</v>
      </c>
      <c r="G205" s="178">
        <f t="shared" si="7"/>
        <v>0</v>
      </c>
      <c r="H205" s="177"/>
      <c r="I205" s="171"/>
    </row>
    <row r="206" spans="1:9" s="172" customFormat="1" ht="12" x14ac:dyDescent="0.2">
      <c r="A206" s="173" t="s">
        <v>270</v>
      </c>
      <c r="B206" s="184" t="s">
        <v>269</v>
      </c>
      <c r="C206" s="175" t="s">
        <v>903</v>
      </c>
      <c r="D206" s="167">
        <f>D200-D201-D202</f>
        <v>0</v>
      </c>
      <c r="E206" s="167">
        <f>E200-E201-E202</f>
        <v>0</v>
      </c>
      <c r="F206" s="177">
        <f t="shared" si="6"/>
        <v>0</v>
      </c>
      <c r="G206" s="178">
        <f t="shared" si="7"/>
        <v>0</v>
      </c>
      <c r="H206" s="177"/>
      <c r="I206" s="171"/>
    </row>
    <row r="207" spans="1:9" s="172" customFormat="1" ht="12" x14ac:dyDescent="0.2">
      <c r="A207" s="173" t="s">
        <v>268</v>
      </c>
      <c r="B207" s="207" t="s">
        <v>267</v>
      </c>
      <c r="C207" s="175" t="s">
        <v>903</v>
      </c>
      <c r="D207" s="167">
        <f>D208+D215</f>
        <v>0</v>
      </c>
      <c r="E207" s="167">
        <f>E208+E215</f>
        <v>0</v>
      </c>
      <c r="F207" s="177">
        <f t="shared" si="6"/>
        <v>0</v>
      </c>
      <c r="G207" s="178">
        <f t="shared" si="7"/>
        <v>0</v>
      </c>
      <c r="H207" s="177"/>
      <c r="I207" s="209"/>
    </row>
    <row r="208" spans="1:9" s="172" customFormat="1" ht="12" x14ac:dyDescent="0.2">
      <c r="A208" s="173" t="s">
        <v>266</v>
      </c>
      <c r="B208" s="184" t="s">
        <v>265</v>
      </c>
      <c r="C208" s="175" t="s">
        <v>903</v>
      </c>
      <c r="D208" s="167"/>
      <c r="E208" s="167"/>
      <c r="F208" s="177">
        <f t="shared" si="6"/>
        <v>0</v>
      </c>
      <c r="G208" s="178">
        <f t="shared" si="7"/>
        <v>0</v>
      </c>
      <c r="H208" s="177"/>
      <c r="I208" s="209"/>
    </row>
    <row r="209" spans="1:9" s="172" customFormat="1" ht="12" x14ac:dyDescent="0.2">
      <c r="A209" s="173" t="s">
        <v>264</v>
      </c>
      <c r="B209" s="182" t="s">
        <v>263</v>
      </c>
      <c r="C209" s="175" t="s">
        <v>903</v>
      </c>
      <c r="D209" s="167"/>
      <c r="E209" s="167"/>
      <c r="F209" s="177">
        <f t="shared" si="6"/>
        <v>0</v>
      </c>
      <c r="G209" s="178">
        <f t="shared" si="7"/>
        <v>0</v>
      </c>
      <c r="H209" s="177"/>
      <c r="I209" s="209"/>
    </row>
    <row r="210" spans="1:9" s="172" customFormat="1" ht="12" x14ac:dyDescent="0.2">
      <c r="A210" s="173" t="s">
        <v>262</v>
      </c>
      <c r="B210" s="182" t="s">
        <v>261</v>
      </c>
      <c r="C210" s="175" t="s">
        <v>903</v>
      </c>
      <c r="D210" s="167"/>
      <c r="E210" s="167"/>
      <c r="F210" s="177">
        <f t="shared" si="6"/>
        <v>0</v>
      </c>
      <c r="G210" s="178">
        <f t="shared" si="7"/>
        <v>0</v>
      </c>
      <c r="H210" s="177"/>
      <c r="I210" s="171"/>
    </row>
    <row r="211" spans="1:9" s="172" customFormat="1" ht="24" x14ac:dyDescent="0.2">
      <c r="A211" s="173" t="s">
        <v>260</v>
      </c>
      <c r="B211" s="182" t="s">
        <v>259</v>
      </c>
      <c r="C211" s="175" t="s">
        <v>903</v>
      </c>
      <c r="D211" s="167"/>
      <c r="E211" s="167"/>
      <c r="F211" s="177">
        <f t="shared" si="6"/>
        <v>0</v>
      </c>
      <c r="G211" s="178">
        <f t="shared" si="7"/>
        <v>0</v>
      </c>
      <c r="H211" s="177"/>
      <c r="I211" s="171"/>
    </row>
    <row r="212" spans="1:9" s="172" customFormat="1" ht="12" x14ac:dyDescent="0.2">
      <c r="A212" s="173" t="s">
        <v>258</v>
      </c>
      <c r="B212" s="182" t="s">
        <v>257</v>
      </c>
      <c r="C212" s="175" t="s">
        <v>903</v>
      </c>
      <c r="D212" s="167"/>
      <c r="E212" s="167"/>
      <c r="F212" s="177">
        <f t="shared" si="6"/>
        <v>0</v>
      </c>
      <c r="G212" s="178">
        <f t="shared" si="7"/>
        <v>0</v>
      </c>
      <c r="H212" s="177"/>
      <c r="I212" s="171"/>
    </row>
    <row r="213" spans="1:9" s="172" customFormat="1" ht="12" x14ac:dyDescent="0.2">
      <c r="A213" s="173" t="s">
        <v>256</v>
      </c>
      <c r="B213" s="182" t="s">
        <v>255</v>
      </c>
      <c r="C213" s="175" t="s">
        <v>903</v>
      </c>
      <c r="D213" s="167"/>
      <c r="E213" s="167"/>
      <c r="F213" s="177">
        <f t="shared" si="6"/>
        <v>0</v>
      </c>
      <c r="G213" s="178">
        <f t="shared" si="7"/>
        <v>0</v>
      </c>
      <c r="H213" s="177"/>
      <c r="I213" s="171"/>
    </row>
    <row r="214" spans="1:9" s="172" customFormat="1" ht="12" x14ac:dyDescent="0.2">
      <c r="A214" s="173" t="s">
        <v>254</v>
      </c>
      <c r="B214" s="182" t="s">
        <v>253</v>
      </c>
      <c r="C214" s="175" t="s">
        <v>903</v>
      </c>
      <c r="D214" s="167">
        <f>D208-D209-D210-D211-D212-D213</f>
        <v>0</v>
      </c>
      <c r="E214" s="167">
        <f>E208-E209-E210-E211-E212-E213</f>
        <v>0</v>
      </c>
      <c r="F214" s="177">
        <f t="shared" si="6"/>
        <v>0</v>
      </c>
      <c r="G214" s="178">
        <f t="shared" si="7"/>
        <v>0</v>
      </c>
      <c r="H214" s="177"/>
      <c r="I214" s="171"/>
    </row>
    <row r="215" spans="1:9" s="172" customFormat="1" ht="12" x14ac:dyDescent="0.2">
      <c r="A215" s="173" t="s">
        <v>252</v>
      </c>
      <c r="B215" s="184" t="s">
        <v>251</v>
      </c>
      <c r="C215" s="175" t="s">
        <v>903</v>
      </c>
      <c r="D215" s="167"/>
      <c r="E215" s="167"/>
      <c r="F215" s="177">
        <f t="shared" si="6"/>
        <v>0</v>
      </c>
      <c r="G215" s="178">
        <f t="shared" si="7"/>
        <v>0</v>
      </c>
      <c r="H215" s="177"/>
      <c r="I215" s="171"/>
    </row>
    <row r="216" spans="1:9" s="172" customFormat="1" ht="12" x14ac:dyDescent="0.2">
      <c r="A216" s="173" t="s">
        <v>250</v>
      </c>
      <c r="B216" s="184" t="s">
        <v>249</v>
      </c>
      <c r="C216" s="175" t="s">
        <v>903</v>
      </c>
      <c r="D216" s="167">
        <f>D207-D208-D215</f>
        <v>0</v>
      </c>
      <c r="E216" s="167">
        <f>E207-E208-E215</f>
        <v>0</v>
      </c>
      <c r="F216" s="177">
        <f t="shared" si="6"/>
        <v>0</v>
      </c>
      <c r="G216" s="178">
        <f t="shared" si="7"/>
        <v>0</v>
      </c>
      <c r="H216" s="177"/>
      <c r="I216" s="171"/>
    </row>
    <row r="217" spans="1:9" s="172" customFormat="1" ht="12" x14ac:dyDescent="0.2">
      <c r="A217" s="173" t="s">
        <v>248</v>
      </c>
      <c r="B217" s="184" t="s">
        <v>247</v>
      </c>
      <c r="C217" s="175" t="s">
        <v>246</v>
      </c>
      <c r="D217" s="167"/>
      <c r="E217" s="167"/>
      <c r="F217" s="177"/>
      <c r="G217" s="177"/>
      <c r="H217" s="177"/>
      <c r="I217" s="171"/>
    </row>
    <row r="218" spans="1:9" s="172" customFormat="1" ht="24" x14ac:dyDescent="0.2">
      <c r="A218" s="173" t="s">
        <v>245</v>
      </c>
      <c r="B218" s="184" t="s">
        <v>244</v>
      </c>
      <c r="C218" s="175" t="s">
        <v>903</v>
      </c>
      <c r="D218" s="167"/>
      <c r="E218" s="167"/>
      <c r="F218" s="177">
        <f t="shared" si="6"/>
        <v>0</v>
      </c>
      <c r="G218" s="178">
        <f t="shared" ref="G218:G249" si="8">IFERROR(F218/D218,0)</f>
        <v>0</v>
      </c>
      <c r="H218" s="177"/>
      <c r="I218" s="171"/>
    </row>
    <row r="219" spans="1:9" s="172" customFormat="1" ht="12" x14ac:dyDescent="0.2">
      <c r="A219" s="173" t="s">
        <v>243</v>
      </c>
      <c r="B219" s="207" t="s">
        <v>242</v>
      </c>
      <c r="C219" s="175" t="s">
        <v>903</v>
      </c>
      <c r="D219" s="167"/>
      <c r="E219" s="167"/>
      <c r="F219" s="177">
        <f t="shared" si="6"/>
        <v>0</v>
      </c>
      <c r="G219" s="178">
        <f t="shared" si="8"/>
        <v>0</v>
      </c>
      <c r="H219" s="177"/>
      <c r="I219" s="171"/>
    </row>
    <row r="220" spans="1:9" s="172" customFormat="1" ht="12" x14ac:dyDescent="0.2">
      <c r="A220" s="173" t="s">
        <v>241</v>
      </c>
      <c r="B220" s="184" t="s">
        <v>240</v>
      </c>
      <c r="C220" s="175" t="s">
        <v>903</v>
      </c>
      <c r="D220" s="167"/>
      <c r="E220" s="167"/>
      <c r="F220" s="177">
        <f t="shared" si="6"/>
        <v>0</v>
      </c>
      <c r="G220" s="178">
        <f t="shared" si="8"/>
        <v>0</v>
      </c>
      <c r="H220" s="177"/>
      <c r="I220" s="171"/>
    </row>
    <row r="221" spans="1:9" s="172" customFormat="1" ht="12" x14ac:dyDescent="0.2">
      <c r="A221" s="173" t="s">
        <v>239</v>
      </c>
      <c r="B221" s="184" t="s">
        <v>911</v>
      </c>
      <c r="C221" s="175" t="s">
        <v>903</v>
      </c>
      <c r="D221" s="167">
        <f>D222+D223+D224</f>
        <v>0</v>
      </c>
      <c r="E221" s="167">
        <f>E222+E223+E224</f>
        <v>0</v>
      </c>
      <c r="F221" s="177">
        <f t="shared" si="6"/>
        <v>0</v>
      </c>
      <c r="G221" s="178">
        <f t="shared" si="8"/>
        <v>0</v>
      </c>
      <c r="H221" s="177"/>
      <c r="I221" s="171"/>
    </row>
    <row r="222" spans="1:9" s="172" customFormat="1" ht="12" x14ac:dyDescent="0.2">
      <c r="A222" s="173" t="s">
        <v>238</v>
      </c>
      <c r="B222" s="182" t="s">
        <v>218</v>
      </c>
      <c r="C222" s="175" t="s">
        <v>903</v>
      </c>
      <c r="D222" s="167"/>
      <c r="E222" s="167"/>
      <c r="F222" s="177">
        <f t="shared" si="6"/>
        <v>0</v>
      </c>
      <c r="G222" s="178">
        <f t="shared" si="8"/>
        <v>0</v>
      </c>
      <c r="H222" s="177"/>
      <c r="I222" s="171"/>
    </row>
    <row r="223" spans="1:9" s="172" customFormat="1" ht="12" x14ac:dyDescent="0.2">
      <c r="A223" s="173" t="s">
        <v>237</v>
      </c>
      <c r="B223" s="182" t="s">
        <v>217</v>
      </c>
      <c r="C223" s="175" t="s">
        <v>903</v>
      </c>
      <c r="D223" s="167">
        <f>D429</f>
        <v>0</v>
      </c>
      <c r="E223" s="167"/>
      <c r="F223" s="177">
        <f t="shared" si="6"/>
        <v>0</v>
      </c>
      <c r="G223" s="178">
        <f t="shared" si="8"/>
        <v>0</v>
      </c>
      <c r="H223" s="177"/>
      <c r="I223" s="171"/>
    </row>
    <row r="224" spans="1:9" s="172" customFormat="1" ht="12" x14ac:dyDescent="0.2">
      <c r="A224" s="173" t="s">
        <v>236</v>
      </c>
      <c r="B224" s="182" t="s">
        <v>235</v>
      </c>
      <c r="C224" s="175" t="s">
        <v>903</v>
      </c>
      <c r="D224" s="167"/>
      <c r="E224" s="167"/>
      <c r="F224" s="177">
        <f t="shared" si="6"/>
        <v>0</v>
      </c>
      <c r="G224" s="178">
        <f t="shared" si="8"/>
        <v>0</v>
      </c>
      <c r="H224" s="177"/>
      <c r="I224" s="171"/>
    </row>
    <row r="225" spans="1:9" s="172" customFormat="1" ht="12" x14ac:dyDescent="0.2">
      <c r="A225" s="173" t="s">
        <v>234</v>
      </c>
      <c r="B225" s="184" t="s">
        <v>912</v>
      </c>
      <c r="C225" s="175" t="s">
        <v>903</v>
      </c>
      <c r="D225" s="167"/>
      <c r="E225" s="167"/>
      <c r="F225" s="177">
        <f t="shared" si="6"/>
        <v>0</v>
      </c>
      <c r="G225" s="178">
        <f t="shared" si="8"/>
        <v>0</v>
      </c>
      <c r="H225" s="177"/>
      <c r="I225" s="171"/>
    </row>
    <row r="226" spans="1:9" s="172" customFormat="1" ht="16.5" customHeight="1" x14ac:dyDescent="0.2">
      <c r="A226" s="173" t="s">
        <v>233</v>
      </c>
      <c r="B226" s="184" t="s">
        <v>232</v>
      </c>
      <c r="C226" s="175" t="s">
        <v>903</v>
      </c>
      <c r="D226" s="167">
        <f>D227+D228</f>
        <v>0</v>
      </c>
      <c r="E226" s="167">
        <f>E227+E228</f>
        <v>0</v>
      </c>
      <c r="F226" s="177">
        <f t="shared" si="6"/>
        <v>0</v>
      </c>
      <c r="G226" s="178">
        <f t="shared" si="8"/>
        <v>0</v>
      </c>
      <c r="H226" s="177"/>
      <c r="I226" s="171"/>
    </row>
    <row r="227" spans="1:9" s="172" customFormat="1" ht="12" x14ac:dyDescent="0.2">
      <c r="A227" s="173" t="s">
        <v>231</v>
      </c>
      <c r="B227" s="182" t="s">
        <v>230</v>
      </c>
      <c r="C227" s="175" t="s">
        <v>903</v>
      </c>
      <c r="D227" s="167"/>
      <c r="E227" s="167"/>
      <c r="F227" s="177">
        <f t="shared" si="6"/>
        <v>0</v>
      </c>
      <c r="G227" s="178">
        <f t="shared" si="8"/>
        <v>0</v>
      </c>
      <c r="H227" s="177"/>
      <c r="I227" s="171"/>
    </row>
    <row r="228" spans="1:9" s="172" customFormat="1" ht="12" x14ac:dyDescent="0.2">
      <c r="A228" s="173" t="s">
        <v>229</v>
      </c>
      <c r="B228" s="182" t="s">
        <v>228</v>
      </c>
      <c r="C228" s="175" t="s">
        <v>903</v>
      </c>
      <c r="D228" s="167"/>
      <c r="E228" s="167"/>
      <c r="F228" s="177">
        <f t="shared" ref="F228:F249" si="9">E228-D228</f>
        <v>0</v>
      </c>
      <c r="G228" s="178">
        <f t="shared" si="8"/>
        <v>0</v>
      </c>
      <c r="H228" s="177"/>
      <c r="I228" s="171"/>
    </row>
    <row r="229" spans="1:9" s="172" customFormat="1" ht="12" x14ac:dyDescent="0.2">
      <c r="A229" s="173" t="s">
        <v>227</v>
      </c>
      <c r="B229" s="184" t="s">
        <v>226</v>
      </c>
      <c r="C229" s="175" t="s">
        <v>903</v>
      </c>
      <c r="D229" s="167"/>
      <c r="E229" s="167"/>
      <c r="F229" s="177">
        <f t="shared" si="9"/>
        <v>0</v>
      </c>
      <c r="G229" s="178">
        <f t="shared" si="8"/>
        <v>0</v>
      </c>
      <c r="H229" s="177"/>
      <c r="I229" s="171"/>
    </row>
    <row r="230" spans="1:9" s="172" customFormat="1" ht="12" x14ac:dyDescent="0.2">
      <c r="A230" s="173" t="s">
        <v>225</v>
      </c>
      <c r="B230" s="184" t="s">
        <v>224</v>
      </c>
      <c r="C230" s="175" t="s">
        <v>903</v>
      </c>
      <c r="D230" s="167"/>
      <c r="E230" s="167"/>
      <c r="F230" s="177">
        <f t="shared" si="9"/>
        <v>0</v>
      </c>
      <c r="G230" s="178">
        <f t="shared" si="8"/>
        <v>0</v>
      </c>
      <c r="H230" s="177"/>
      <c r="I230" s="171"/>
    </row>
    <row r="231" spans="1:9" s="172" customFormat="1" ht="12" x14ac:dyDescent="0.2">
      <c r="A231" s="173" t="s">
        <v>223</v>
      </c>
      <c r="B231" s="184" t="s">
        <v>222</v>
      </c>
      <c r="C231" s="175" t="s">
        <v>903</v>
      </c>
      <c r="D231" s="167">
        <f>D219-D220-D221-D225-D226-D229-D230</f>
        <v>0</v>
      </c>
      <c r="E231" s="167">
        <f>E219-E220-E221-E225-E226-E229-E230</f>
        <v>0</v>
      </c>
      <c r="F231" s="177">
        <f t="shared" si="9"/>
        <v>0</v>
      </c>
      <c r="G231" s="178">
        <f t="shared" si="8"/>
        <v>0</v>
      </c>
      <c r="H231" s="177"/>
      <c r="I231" s="171"/>
    </row>
    <row r="232" spans="1:9" s="172" customFormat="1" ht="12" x14ac:dyDescent="0.2">
      <c r="A232" s="173" t="s">
        <v>221</v>
      </c>
      <c r="B232" s="207" t="s">
        <v>220</v>
      </c>
      <c r="C232" s="175" t="s">
        <v>903</v>
      </c>
      <c r="D232" s="167"/>
      <c r="E232" s="167"/>
      <c r="F232" s="177">
        <f t="shared" si="9"/>
        <v>0</v>
      </c>
      <c r="G232" s="178">
        <f t="shared" si="8"/>
        <v>0</v>
      </c>
      <c r="H232" s="177"/>
      <c r="I232" s="171"/>
    </row>
    <row r="233" spans="1:9" s="172" customFormat="1" ht="12" x14ac:dyDescent="0.2">
      <c r="A233" s="173" t="s">
        <v>686</v>
      </c>
      <c r="B233" s="184" t="s">
        <v>219</v>
      </c>
      <c r="C233" s="175" t="s">
        <v>903</v>
      </c>
      <c r="D233" s="167"/>
      <c r="E233" s="167"/>
      <c r="F233" s="177">
        <f t="shared" si="9"/>
        <v>0</v>
      </c>
      <c r="G233" s="178">
        <f t="shared" si="8"/>
        <v>0</v>
      </c>
      <c r="H233" s="177"/>
      <c r="I233" s="171"/>
    </row>
    <row r="234" spans="1:9" s="172" customFormat="1" ht="12" x14ac:dyDescent="0.2">
      <c r="A234" s="173" t="s">
        <v>913</v>
      </c>
      <c r="B234" s="182" t="s">
        <v>218</v>
      </c>
      <c r="C234" s="175" t="s">
        <v>903</v>
      </c>
      <c r="D234" s="167">
        <f>D233-D236</f>
        <v>0</v>
      </c>
      <c r="E234" s="167">
        <f>E233-E236</f>
        <v>0</v>
      </c>
      <c r="F234" s="177">
        <f t="shared" si="9"/>
        <v>0</v>
      </c>
      <c r="G234" s="178">
        <f t="shared" si="8"/>
        <v>0</v>
      </c>
      <c r="H234" s="177"/>
      <c r="I234" s="171"/>
    </row>
    <row r="235" spans="1:9" s="172" customFormat="1" ht="12" x14ac:dyDescent="0.2">
      <c r="A235" s="173" t="s">
        <v>914</v>
      </c>
      <c r="B235" s="182" t="s">
        <v>217</v>
      </c>
      <c r="C235" s="175" t="s">
        <v>903</v>
      </c>
      <c r="D235" s="167"/>
      <c r="E235" s="167"/>
      <c r="F235" s="177">
        <f t="shared" si="9"/>
        <v>0</v>
      </c>
      <c r="G235" s="178">
        <f t="shared" si="8"/>
        <v>0</v>
      </c>
      <c r="H235" s="177"/>
      <c r="I235" s="171"/>
    </row>
    <row r="236" spans="1:9" s="172" customFormat="1" ht="12" x14ac:dyDescent="0.2">
      <c r="A236" s="173" t="s">
        <v>915</v>
      </c>
      <c r="B236" s="182" t="s">
        <v>235</v>
      </c>
      <c r="C236" s="175" t="s">
        <v>903</v>
      </c>
      <c r="D236" s="167">
        <f>D233</f>
        <v>0</v>
      </c>
      <c r="E236" s="167">
        <f>E224</f>
        <v>0</v>
      </c>
      <c r="F236" s="177">
        <f t="shared" si="9"/>
        <v>0</v>
      </c>
      <c r="G236" s="178">
        <f t="shared" si="8"/>
        <v>0</v>
      </c>
      <c r="H236" s="177"/>
      <c r="I236" s="171"/>
    </row>
    <row r="237" spans="1:9" s="172" customFormat="1" ht="12" x14ac:dyDescent="0.2">
      <c r="A237" s="173" t="s">
        <v>685</v>
      </c>
      <c r="B237" s="184" t="s">
        <v>359</v>
      </c>
      <c r="C237" s="175" t="s">
        <v>903</v>
      </c>
      <c r="D237" s="167"/>
      <c r="E237" s="167"/>
      <c r="F237" s="177">
        <f t="shared" si="9"/>
        <v>0</v>
      </c>
      <c r="G237" s="178">
        <f t="shared" si="8"/>
        <v>0</v>
      </c>
      <c r="H237" s="177"/>
      <c r="I237" s="171"/>
    </row>
    <row r="238" spans="1:9" s="172" customFormat="1" ht="12" x14ac:dyDescent="0.2">
      <c r="A238" s="173" t="s">
        <v>916</v>
      </c>
      <c r="B238" s="184" t="s">
        <v>684</v>
      </c>
      <c r="C238" s="175" t="s">
        <v>903</v>
      </c>
      <c r="D238" s="167">
        <f>D232-D233-D237</f>
        <v>0</v>
      </c>
      <c r="E238" s="167">
        <f>E232-E233-E237</f>
        <v>0</v>
      </c>
      <c r="F238" s="177">
        <f t="shared" si="9"/>
        <v>0</v>
      </c>
      <c r="G238" s="178">
        <f t="shared" si="8"/>
        <v>0</v>
      </c>
      <c r="H238" s="177"/>
      <c r="I238" s="171"/>
    </row>
    <row r="239" spans="1:9" s="172" customFormat="1" ht="24" x14ac:dyDescent="0.2">
      <c r="A239" s="173" t="s">
        <v>683</v>
      </c>
      <c r="B239" s="207" t="s">
        <v>917</v>
      </c>
      <c r="C239" s="175" t="s">
        <v>903</v>
      </c>
      <c r="D239" s="167">
        <f>D164-D182</f>
        <v>0</v>
      </c>
      <c r="E239" s="167">
        <f>E164-E182</f>
        <v>-4.0690000000000026</v>
      </c>
      <c r="F239" s="177">
        <f t="shared" si="9"/>
        <v>-4.0690000000000026</v>
      </c>
      <c r="G239" s="178">
        <f t="shared" si="8"/>
        <v>0</v>
      </c>
      <c r="H239" s="177"/>
      <c r="I239" s="171"/>
    </row>
    <row r="240" spans="1:9" s="172" customFormat="1" ht="24" x14ac:dyDescent="0.2">
      <c r="A240" s="173" t="s">
        <v>682</v>
      </c>
      <c r="B240" s="207" t="s">
        <v>918</v>
      </c>
      <c r="C240" s="175" t="s">
        <v>903</v>
      </c>
      <c r="D240" s="167">
        <f>D200-D207</f>
        <v>0</v>
      </c>
      <c r="E240" s="167">
        <f>E200-E207</f>
        <v>0</v>
      </c>
      <c r="F240" s="177">
        <f t="shared" si="9"/>
        <v>0</v>
      </c>
      <c r="G240" s="178">
        <f t="shared" si="8"/>
        <v>0</v>
      </c>
      <c r="H240" s="177"/>
      <c r="I240" s="171"/>
    </row>
    <row r="241" spans="1:9" s="172" customFormat="1" ht="12" x14ac:dyDescent="0.2">
      <c r="A241" s="173" t="s">
        <v>681</v>
      </c>
      <c r="B241" s="184" t="s">
        <v>680</v>
      </c>
      <c r="C241" s="175" t="s">
        <v>903</v>
      </c>
      <c r="D241" s="167"/>
      <c r="E241" s="167"/>
      <c r="F241" s="177">
        <f t="shared" si="9"/>
        <v>0</v>
      </c>
      <c r="G241" s="178">
        <f t="shared" si="8"/>
        <v>0</v>
      </c>
      <c r="H241" s="177"/>
      <c r="I241" s="171"/>
    </row>
    <row r="242" spans="1:9" s="172" customFormat="1" ht="12" x14ac:dyDescent="0.2">
      <c r="A242" s="173" t="s">
        <v>679</v>
      </c>
      <c r="B242" s="184" t="s">
        <v>678</v>
      </c>
      <c r="C242" s="175" t="s">
        <v>903</v>
      </c>
      <c r="D242" s="167">
        <f>D240-D241</f>
        <v>0</v>
      </c>
      <c r="E242" s="167">
        <f>E240-E241</f>
        <v>0</v>
      </c>
      <c r="F242" s="177">
        <f t="shared" si="9"/>
        <v>0</v>
      </c>
      <c r="G242" s="178">
        <f t="shared" si="8"/>
        <v>0</v>
      </c>
      <c r="H242" s="177"/>
      <c r="I242" s="171"/>
    </row>
    <row r="243" spans="1:9" s="172" customFormat="1" ht="24" x14ac:dyDescent="0.2">
      <c r="A243" s="173" t="s">
        <v>677</v>
      </c>
      <c r="B243" s="207" t="s">
        <v>919</v>
      </c>
      <c r="C243" s="175" t="s">
        <v>903</v>
      </c>
      <c r="D243" s="167">
        <f>D219-D232</f>
        <v>0</v>
      </c>
      <c r="E243" s="167">
        <f>E219-E232</f>
        <v>0</v>
      </c>
      <c r="F243" s="177">
        <f t="shared" si="9"/>
        <v>0</v>
      </c>
      <c r="G243" s="178">
        <f t="shared" si="8"/>
        <v>0</v>
      </c>
      <c r="H243" s="177"/>
      <c r="I243" s="171"/>
    </row>
    <row r="244" spans="1:9" s="172" customFormat="1" ht="12" x14ac:dyDescent="0.2">
      <c r="A244" s="173" t="s">
        <v>676</v>
      </c>
      <c r="B244" s="184" t="s">
        <v>675</v>
      </c>
      <c r="C244" s="175" t="s">
        <v>903</v>
      </c>
      <c r="D244" s="167">
        <f>D221-D233</f>
        <v>0</v>
      </c>
      <c r="E244" s="167">
        <f>E221-E233</f>
        <v>0</v>
      </c>
      <c r="F244" s="177">
        <f t="shared" si="9"/>
        <v>0</v>
      </c>
      <c r="G244" s="178">
        <f t="shared" si="8"/>
        <v>0</v>
      </c>
      <c r="H244" s="177"/>
      <c r="I244" s="171"/>
    </row>
    <row r="245" spans="1:9" s="172" customFormat="1" ht="12" x14ac:dyDescent="0.2">
      <c r="A245" s="173" t="s">
        <v>674</v>
      </c>
      <c r="B245" s="184" t="s">
        <v>673</v>
      </c>
      <c r="C245" s="175" t="s">
        <v>903</v>
      </c>
      <c r="D245" s="167">
        <f>D243-D244</f>
        <v>0</v>
      </c>
      <c r="E245" s="167">
        <f>E243-E244</f>
        <v>0</v>
      </c>
      <c r="F245" s="177">
        <f t="shared" si="9"/>
        <v>0</v>
      </c>
      <c r="G245" s="178">
        <f t="shared" si="8"/>
        <v>0</v>
      </c>
      <c r="H245" s="177"/>
      <c r="I245" s="171"/>
    </row>
    <row r="246" spans="1:9" s="172" customFormat="1" ht="12" x14ac:dyDescent="0.2">
      <c r="A246" s="173" t="s">
        <v>672</v>
      </c>
      <c r="B246" s="207" t="s">
        <v>671</v>
      </c>
      <c r="C246" s="175" t="s">
        <v>903</v>
      </c>
      <c r="D246" s="167"/>
      <c r="E246" s="167"/>
      <c r="F246" s="177">
        <f t="shared" si="9"/>
        <v>0</v>
      </c>
      <c r="G246" s="178">
        <f t="shared" si="8"/>
        <v>0</v>
      </c>
      <c r="H246" s="177"/>
      <c r="I246" s="171"/>
    </row>
    <row r="247" spans="1:9" s="172" customFormat="1" ht="12" x14ac:dyDescent="0.2">
      <c r="A247" s="173" t="s">
        <v>670</v>
      </c>
      <c r="B247" s="207" t="s">
        <v>920</v>
      </c>
      <c r="C247" s="175" t="s">
        <v>903</v>
      </c>
      <c r="D247" s="167">
        <f>D239+D240+D243+D246</f>
        <v>0</v>
      </c>
      <c r="E247" s="167">
        <f>E239+E240+E243+E246</f>
        <v>-4.0690000000000026</v>
      </c>
      <c r="F247" s="177">
        <f t="shared" si="9"/>
        <v>-4.0690000000000026</v>
      </c>
      <c r="G247" s="178">
        <f t="shared" si="8"/>
        <v>0</v>
      </c>
      <c r="H247" s="177"/>
      <c r="I247" s="171"/>
    </row>
    <row r="248" spans="1:9" s="172" customFormat="1" ht="12" x14ac:dyDescent="0.2">
      <c r="A248" s="173" t="s">
        <v>669</v>
      </c>
      <c r="B248" s="207" t="s">
        <v>668</v>
      </c>
      <c r="C248" s="175" t="s">
        <v>903</v>
      </c>
      <c r="D248" s="167"/>
      <c r="E248" s="167">
        <v>4.1109999999999998</v>
      </c>
      <c r="F248" s="177">
        <f t="shared" si="9"/>
        <v>4.1109999999999998</v>
      </c>
      <c r="G248" s="178">
        <f t="shared" si="8"/>
        <v>0</v>
      </c>
      <c r="H248" s="177"/>
      <c r="I248" s="171"/>
    </row>
    <row r="249" spans="1:9" s="172" customFormat="1" ht="12.75" thickBot="1" x14ac:dyDescent="0.25">
      <c r="A249" s="188" t="s">
        <v>667</v>
      </c>
      <c r="B249" s="210" t="s">
        <v>666</v>
      </c>
      <c r="C249" s="190" t="s">
        <v>903</v>
      </c>
      <c r="D249" s="199">
        <f>D248+D247</f>
        <v>0</v>
      </c>
      <c r="E249" s="199">
        <f>E248+E247</f>
        <v>4.1999999999997151E-2</v>
      </c>
      <c r="F249" s="200">
        <f t="shared" si="9"/>
        <v>4.1999999999997151E-2</v>
      </c>
      <c r="G249" s="201">
        <f t="shared" si="8"/>
        <v>0</v>
      </c>
      <c r="H249" s="200"/>
      <c r="I249" s="171"/>
    </row>
    <row r="250" spans="1:9" s="172" customFormat="1" ht="12" x14ac:dyDescent="0.2">
      <c r="A250" s="163" t="s">
        <v>665</v>
      </c>
      <c r="B250" s="164" t="s">
        <v>247</v>
      </c>
      <c r="C250" s="165" t="s">
        <v>246</v>
      </c>
      <c r="D250" s="204"/>
      <c r="E250" s="204"/>
      <c r="F250" s="205"/>
      <c r="G250" s="206"/>
      <c r="H250" s="205"/>
      <c r="I250" s="171"/>
    </row>
    <row r="251" spans="1:9" s="172" customFormat="1" ht="72" x14ac:dyDescent="0.2">
      <c r="A251" s="173" t="s">
        <v>664</v>
      </c>
      <c r="B251" s="184" t="s">
        <v>663</v>
      </c>
      <c r="C251" s="175" t="s">
        <v>903</v>
      </c>
      <c r="D251" s="167"/>
      <c r="E251" s="167">
        <v>100.008</v>
      </c>
      <c r="F251" s="177">
        <f t="shared" ref="F251:F310" si="10">E251-D251</f>
        <v>100.008</v>
      </c>
      <c r="G251" s="178">
        <f t="shared" ref="G251:G301" si="11">IFERROR(F251/D251,0)</f>
        <v>0</v>
      </c>
      <c r="H251" s="187" t="s">
        <v>921</v>
      </c>
      <c r="I251" s="171"/>
    </row>
    <row r="252" spans="1:9" s="172" customFormat="1" ht="31.5" customHeight="1" x14ac:dyDescent="0.2">
      <c r="A252" s="173" t="s">
        <v>662</v>
      </c>
      <c r="B252" s="182" t="s">
        <v>922</v>
      </c>
      <c r="C252" s="175" t="s">
        <v>903</v>
      </c>
      <c r="D252" s="167"/>
      <c r="E252" s="167"/>
      <c r="F252" s="177">
        <f t="shared" si="10"/>
        <v>0</v>
      </c>
      <c r="G252" s="178">
        <f t="shared" si="11"/>
        <v>0</v>
      </c>
      <c r="H252" s="177"/>
      <c r="I252" s="171"/>
    </row>
    <row r="253" spans="1:9" s="172" customFormat="1" ht="15.75" customHeight="1" x14ac:dyDescent="0.2">
      <c r="A253" s="173" t="s">
        <v>661</v>
      </c>
      <c r="B253" s="185" t="s">
        <v>601</v>
      </c>
      <c r="C253" s="175" t="s">
        <v>903</v>
      </c>
      <c r="D253" s="167"/>
      <c r="E253" s="167"/>
      <c r="F253" s="177">
        <f t="shared" si="10"/>
        <v>0</v>
      </c>
      <c r="G253" s="178">
        <f t="shared" si="11"/>
        <v>0</v>
      </c>
      <c r="H253" s="177"/>
      <c r="I253" s="171"/>
    </row>
    <row r="254" spans="1:9" s="172" customFormat="1" ht="31.5" customHeight="1" x14ac:dyDescent="0.2">
      <c r="A254" s="173" t="s">
        <v>660</v>
      </c>
      <c r="B254" s="185" t="s">
        <v>923</v>
      </c>
      <c r="C254" s="175" t="s">
        <v>903</v>
      </c>
      <c r="D254" s="167"/>
      <c r="E254" s="167"/>
      <c r="F254" s="177">
        <f t="shared" si="10"/>
        <v>0</v>
      </c>
      <c r="G254" s="178">
        <f t="shared" si="11"/>
        <v>0</v>
      </c>
      <c r="H254" s="177"/>
      <c r="I254" s="171"/>
    </row>
    <row r="255" spans="1:9" s="172" customFormat="1" ht="15.75" customHeight="1" x14ac:dyDescent="0.2">
      <c r="A255" s="173" t="s">
        <v>659</v>
      </c>
      <c r="B255" s="186" t="s">
        <v>601</v>
      </c>
      <c r="C255" s="175" t="s">
        <v>903</v>
      </c>
      <c r="D255" s="167"/>
      <c r="E255" s="167"/>
      <c r="F255" s="177">
        <f t="shared" si="10"/>
        <v>0</v>
      </c>
      <c r="G255" s="178">
        <f t="shared" si="11"/>
        <v>0</v>
      </c>
      <c r="H255" s="177"/>
      <c r="I255" s="171"/>
    </row>
    <row r="256" spans="1:9" s="172" customFormat="1" ht="31.5" customHeight="1" x14ac:dyDescent="0.2">
      <c r="A256" s="173" t="s">
        <v>658</v>
      </c>
      <c r="B256" s="185" t="s">
        <v>343</v>
      </c>
      <c r="C256" s="175" t="s">
        <v>903</v>
      </c>
      <c r="D256" s="167"/>
      <c r="E256" s="167"/>
      <c r="F256" s="177">
        <f t="shared" si="10"/>
        <v>0</v>
      </c>
      <c r="G256" s="178">
        <f t="shared" si="11"/>
        <v>0</v>
      </c>
      <c r="H256" s="177"/>
      <c r="I256" s="171"/>
    </row>
    <row r="257" spans="1:9" s="172" customFormat="1" ht="15.75" customHeight="1" x14ac:dyDescent="0.2">
      <c r="A257" s="173" t="s">
        <v>657</v>
      </c>
      <c r="B257" s="186" t="s">
        <v>601</v>
      </c>
      <c r="C257" s="175" t="s">
        <v>903</v>
      </c>
      <c r="D257" s="167"/>
      <c r="E257" s="167"/>
      <c r="F257" s="177">
        <f t="shared" si="10"/>
        <v>0</v>
      </c>
      <c r="G257" s="178">
        <f t="shared" si="11"/>
        <v>0</v>
      </c>
      <c r="H257" s="177"/>
      <c r="I257" s="171"/>
    </row>
    <row r="258" spans="1:9" s="172" customFormat="1" ht="31.5" customHeight="1" x14ac:dyDescent="0.2">
      <c r="A258" s="173" t="s">
        <v>656</v>
      </c>
      <c r="B258" s="185" t="s">
        <v>341</v>
      </c>
      <c r="C258" s="175" t="s">
        <v>903</v>
      </c>
      <c r="D258" s="167"/>
      <c r="E258" s="167"/>
      <c r="F258" s="177">
        <f t="shared" si="10"/>
        <v>0</v>
      </c>
      <c r="G258" s="178">
        <f t="shared" si="11"/>
        <v>0</v>
      </c>
      <c r="H258" s="177"/>
      <c r="I258" s="171"/>
    </row>
    <row r="259" spans="1:9" s="172" customFormat="1" ht="15.75" customHeight="1" x14ac:dyDescent="0.2">
      <c r="A259" s="173" t="s">
        <v>655</v>
      </c>
      <c r="B259" s="186" t="s">
        <v>601</v>
      </c>
      <c r="C259" s="175" t="s">
        <v>903</v>
      </c>
      <c r="D259" s="167"/>
      <c r="E259" s="167"/>
      <c r="F259" s="177">
        <f t="shared" si="10"/>
        <v>0</v>
      </c>
      <c r="G259" s="178">
        <f t="shared" si="11"/>
        <v>0</v>
      </c>
      <c r="H259" s="177"/>
      <c r="I259" s="171"/>
    </row>
    <row r="260" spans="1:9" s="172" customFormat="1" ht="15.75" customHeight="1" x14ac:dyDescent="0.2">
      <c r="A260" s="173" t="s">
        <v>654</v>
      </c>
      <c r="B260" s="182" t="s">
        <v>419</v>
      </c>
      <c r="C260" s="175" t="s">
        <v>903</v>
      </c>
      <c r="D260" s="167"/>
      <c r="E260" s="167"/>
      <c r="F260" s="177">
        <f t="shared" si="10"/>
        <v>0</v>
      </c>
      <c r="G260" s="178">
        <f t="shared" si="11"/>
        <v>0</v>
      </c>
      <c r="H260" s="177"/>
      <c r="I260" s="171"/>
    </row>
    <row r="261" spans="1:9" s="172" customFormat="1" ht="15.75" customHeight="1" x14ac:dyDescent="0.2">
      <c r="A261" s="173" t="s">
        <v>653</v>
      </c>
      <c r="B261" s="185" t="s">
        <v>601</v>
      </c>
      <c r="C261" s="175" t="s">
        <v>903</v>
      </c>
      <c r="D261" s="167"/>
      <c r="E261" s="167"/>
      <c r="F261" s="177">
        <f t="shared" si="10"/>
        <v>0</v>
      </c>
      <c r="G261" s="178">
        <f t="shared" si="11"/>
        <v>0</v>
      </c>
      <c r="H261" s="177"/>
      <c r="I261" s="171"/>
    </row>
    <row r="262" spans="1:9" s="172" customFormat="1" ht="12" x14ac:dyDescent="0.2">
      <c r="A262" s="173" t="s">
        <v>652</v>
      </c>
      <c r="B262" s="180" t="s">
        <v>417</v>
      </c>
      <c r="C262" s="175" t="s">
        <v>903</v>
      </c>
      <c r="D262" s="167"/>
      <c r="E262" s="167">
        <v>90.35</v>
      </c>
      <c r="F262" s="177">
        <f t="shared" si="10"/>
        <v>90.35</v>
      </c>
      <c r="G262" s="178">
        <f t="shared" si="11"/>
        <v>0</v>
      </c>
      <c r="H262" s="177"/>
      <c r="I262" s="171"/>
    </row>
    <row r="263" spans="1:9" s="172" customFormat="1" ht="12" x14ac:dyDescent="0.2">
      <c r="A263" s="173" t="s">
        <v>651</v>
      </c>
      <c r="B263" s="185" t="s">
        <v>601</v>
      </c>
      <c r="C263" s="175" t="s">
        <v>903</v>
      </c>
      <c r="D263" s="167"/>
      <c r="E263" s="167"/>
      <c r="F263" s="177">
        <f t="shared" si="10"/>
        <v>0</v>
      </c>
      <c r="G263" s="178">
        <f t="shared" si="11"/>
        <v>0</v>
      </c>
      <c r="H263" s="177"/>
      <c r="I263" s="171"/>
    </row>
    <row r="264" spans="1:9" s="172" customFormat="1" ht="15.75" customHeight="1" x14ac:dyDescent="0.2">
      <c r="A264" s="173" t="s">
        <v>650</v>
      </c>
      <c r="B264" s="180" t="s">
        <v>415</v>
      </c>
      <c r="C264" s="175" t="s">
        <v>903</v>
      </c>
      <c r="D264" s="167"/>
      <c r="E264" s="167"/>
      <c r="F264" s="177">
        <f t="shared" si="10"/>
        <v>0</v>
      </c>
      <c r="G264" s="178">
        <f t="shared" si="11"/>
        <v>0</v>
      </c>
      <c r="H264" s="177"/>
      <c r="I264" s="171"/>
    </row>
    <row r="265" spans="1:9" s="172" customFormat="1" ht="15.75" customHeight="1" x14ac:dyDescent="0.2">
      <c r="A265" s="173" t="s">
        <v>649</v>
      </c>
      <c r="B265" s="185" t="s">
        <v>601</v>
      </c>
      <c r="C265" s="175" t="s">
        <v>903</v>
      </c>
      <c r="D265" s="167"/>
      <c r="E265" s="167"/>
      <c r="F265" s="177">
        <f t="shared" si="10"/>
        <v>0</v>
      </c>
      <c r="G265" s="178">
        <f t="shared" si="11"/>
        <v>0</v>
      </c>
      <c r="H265" s="177"/>
      <c r="I265" s="171"/>
    </row>
    <row r="266" spans="1:9" s="172" customFormat="1" ht="12" x14ac:dyDescent="0.2">
      <c r="A266" s="173" t="s">
        <v>648</v>
      </c>
      <c r="B266" s="180" t="s">
        <v>647</v>
      </c>
      <c r="C266" s="175" t="s">
        <v>903</v>
      </c>
      <c r="D266" s="167"/>
      <c r="E266" s="167"/>
      <c r="F266" s="177">
        <f t="shared" si="10"/>
        <v>0</v>
      </c>
      <c r="G266" s="178">
        <f t="shared" si="11"/>
        <v>0</v>
      </c>
      <c r="H266" s="177"/>
      <c r="I266" s="171"/>
    </row>
    <row r="267" spans="1:9" s="172" customFormat="1" ht="12" x14ac:dyDescent="0.2">
      <c r="A267" s="173" t="s">
        <v>646</v>
      </c>
      <c r="B267" s="185" t="s">
        <v>601</v>
      </c>
      <c r="C267" s="175" t="s">
        <v>903</v>
      </c>
      <c r="D267" s="167"/>
      <c r="E267" s="167"/>
      <c r="F267" s="177">
        <f t="shared" si="10"/>
        <v>0</v>
      </c>
      <c r="G267" s="178">
        <f t="shared" si="11"/>
        <v>0</v>
      </c>
      <c r="H267" s="177"/>
      <c r="I267" s="171"/>
    </row>
    <row r="268" spans="1:9" s="172" customFormat="1" ht="15.75" customHeight="1" x14ac:dyDescent="0.2">
      <c r="A268" s="173" t="s">
        <v>644</v>
      </c>
      <c r="B268" s="180" t="s">
        <v>413</v>
      </c>
      <c r="C268" s="175" t="s">
        <v>903</v>
      </c>
      <c r="D268" s="167"/>
      <c r="E268" s="167"/>
      <c r="F268" s="177">
        <f t="shared" si="10"/>
        <v>0</v>
      </c>
      <c r="G268" s="178">
        <f t="shared" si="11"/>
        <v>0</v>
      </c>
      <c r="H268" s="177"/>
      <c r="I268" s="171"/>
    </row>
    <row r="269" spans="1:9" s="172" customFormat="1" ht="12" x14ac:dyDescent="0.2">
      <c r="A269" s="173" t="s">
        <v>645</v>
      </c>
      <c r="B269" s="185" t="s">
        <v>601</v>
      </c>
      <c r="C269" s="175" t="s">
        <v>903</v>
      </c>
      <c r="D269" s="167"/>
      <c r="E269" s="167"/>
      <c r="F269" s="177">
        <f t="shared" si="10"/>
        <v>0</v>
      </c>
      <c r="G269" s="178">
        <f t="shared" si="11"/>
        <v>0</v>
      </c>
      <c r="H269" s="177"/>
      <c r="I269" s="171"/>
    </row>
    <row r="270" spans="1:9" s="172" customFormat="1" ht="15.75" customHeight="1" x14ac:dyDescent="0.2">
      <c r="A270" s="173" t="s">
        <v>644</v>
      </c>
      <c r="B270" s="180" t="s">
        <v>411</v>
      </c>
      <c r="C270" s="175" t="s">
        <v>903</v>
      </c>
      <c r="D270" s="167"/>
      <c r="E270" s="167"/>
      <c r="F270" s="177">
        <f t="shared" si="10"/>
        <v>0</v>
      </c>
      <c r="G270" s="178">
        <f t="shared" si="11"/>
        <v>0</v>
      </c>
      <c r="H270" s="177"/>
      <c r="I270" s="171"/>
    </row>
    <row r="271" spans="1:9" s="172" customFormat="1" ht="15.75" customHeight="1" x14ac:dyDescent="0.2">
      <c r="A271" s="173" t="s">
        <v>643</v>
      </c>
      <c r="B271" s="185" t="s">
        <v>601</v>
      </c>
      <c r="C271" s="175" t="s">
        <v>903</v>
      </c>
      <c r="D271" s="167"/>
      <c r="E271" s="167"/>
      <c r="F271" s="177">
        <f t="shared" si="10"/>
        <v>0</v>
      </c>
      <c r="G271" s="178">
        <f t="shared" si="11"/>
        <v>0</v>
      </c>
      <c r="H271" s="177"/>
      <c r="I271" s="171"/>
    </row>
    <row r="272" spans="1:9" s="172" customFormat="1" ht="31.5" customHeight="1" x14ac:dyDescent="0.2">
      <c r="A272" s="173" t="s">
        <v>642</v>
      </c>
      <c r="B272" s="182" t="s">
        <v>409</v>
      </c>
      <c r="C272" s="175" t="s">
        <v>903</v>
      </c>
      <c r="D272" s="167"/>
      <c r="E272" s="167"/>
      <c r="F272" s="177">
        <f t="shared" si="10"/>
        <v>0</v>
      </c>
      <c r="G272" s="178">
        <f t="shared" si="11"/>
        <v>0</v>
      </c>
      <c r="H272" s="177"/>
      <c r="I272" s="171"/>
    </row>
    <row r="273" spans="1:9" s="172" customFormat="1" ht="15.75" customHeight="1" x14ac:dyDescent="0.2">
      <c r="A273" s="173" t="s">
        <v>641</v>
      </c>
      <c r="B273" s="185" t="s">
        <v>601</v>
      </c>
      <c r="C273" s="175" t="s">
        <v>903</v>
      </c>
      <c r="D273" s="167"/>
      <c r="E273" s="167"/>
      <c r="F273" s="177">
        <f t="shared" si="10"/>
        <v>0</v>
      </c>
      <c r="G273" s="178">
        <f t="shared" si="11"/>
        <v>0</v>
      </c>
      <c r="H273" s="177"/>
      <c r="I273" s="171"/>
    </row>
    <row r="274" spans="1:9" s="172" customFormat="1" ht="15.75" customHeight="1" x14ac:dyDescent="0.2">
      <c r="A274" s="173" t="s">
        <v>640</v>
      </c>
      <c r="B274" s="185" t="s">
        <v>905</v>
      </c>
      <c r="C274" s="175" t="s">
        <v>903</v>
      </c>
      <c r="D274" s="167"/>
      <c r="E274" s="167"/>
      <c r="F274" s="177">
        <f t="shared" si="10"/>
        <v>0</v>
      </c>
      <c r="G274" s="178">
        <f t="shared" si="11"/>
        <v>0</v>
      </c>
      <c r="H274" s="177"/>
      <c r="I274" s="171"/>
    </row>
    <row r="275" spans="1:9" s="172" customFormat="1" ht="15.75" customHeight="1" x14ac:dyDescent="0.2">
      <c r="A275" s="173" t="s">
        <v>639</v>
      </c>
      <c r="B275" s="186" t="s">
        <v>601</v>
      </c>
      <c r="C275" s="175" t="s">
        <v>903</v>
      </c>
      <c r="D275" s="167"/>
      <c r="E275" s="167"/>
      <c r="F275" s="177">
        <f t="shared" si="10"/>
        <v>0</v>
      </c>
      <c r="G275" s="178">
        <f t="shared" si="11"/>
        <v>0</v>
      </c>
      <c r="H275" s="177"/>
      <c r="I275" s="171"/>
    </row>
    <row r="276" spans="1:9" s="172" customFormat="1" ht="15.75" customHeight="1" x14ac:dyDescent="0.2">
      <c r="A276" s="173" t="s">
        <v>638</v>
      </c>
      <c r="B276" s="185" t="s">
        <v>326</v>
      </c>
      <c r="C276" s="175" t="s">
        <v>903</v>
      </c>
      <c r="D276" s="167"/>
      <c r="E276" s="167"/>
      <c r="F276" s="177">
        <f t="shared" si="10"/>
        <v>0</v>
      </c>
      <c r="G276" s="178">
        <f t="shared" si="11"/>
        <v>0</v>
      </c>
      <c r="H276" s="177"/>
      <c r="I276" s="171"/>
    </row>
    <row r="277" spans="1:9" s="172" customFormat="1" ht="15.75" customHeight="1" x14ac:dyDescent="0.2">
      <c r="A277" s="173" t="s">
        <v>637</v>
      </c>
      <c r="B277" s="186" t="s">
        <v>601</v>
      </c>
      <c r="C277" s="175" t="s">
        <v>903</v>
      </c>
      <c r="D277" s="167"/>
      <c r="E277" s="167"/>
      <c r="F277" s="177">
        <f t="shared" si="10"/>
        <v>0</v>
      </c>
      <c r="G277" s="178">
        <f t="shared" si="11"/>
        <v>0</v>
      </c>
      <c r="H277" s="177"/>
      <c r="I277" s="171"/>
    </row>
    <row r="278" spans="1:9" s="172" customFormat="1" ht="12" x14ac:dyDescent="0.2">
      <c r="A278" s="173" t="s">
        <v>636</v>
      </c>
      <c r="B278" s="182" t="s">
        <v>635</v>
      </c>
      <c r="C278" s="175" t="s">
        <v>903</v>
      </c>
      <c r="D278" s="167">
        <f>D251-D262-D266-D268</f>
        <v>0</v>
      </c>
      <c r="E278" s="167">
        <f>E251-E262-E266-E268</f>
        <v>9.6580000000000013</v>
      </c>
      <c r="F278" s="177">
        <f t="shared" si="10"/>
        <v>9.6580000000000013</v>
      </c>
      <c r="G278" s="178">
        <f t="shared" si="11"/>
        <v>0</v>
      </c>
      <c r="H278" s="177"/>
      <c r="I278" s="171"/>
    </row>
    <row r="279" spans="1:9" s="172" customFormat="1" ht="12" x14ac:dyDescent="0.2">
      <c r="A279" s="173" t="s">
        <v>634</v>
      </c>
      <c r="B279" s="185" t="s">
        <v>601</v>
      </c>
      <c r="C279" s="175" t="s">
        <v>903</v>
      </c>
      <c r="D279" s="167"/>
      <c r="E279" s="167"/>
      <c r="F279" s="177">
        <f t="shared" si="10"/>
        <v>0</v>
      </c>
      <c r="G279" s="178">
        <f t="shared" si="11"/>
        <v>0</v>
      </c>
      <c r="H279" s="177"/>
      <c r="I279" s="171"/>
    </row>
    <row r="280" spans="1:9" s="172" customFormat="1" ht="12" x14ac:dyDescent="0.2">
      <c r="A280" s="173" t="s">
        <v>633</v>
      </c>
      <c r="B280" s="184" t="s">
        <v>632</v>
      </c>
      <c r="C280" s="175" t="s">
        <v>903</v>
      </c>
      <c r="D280" s="167"/>
      <c r="E280" s="167">
        <v>94.849000000000004</v>
      </c>
      <c r="F280" s="177">
        <f t="shared" si="10"/>
        <v>94.849000000000004</v>
      </c>
      <c r="G280" s="178">
        <f t="shared" si="11"/>
        <v>0</v>
      </c>
      <c r="H280" s="177"/>
      <c r="I280" s="171"/>
    </row>
    <row r="281" spans="1:9" s="172" customFormat="1" ht="12" x14ac:dyDescent="0.2">
      <c r="A281" s="173" t="s">
        <v>631</v>
      </c>
      <c r="B281" s="182" t="s">
        <v>630</v>
      </c>
      <c r="C281" s="175" t="s">
        <v>903</v>
      </c>
      <c r="D281" s="167"/>
      <c r="E281" s="167"/>
      <c r="F281" s="177">
        <f t="shared" si="10"/>
        <v>0</v>
      </c>
      <c r="G281" s="178">
        <f t="shared" si="11"/>
        <v>0</v>
      </c>
      <c r="H281" s="177"/>
      <c r="I281" s="171"/>
    </row>
    <row r="282" spans="1:9" s="172" customFormat="1" ht="12" x14ac:dyDescent="0.2">
      <c r="A282" s="173" t="s">
        <v>629</v>
      </c>
      <c r="B282" s="185" t="s">
        <v>601</v>
      </c>
      <c r="C282" s="175" t="s">
        <v>903</v>
      </c>
      <c r="D282" s="167"/>
      <c r="E282" s="167"/>
      <c r="F282" s="177">
        <f t="shared" si="10"/>
        <v>0</v>
      </c>
      <c r="G282" s="178">
        <f t="shared" si="11"/>
        <v>0</v>
      </c>
      <c r="H282" s="177"/>
      <c r="I282" s="171"/>
    </row>
    <row r="283" spans="1:9" s="172" customFormat="1" ht="12" x14ac:dyDescent="0.2">
      <c r="A283" s="173" t="s">
        <v>628</v>
      </c>
      <c r="B283" s="182" t="s">
        <v>627</v>
      </c>
      <c r="C283" s="175" t="s">
        <v>903</v>
      </c>
      <c r="D283" s="167">
        <f>D284+D286</f>
        <v>0</v>
      </c>
      <c r="E283" s="167">
        <f>E284+E286</f>
        <v>0</v>
      </c>
      <c r="F283" s="177">
        <f t="shared" si="10"/>
        <v>0</v>
      </c>
      <c r="G283" s="178">
        <f t="shared" si="11"/>
        <v>0</v>
      </c>
      <c r="H283" s="177"/>
      <c r="I283" s="171"/>
    </row>
    <row r="284" spans="1:9" s="172" customFormat="1" ht="12" x14ac:dyDescent="0.2">
      <c r="A284" s="173" t="s">
        <v>626</v>
      </c>
      <c r="B284" s="185" t="s">
        <v>310</v>
      </c>
      <c r="C284" s="175" t="s">
        <v>903</v>
      </c>
      <c r="D284" s="167"/>
      <c r="E284" s="167"/>
      <c r="F284" s="177">
        <f t="shared" si="10"/>
        <v>0</v>
      </c>
      <c r="G284" s="178">
        <f t="shared" si="11"/>
        <v>0</v>
      </c>
      <c r="H284" s="177"/>
      <c r="I284" s="171"/>
    </row>
    <row r="285" spans="1:9" s="172" customFormat="1" ht="12" x14ac:dyDescent="0.2">
      <c r="A285" s="173" t="s">
        <v>625</v>
      </c>
      <c r="B285" s="186" t="s">
        <v>601</v>
      </c>
      <c r="C285" s="175" t="s">
        <v>903</v>
      </c>
      <c r="D285" s="167"/>
      <c r="E285" s="167"/>
      <c r="F285" s="177">
        <f t="shared" si="10"/>
        <v>0</v>
      </c>
      <c r="G285" s="178">
        <f t="shared" si="11"/>
        <v>0</v>
      </c>
      <c r="H285" s="177"/>
      <c r="I285" s="171"/>
    </row>
    <row r="286" spans="1:9" s="172" customFormat="1" ht="12" x14ac:dyDescent="0.2">
      <c r="A286" s="173" t="s">
        <v>624</v>
      </c>
      <c r="B286" s="185" t="s">
        <v>623</v>
      </c>
      <c r="C286" s="175" t="s">
        <v>903</v>
      </c>
      <c r="D286" s="167"/>
      <c r="E286" s="167"/>
      <c r="F286" s="177">
        <f t="shared" si="10"/>
        <v>0</v>
      </c>
      <c r="G286" s="178">
        <f t="shared" si="11"/>
        <v>0</v>
      </c>
      <c r="H286" s="177"/>
      <c r="I286" s="171"/>
    </row>
    <row r="287" spans="1:9" s="172" customFormat="1" ht="12" x14ac:dyDescent="0.2">
      <c r="A287" s="173" t="s">
        <v>622</v>
      </c>
      <c r="B287" s="186" t="s">
        <v>601</v>
      </c>
      <c r="C287" s="175" t="s">
        <v>903</v>
      </c>
      <c r="D287" s="167"/>
      <c r="E287" s="167"/>
      <c r="F287" s="177">
        <f t="shared" si="10"/>
        <v>0</v>
      </c>
      <c r="G287" s="178">
        <f t="shared" si="11"/>
        <v>0</v>
      </c>
      <c r="H287" s="177"/>
      <c r="I287" s="171"/>
    </row>
    <row r="288" spans="1:9" s="172" customFormat="1" ht="24" x14ac:dyDescent="0.2">
      <c r="A288" s="173" t="s">
        <v>621</v>
      </c>
      <c r="B288" s="182" t="s">
        <v>620</v>
      </c>
      <c r="C288" s="175" t="s">
        <v>903</v>
      </c>
      <c r="D288" s="167"/>
      <c r="E288" s="167">
        <v>9.2449999999999992</v>
      </c>
      <c r="F288" s="177">
        <f t="shared" si="10"/>
        <v>9.2449999999999992</v>
      </c>
      <c r="G288" s="178">
        <f t="shared" si="11"/>
        <v>0</v>
      </c>
      <c r="H288" s="177"/>
      <c r="I288" s="171"/>
    </row>
    <row r="289" spans="1:9" s="172" customFormat="1" ht="12" x14ac:dyDescent="0.2">
      <c r="A289" s="173" t="s">
        <v>619</v>
      </c>
      <c r="B289" s="185" t="s">
        <v>601</v>
      </c>
      <c r="C289" s="175" t="s">
        <v>903</v>
      </c>
      <c r="D289" s="167"/>
      <c r="E289" s="167"/>
      <c r="F289" s="177">
        <f t="shared" si="10"/>
        <v>0</v>
      </c>
      <c r="G289" s="178">
        <f t="shared" si="11"/>
        <v>0</v>
      </c>
      <c r="H289" s="177"/>
      <c r="I289" s="171"/>
    </row>
    <row r="290" spans="1:9" s="172" customFormat="1" ht="12" x14ac:dyDescent="0.2">
      <c r="A290" s="173" t="s">
        <v>618</v>
      </c>
      <c r="B290" s="182" t="s">
        <v>617</v>
      </c>
      <c r="C290" s="175" t="s">
        <v>903</v>
      </c>
      <c r="D290" s="167"/>
      <c r="E290" s="167">
        <v>30.643999999999998</v>
      </c>
      <c r="F290" s="177">
        <f t="shared" si="10"/>
        <v>30.643999999999998</v>
      </c>
      <c r="G290" s="178">
        <f t="shared" si="11"/>
        <v>0</v>
      </c>
      <c r="H290" s="177"/>
      <c r="I290" s="171"/>
    </row>
    <row r="291" spans="1:9" s="172" customFormat="1" ht="12" x14ac:dyDescent="0.2">
      <c r="A291" s="173" t="s">
        <v>616</v>
      </c>
      <c r="B291" s="185" t="s">
        <v>601</v>
      </c>
      <c r="C291" s="175" t="s">
        <v>903</v>
      </c>
      <c r="D291" s="167"/>
      <c r="E291" s="167"/>
      <c r="F291" s="177">
        <f t="shared" si="10"/>
        <v>0</v>
      </c>
      <c r="G291" s="178">
        <f t="shared" si="11"/>
        <v>0</v>
      </c>
      <c r="H291" s="177"/>
      <c r="I291" s="171"/>
    </row>
    <row r="292" spans="1:9" s="172" customFormat="1" ht="12" x14ac:dyDescent="0.2">
      <c r="A292" s="173" t="s">
        <v>615</v>
      </c>
      <c r="B292" s="182" t="s">
        <v>614</v>
      </c>
      <c r="C292" s="175" t="s">
        <v>903</v>
      </c>
      <c r="D292" s="167"/>
      <c r="E292" s="167">
        <v>1.8220000000000001</v>
      </c>
      <c r="F292" s="177">
        <f t="shared" si="10"/>
        <v>1.8220000000000001</v>
      </c>
      <c r="G292" s="178">
        <f t="shared" si="11"/>
        <v>0</v>
      </c>
      <c r="H292" s="177"/>
      <c r="I292" s="171"/>
    </row>
    <row r="293" spans="1:9" s="172" customFormat="1" ht="12" x14ac:dyDescent="0.2">
      <c r="A293" s="173" t="s">
        <v>613</v>
      </c>
      <c r="B293" s="185" t="s">
        <v>601</v>
      </c>
      <c r="C293" s="175" t="s">
        <v>903</v>
      </c>
      <c r="D293" s="167"/>
      <c r="E293" s="167"/>
      <c r="F293" s="177">
        <f t="shared" si="10"/>
        <v>0</v>
      </c>
      <c r="G293" s="178">
        <f t="shared" si="11"/>
        <v>0</v>
      </c>
      <c r="H293" s="177"/>
      <c r="I293" s="171"/>
    </row>
    <row r="294" spans="1:9" s="172" customFormat="1" ht="12" x14ac:dyDescent="0.2">
      <c r="A294" s="173" t="s">
        <v>612</v>
      </c>
      <c r="B294" s="182" t="s">
        <v>611</v>
      </c>
      <c r="C294" s="175" t="s">
        <v>903</v>
      </c>
      <c r="D294" s="167"/>
      <c r="E294" s="167">
        <v>18.649000000000001</v>
      </c>
      <c r="F294" s="177">
        <f t="shared" si="10"/>
        <v>18.649000000000001</v>
      </c>
      <c r="G294" s="178">
        <f t="shared" si="11"/>
        <v>0</v>
      </c>
      <c r="H294" s="177"/>
      <c r="I294" s="171"/>
    </row>
    <row r="295" spans="1:9" s="172" customFormat="1" ht="12" x14ac:dyDescent="0.2">
      <c r="A295" s="173" t="s">
        <v>610</v>
      </c>
      <c r="B295" s="185" t="s">
        <v>601</v>
      </c>
      <c r="C295" s="175" t="s">
        <v>903</v>
      </c>
      <c r="D295" s="167"/>
      <c r="E295" s="167"/>
      <c r="F295" s="177">
        <f t="shared" si="10"/>
        <v>0</v>
      </c>
      <c r="G295" s="178">
        <f t="shared" si="11"/>
        <v>0</v>
      </c>
      <c r="H295" s="177"/>
      <c r="I295" s="171"/>
    </row>
    <row r="296" spans="1:9" s="172" customFormat="1" ht="12" x14ac:dyDescent="0.2">
      <c r="A296" s="173" t="s">
        <v>609</v>
      </c>
      <c r="B296" s="182" t="s">
        <v>608</v>
      </c>
      <c r="C296" s="175" t="s">
        <v>903</v>
      </c>
      <c r="D296" s="167"/>
      <c r="E296" s="167"/>
      <c r="F296" s="177">
        <f t="shared" si="10"/>
        <v>0</v>
      </c>
      <c r="G296" s="178">
        <f t="shared" si="11"/>
        <v>0</v>
      </c>
      <c r="H296" s="177"/>
      <c r="I296" s="171"/>
    </row>
    <row r="297" spans="1:9" s="172" customFormat="1" ht="12" x14ac:dyDescent="0.2">
      <c r="A297" s="173" t="s">
        <v>607</v>
      </c>
      <c r="B297" s="185" t="s">
        <v>601</v>
      </c>
      <c r="C297" s="175" t="s">
        <v>903</v>
      </c>
      <c r="D297" s="167"/>
      <c r="E297" s="167"/>
      <c r="F297" s="177">
        <f t="shared" si="10"/>
        <v>0</v>
      </c>
      <c r="G297" s="178">
        <f t="shared" si="11"/>
        <v>0</v>
      </c>
      <c r="H297" s="177"/>
      <c r="I297" s="171"/>
    </row>
    <row r="298" spans="1:9" s="172" customFormat="1" ht="24" x14ac:dyDescent="0.2">
      <c r="A298" s="173" t="s">
        <v>606</v>
      </c>
      <c r="B298" s="182" t="s">
        <v>924</v>
      </c>
      <c r="C298" s="175" t="s">
        <v>903</v>
      </c>
      <c r="D298" s="167"/>
      <c r="E298" s="167">
        <v>22.582999999999998</v>
      </c>
      <c r="F298" s="177">
        <f t="shared" si="10"/>
        <v>22.582999999999998</v>
      </c>
      <c r="G298" s="178">
        <f t="shared" si="11"/>
        <v>0</v>
      </c>
      <c r="H298" s="177"/>
      <c r="I298" s="171"/>
    </row>
    <row r="299" spans="1:9" s="172" customFormat="1" ht="12" x14ac:dyDescent="0.2">
      <c r="A299" s="173" t="s">
        <v>605</v>
      </c>
      <c r="B299" s="185" t="s">
        <v>601</v>
      </c>
      <c r="C299" s="175" t="s">
        <v>903</v>
      </c>
      <c r="D299" s="167"/>
      <c r="E299" s="167"/>
      <c r="F299" s="177">
        <f t="shared" si="10"/>
        <v>0</v>
      </c>
      <c r="G299" s="178">
        <f t="shared" si="11"/>
        <v>0</v>
      </c>
      <c r="H299" s="177"/>
      <c r="I299" s="171"/>
    </row>
    <row r="300" spans="1:9" s="172" customFormat="1" ht="12" x14ac:dyDescent="0.2">
      <c r="A300" s="173" t="s">
        <v>604</v>
      </c>
      <c r="B300" s="182" t="s">
        <v>603</v>
      </c>
      <c r="C300" s="175" t="s">
        <v>903</v>
      </c>
      <c r="D300" s="167">
        <f>D280-D281-D283-D288-D290-D292-D294-D296-D298</f>
        <v>0</v>
      </c>
      <c r="E300" s="167">
        <f>E280-E281-E283-E288-E290-E292-E294-E296-E298</f>
        <v>11.905999999999999</v>
      </c>
      <c r="F300" s="177">
        <f t="shared" si="10"/>
        <v>11.905999999999999</v>
      </c>
      <c r="G300" s="178">
        <f t="shared" si="11"/>
        <v>0</v>
      </c>
      <c r="H300" s="177"/>
      <c r="I300" s="171"/>
    </row>
    <row r="301" spans="1:9" s="172" customFormat="1" ht="12" x14ac:dyDescent="0.2">
      <c r="A301" s="173" t="s">
        <v>602</v>
      </c>
      <c r="B301" s="185" t="s">
        <v>601</v>
      </c>
      <c r="C301" s="175" t="s">
        <v>903</v>
      </c>
      <c r="D301" s="167"/>
      <c r="E301" s="167"/>
      <c r="F301" s="177">
        <f t="shared" si="10"/>
        <v>0</v>
      </c>
      <c r="G301" s="178">
        <f t="shared" si="11"/>
        <v>0</v>
      </c>
      <c r="H301" s="177"/>
      <c r="I301" s="171"/>
    </row>
    <row r="302" spans="1:9" s="172" customFormat="1" ht="24" x14ac:dyDescent="0.2">
      <c r="A302" s="173" t="s">
        <v>600</v>
      </c>
      <c r="B302" s="184" t="s">
        <v>599</v>
      </c>
      <c r="C302" s="175" t="s">
        <v>8</v>
      </c>
      <c r="D302" s="211">
        <f>D164/(D20*1.18)</f>
        <v>0</v>
      </c>
      <c r="E302" s="211">
        <f>E164/(E20*1.2)*100</f>
        <v>49.29755811473661</v>
      </c>
      <c r="F302" s="212">
        <f t="shared" si="10"/>
        <v>49.29755811473661</v>
      </c>
      <c r="G302" s="212"/>
      <c r="H302" s="212"/>
      <c r="I302" s="171"/>
    </row>
    <row r="303" spans="1:9" s="172" customFormat="1" ht="15.75" customHeight="1" x14ac:dyDescent="0.2">
      <c r="A303" s="173" t="s">
        <v>598</v>
      </c>
      <c r="B303" s="182" t="s">
        <v>597</v>
      </c>
      <c r="C303" s="175" t="s">
        <v>8</v>
      </c>
      <c r="D303" s="211"/>
      <c r="E303" s="211"/>
      <c r="F303" s="212">
        <f t="shared" si="10"/>
        <v>0</v>
      </c>
      <c r="G303" s="212"/>
      <c r="H303" s="212"/>
      <c r="I303" s="171"/>
    </row>
    <row r="304" spans="1:9" s="172" customFormat="1" ht="31.5" customHeight="1" x14ac:dyDescent="0.2">
      <c r="A304" s="173" t="s">
        <v>596</v>
      </c>
      <c r="B304" s="182" t="s">
        <v>595</v>
      </c>
      <c r="C304" s="175" t="s">
        <v>8</v>
      </c>
      <c r="D304" s="211"/>
      <c r="E304" s="211"/>
      <c r="F304" s="212">
        <f t="shared" si="10"/>
        <v>0</v>
      </c>
      <c r="G304" s="212"/>
      <c r="H304" s="212"/>
      <c r="I304" s="171"/>
    </row>
    <row r="305" spans="1:9" s="172" customFormat="1" ht="31.5" customHeight="1" x14ac:dyDescent="0.2">
      <c r="A305" s="173" t="s">
        <v>594</v>
      </c>
      <c r="B305" s="182" t="s">
        <v>593</v>
      </c>
      <c r="C305" s="175" t="s">
        <v>8</v>
      </c>
      <c r="D305" s="211"/>
      <c r="E305" s="211"/>
      <c r="F305" s="212">
        <f t="shared" si="10"/>
        <v>0</v>
      </c>
      <c r="G305" s="212"/>
      <c r="H305" s="212"/>
      <c r="I305" s="171"/>
    </row>
    <row r="306" spans="1:9" s="172" customFormat="1" ht="31.5" customHeight="1" x14ac:dyDescent="0.2">
      <c r="A306" s="173" t="s">
        <v>592</v>
      </c>
      <c r="B306" s="182" t="s">
        <v>591</v>
      </c>
      <c r="C306" s="175" t="s">
        <v>8</v>
      </c>
      <c r="D306" s="211"/>
      <c r="E306" s="211"/>
      <c r="F306" s="212">
        <f t="shared" si="10"/>
        <v>0</v>
      </c>
      <c r="G306" s="212"/>
      <c r="H306" s="212"/>
      <c r="I306" s="171"/>
    </row>
    <row r="307" spans="1:9" s="172" customFormat="1" ht="15.75" customHeight="1" x14ac:dyDescent="0.2">
      <c r="A307" s="173" t="s">
        <v>590</v>
      </c>
      <c r="B307" s="180" t="s">
        <v>589</v>
      </c>
      <c r="C307" s="175" t="s">
        <v>8</v>
      </c>
      <c r="D307" s="211"/>
      <c r="E307" s="211"/>
      <c r="F307" s="212">
        <f t="shared" si="10"/>
        <v>0</v>
      </c>
      <c r="G307" s="212"/>
      <c r="H307" s="212"/>
      <c r="I307" s="171"/>
    </row>
    <row r="308" spans="1:9" s="172" customFormat="1" ht="12" x14ac:dyDescent="0.2">
      <c r="A308" s="173" t="s">
        <v>588</v>
      </c>
      <c r="B308" s="180" t="s">
        <v>587</v>
      </c>
      <c r="C308" s="175" t="s">
        <v>8</v>
      </c>
      <c r="D308" s="211">
        <f>D170/(D26*1.18)</f>
        <v>0</v>
      </c>
      <c r="E308" s="211">
        <f>E170/(E26*1.2)*100</f>
        <v>43.977133205429027</v>
      </c>
      <c r="F308" s="212">
        <f t="shared" si="10"/>
        <v>43.977133205429027</v>
      </c>
      <c r="G308" s="212"/>
      <c r="H308" s="212"/>
      <c r="I308" s="171"/>
    </row>
    <row r="309" spans="1:9" s="172" customFormat="1" ht="15.75" customHeight="1" x14ac:dyDescent="0.2">
      <c r="A309" s="173" t="s">
        <v>586</v>
      </c>
      <c r="B309" s="180" t="s">
        <v>585</v>
      </c>
      <c r="C309" s="175"/>
      <c r="D309" s="211"/>
      <c r="E309" s="211"/>
      <c r="F309" s="212">
        <f t="shared" si="10"/>
        <v>0</v>
      </c>
      <c r="G309" s="212"/>
      <c r="H309" s="212"/>
      <c r="I309" s="171"/>
    </row>
    <row r="310" spans="1:9" s="172" customFormat="1" ht="19.5" customHeight="1" x14ac:dyDescent="0.2">
      <c r="A310" s="173" t="s">
        <v>583</v>
      </c>
      <c r="B310" s="180" t="s">
        <v>584</v>
      </c>
      <c r="C310" s="175" t="s">
        <v>8</v>
      </c>
      <c r="D310" s="211">
        <f>IFERROR(D173/(D29*1.18),0)</f>
        <v>0</v>
      </c>
      <c r="E310" s="211">
        <f>IFERROR(E173/(E29*1.18),0)</f>
        <v>0</v>
      </c>
      <c r="F310" s="212">
        <f t="shared" si="10"/>
        <v>0</v>
      </c>
      <c r="G310" s="212"/>
      <c r="H310" s="212"/>
      <c r="I310" s="171"/>
    </row>
    <row r="311" spans="1:9" s="172" customFormat="1" ht="19.5" customHeight="1" x14ac:dyDescent="0.2">
      <c r="A311" s="173" t="s">
        <v>581</v>
      </c>
      <c r="B311" s="180" t="s">
        <v>582</v>
      </c>
      <c r="C311" s="175" t="s">
        <v>8</v>
      </c>
      <c r="D311" s="213"/>
      <c r="E311" s="213"/>
      <c r="F311" s="214"/>
      <c r="G311" s="214"/>
      <c r="H311" s="214"/>
      <c r="I311" s="171"/>
    </row>
    <row r="312" spans="1:9" s="172" customFormat="1" ht="36.75" customHeight="1" x14ac:dyDescent="0.2">
      <c r="A312" s="173" t="s">
        <v>925</v>
      </c>
      <c r="B312" s="182" t="s">
        <v>580</v>
      </c>
      <c r="C312" s="175" t="s">
        <v>8</v>
      </c>
      <c r="D312" s="213"/>
      <c r="E312" s="213"/>
      <c r="F312" s="214"/>
      <c r="G312" s="214"/>
      <c r="H312" s="214"/>
      <c r="I312" s="171"/>
    </row>
    <row r="313" spans="1:9" s="172" customFormat="1" ht="19.5" customHeight="1" x14ac:dyDescent="0.2">
      <c r="A313" s="173" t="s">
        <v>926</v>
      </c>
      <c r="B313" s="215" t="s">
        <v>905</v>
      </c>
      <c r="C313" s="175" t="s">
        <v>8</v>
      </c>
      <c r="D313" s="211"/>
      <c r="E313" s="211"/>
      <c r="F313" s="212"/>
      <c r="G313" s="212"/>
      <c r="H313" s="212"/>
      <c r="I313" s="171"/>
    </row>
    <row r="314" spans="1:9" s="172" customFormat="1" ht="19.5" customHeight="1" thickBot="1" x14ac:dyDescent="0.25">
      <c r="A314" s="196" t="s">
        <v>927</v>
      </c>
      <c r="B314" s="216" t="s">
        <v>326</v>
      </c>
      <c r="C314" s="198" t="s">
        <v>8</v>
      </c>
      <c r="D314" s="217"/>
      <c r="E314" s="217"/>
      <c r="F314" s="218"/>
      <c r="G314" s="218"/>
      <c r="H314" s="218"/>
      <c r="I314" s="171"/>
    </row>
    <row r="315" spans="1:9" s="172" customFormat="1" ht="15.6" customHeight="1" thickBot="1" x14ac:dyDescent="0.25">
      <c r="A315" s="435" t="s">
        <v>579</v>
      </c>
      <c r="B315" s="436"/>
      <c r="C315" s="436"/>
      <c r="D315" s="436"/>
      <c r="E315" s="436"/>
      <c r="F315" s="436"/>
      <c r="G315" s="436"/>
      <c r="H315" s="436"/>
      <c r="I315" s="171"/>
    </row>
    <row r="316" spans="1:9" s="171" customFormat="1" ht="31.5" customHeight="1" x14ac:dyDescent="0.2">
      <c r="A316" s="163" t="s">
        <v>578</v>
      </c>
      <c r="B316" s="164" t="s">
        <v>577</v>
      </c>
      <c r="C316" s="165" t="s">
        <v>246</v>
      </c>
      <c r="D316" s="177" t="s">
        <v>928</v>
      </c>
      <c r="E316" s="177" t="s">
        <v>928</v>
      </c>
      <c r="F316" s="177" t="s">
        <v>928</v>
      </c>
      <c r="G316" s="177" t="s">
        <v>928</v>
      </c>
      <c r="H316" s="177" t="s">
        <v>928</v>
      </c>
    </row>
    <row r="317" spans="1:9" s="171" customFormat="1" ht="15.75" customHeight="1" x14ac:dyDescent="0.2">
      <c r="A317" s="173" t="s">
        <v>576</v>
      </c>
      <c r="B317" s="184" t="s">
        <v>575</v>
      </c>
      <c r="C317" s="175" t="s">
        <v>26</v>
      </c>
      <c r="D317" s="177"/>
      <c r="E317" s="177"/>
      <c r="F317" s="177"/>
      <c r="G317" s="177"/>
      <c r="H317" s="177"/>
    </row>
    <row r="318" spans="1:9" s="171" customFormat="1" ht="15.75" customHeight="1" x14ac:dyDescent="0.2">
      <c r="A318" s="173" t="s">
        <v>574</v>
      </c>
      <c r="B318" s="184" t="s">
        <v>573</v>
      </c>
      <c r="C318" s="175" t="s">
        <v>517</v>
      </c>
      <c r="D318" s="177"/>
      <c r="E318" s="177"/>
      <c r="F318" s="177"/>
      <c r="G318" s="177"/>
      <c r="H318" s="177"/>
    </row>
    <row r="319" spans="1:9" s="171" customFormat="1" ht="15.75" customHeight="1" x14ac:dyDescent="0.2">
      <c r="A319" s="173" t="s">
        <v>572</v>
      </c>
      <c r="B319" s="184" t="s">
        <v>571</v>
      </c>
      <c r="C319" s="175" t="s">
        <v>26</v>
      </c>
      <c r="D319" s="177"/>
      <c r="E319" s="177"/>
      <c r="F319" s="177"/>
      <c r="G319" s="177"/>
      <c r="H319" s="177"/>
    </row>
    <row r="320" spans="1:9" s="171" customFormat="1" ht="15.75" customHeight="1" x14ac:dyDescent="0.2">
      <c r="A320" s="173" t="s">
        <v>570</v>
      </c>
      <c r="B320" s="184" t="s">
        <v>569</v>
      </c>
      <c r="C320" s="175" t="s">
        <v>517</v>
      </c>
      <c r="D320" s="177"/>
      <c r="E320" s="177"/>
      <c r="F320" s="177"/>
      <c r="G320" s="177"/>
      <c r="H320" s="177"/>
    </row>
    <row r="321" spans="1:8" s="171" customFormat="1" ht="15.75" customHeight="1" x14ac:dyDescent="0.2">
      <c r="A321" s="173" t="s">
        <v>568</v>
      </c>
      <c r="B321" s="184" t="s">
        <v>567</v>
      </c>
      <c r="C321" s="175" t="s">
        <v>497</v>
      </c>
      <c r="D321" s="177"/>
      <c r="E321" s="177"/>
      <c r="F321" s="177"/>
      <c r="G321" s="177"/>
      <c r="H321" s="177"/>
    </row>
    <row r="322" spans="1:8" s="171" customFormat="1" ht="15.75" customHeight="1" x14ac:dyDescent="0.2">
      <c r="A322" s="173" t="s">
        <v>566</v>
      </c>
      <c r="B322" s="184" t="s">
        <v>565</v>
      </c>
      <c r="C322" s="175" t="s">
        <v>246</v>
      </c>
      <c r="D322" s="177" t="s">
        <v>928</v>
      </c>
      <c r="E322" s="177" t="s">
        <v>928</v>
      </c>
      <c r="F322" s="177" t="s">
        <v>928</v>
      </c>
      <c r="G322" s="177" t="s">
        <v>928</v>
      </c>
      <c r="H322" s="177" t="s">
        <v>928</v>
      </c>
    </row>
    <row r="323" spans="1:8" s="171" customFormat="1" ht="15.75" customHeight="1" x14ac:dyDescent="0.2">
      <c r="A323" s="173" t="s">
        <v>564</v>
      </c>
      <c r="B323" s="182" t="s">
        <v>550</v>
      </c>
      <c r="C323" s="175" t="s">
        <v>497</v>
      </c>
      <c r="D323" s="177"/>
      <c r="E323" s="177"/>
      <c r="F323" s="177"/>
      <c r="G323" s="177"/>
      <c r="H323" s="177"/>
    </row>
    <row r="324" spans="1:8" s="171" customFormat="1" ht="15.75" customHeight="1" x14ac:dyDescent="0.2">
      <c r="A324" s="173" t="s">
        <v>563</v>
      </c>
      <c r="B324" s="182" t="s">
        <v>546</v>
      </c>
      <c r="C324" s="175" t="s">
        <v>545</v>
      </c>
      <c r="D324" s="177"/>
      <c r="E324" s="177"/>
      <c r="F324" s="177"/>
      <c r="G324" s="177"/>
      <c r="H324" s="177"/>
    </row>
    <row r="325" spans="1:8" s="171" customFormat="1" ht="15.75" customHeight="1" x14ac:dyDescent="0.2">
      <c r="A325" s="173" t="s">
        <v>562</v>
      </c>
      <c r="B325" s="184" t="s">
        <v>561</v>
      </c>
      <c r="C325" s="175" t="s">
        <v>246</v>
      </c>
      <c r="D325" s="177" t="s">
        <v>928</v>
      </c>
      <c r="E325" s="177" t="s">
        <v>928</v>
      </c>
      <c r="F325" s="177" t="s">
        <v>928</v>
      </c>
      <c r="G325" s="177" t="s">
        <v>928</v>
      </c>
      <c r="H325" s="177" t="s">
        <v>928</v>
      </c>
    </row>
    <row r="326" spans="1:8" s="171" customFormat="1" ht="15.75" customHeight="1" x14ac:dyDescent="0.2">
      <c r="A326" s="173" t="s">
        <v>560</v>
      </c>
      <c r="B326" s="182" t="s">
        <v>550</v>
      </c>
      <c r="C326" s="175" t="s">
        <v>497</v>
      </c>
      <c r="D326" s="177"/>
      <c r="E326" s="177"/>
      <c r="F326" s="177"/>
      <c r="G326" s="177"/>
      <c r="H326" s="177"/>
    </row>
    <row r="327" spans="1:8" s="171" customFormat="1" ht="15.75" customHeight="1" x14ac:dyDescent="0.2">
      <c r="A327" s="173" t="s">
        <v>559</v>
      </c>
      <c r="B327" s="182" t="s">
        <v>548</v>
      </c>
      <c r="C327" s="175" t="s">
        <v>26</v>
      </c>
      <c r="D327" s="177"/>
      <c r="E327" s="177"/>
      <c r="F327" s="177"/>
      <c r="G327" s="177"/>
      <c r="H327" s="177"/>
    </row>
    <row r="328" spans="1:8" s="171" customFormat="1" ht="15.75" customHeight="1" x14ac:dyDescent="0.2">
      <c r="A328" s="173" t="s">
        <v>558</v>
      </c>
      <c r="B328" s="182" t="s">
        <v>546</v>
      </c>
      <c r="C328" s="175" t="s">
        <v>545</v>
      </c>
      <c r="D328" s="177"/>
      <c r="E328" s="177"/>
      <c r="F328" s="177"/>
      <c r="G328" s="177"/>
      <c r="H328" s="177"/>
    </row>
    <row r="329" spans="1:8" s="171" customFormat="1" ht="15.75" customHeight="1" x14ac:dyDescent="0.2">
      <c r="A329" s="173" t="s">
        <v>557</v>
      </c>
      <c r="B329" s="184" t="s">
        <v>556</v>
      </c>
      <c r="C329" s="175" t="s">
        <v>246</v>
      </c>
      <c r="D329" s="177" t="s">
        <v>928</v>
      </c>
      <c r="E329" s="177" t="s">
        <v>928</v>
      </c>
      <c r="F329" s="177" t="s">
        <v>928</v>
      </c>
      <c r="G329" s="177" t="s">
        <v>928</v>
      </c>
      <c r="H329" s="177" t="s">
        <v>928</v>
      </c>
    </row>
    <row r="330" spans="1:8" s="171" customFormat="1" ht="15.75" customHeight="1" x14ac:dyDescent="0.2">
      <c r="A330" s="173" t="s">
        <v>555</v>
      </c>
      <c r="B330" s="182" t="s">
        <v>550</v>
      </c>
      <c r="C330" s="175" t="s">
        <v>497</v>
      </c>
      <c r="D330" s="177"/>
      <c r="E330" s="177"/>
      <c r="F330" s="177"/>
      <c r="G330" s="177"/>
      <c r="H330" s="177"/>
    </row>
    <row r="331" spans="1:8" s="171" customFormat="1" ht="15.75" customHeight="1" x14ac:dyDescent="0.2">
      <c r="A331" s="173" t="s">
        <v>554</v>
      </c>
      <c r="B331" s="182" t="s">
        <v>546</v>
      </c>
      <c r="C331" s="175" t="s">
        <v>545</v>
      </c>
      <c r="D331" s="177"/>
      <c r="E331" s="177"/>
      <c r="F331" s="177"/>
      <c r="G331" s="177"/>
      <c r="H331" s="177"/>
    </row>
    <row r="332" spans="1:8" s="171" customFormat="1" ht="15.75" customHeight="1" x14ac:dyDescent="0.2">
      <c r="A332" s="173" t="s">
        <v>553</v>
      </c>
      <c r="B332" s="184" t="s">
        <v>552</v>
      </c>
      <c r="C332" s="175" t="s">
        <v>246</v>
      </c>
      <c r="D332" s="177" t="s">
        <v>928</v>
      </c>
      <c r="E332" s="177" t="s">
        <v>928</v>
      </c>
      <c r="F332" s="177" t="s">
        <v>928</v>
      </c>
      <c r="G332" s="177" t="s">
        <v>928</v>
      </c>
      <c r="H332" s="177" t="s">
        <v>928</v>
      </c>
    </row>
    <row r="333" spans="1:8" s="171" customFormat="1" ht="15.75" customHeight="1" x14ac:dyDescent="0.2">
      <c r="A333" s="173" t="s">
        <v>551</v>
      </c>
      <c r="B333" s="182" t="s">
        <v>550</v>
      </c>
      <c r="C333" s="175" t="s">
        <v>497</v>
      </c>
      <c r="D333" s="177"/>
      <c r="E333" s="177"/>
      <c r="F333" s="177"/>
      <c r="G333" s="177"/>
      <c r="H333" s="177"/>
    </row>
    <row r="334" spans="1:8" s="171" customFormat="1" ht="15.75" customHeight="1" x14ac:dyDescent="0.2">
      <c r="A334" s="173" t="s">
        <v>549</v>
      </c>
      <c r="B334" s="182" t="s">
        <v>548</v>
      </c>
      <c r="C334" s="175" t="s">
        <v>26</v>
      </c>
      <c r="D334" s="177"/>
      <c r="E334" s="177"/>
      <c r="F334" s="177"/>
      <c r="G334" s="177"/>
      <c r="H334" s="177"/>
    </row>
    <row r="335" spans="1:8" s="171" customFormat="1" ht="15.75" customHeight="1" x14ac:dyDescent="0.2">
      <c r="A335" s="173" t="s">
        <v>547</v>
      </c>
      <c r="B335" s="182" t="s">
        <v>546</v>
      </c>
      <c r="C335" s="175" t="s">
        <v>545</v>
      </c>
      <c r="D335" s="177"/>
      <c r="E335" s="177"/>
      <c r="F335" s="177"/>
      <c r="G335" s="177"/>
      <c r="H335" s="177"/>
    </row>
    <row r="336" spans="1:8" s="171" customFormat="1" ht="12" x14ac:dyDescent="0.2">
      <c r="A336" s="202" t="s">
        <v>544</v>
      </c>
      <c r="B336" s="181" t="s">
        <v>543</v>
      </c>
      <c r="C336" s="203" t="s">
        <v>246</v>
      </c>
      <c r="D336" s="205" t="s">
        <v>928</v>
      </c>
      <c r="E336" s="205" t="s">
        <v>928</v>
      </c>
      <c r="F336" s="205" t="s">
        <v>928</v>
      </c>
      <c r="G336" s="205" t="s">
        <v>928</v>
      </c>
      <c r="H336" s="205" t="s">
        <v>928</v>
      </c>
    </row>
    <row r="337" spans="1:8" s="171" customFormat="1" ht="12" x14ac:dyDescent="0.2">
      <c r="A337" s="173" t="s">
        <v>542</v>
      </c>
      <c r="B337" s="184" t="s">
        <v>541</v>
      </c>
      <c r="C337" s="175" t="s">
        <v>497</v>
      </c>
      <c r="D337" s="219">
        <v>55.517000000000003</v>
      </c>
      <c r="E337" s="219">
        <v>55.29</v>
      </c>
      <c r="F337" s="177">
        <f t="shared" ref="F337:F364" si="12">E337-D337</f>
        <v>-0.22700000000000387</v>
      </c>
      <c r="G337" s="178">
        <f t="shared" ref="G337:G364" si="13">IFERROR(F337/D337,0)</f>
        <v>-4.0888376533314815E-3</v>
      </c>
      <c r="H337" s="187"/>
    </row>
    <row r="338" spans="1:8" s="171" customFormat="1" ht="24" x14ac:dyDescent="0.2">
      <c r="A338" s="173" t="s">
        <v>540</v>
      </c>
      <c r="B338" s="182" t="s">
        <v>539</v>
      </c>
      <c r="C338" s="175" t="s">
        <v>497</v>
      </c>
      <c r="D338" s="219">
        <f>SUM(D339:D340)</f>
        <v>55.517000000000003</v>
      </c>
      <c r="E338" s="219">
        <f>SUM(E339:E340)</f>
        <v>55.29</v>
      </c>
      <c r="F338" s="177">
        <f t="shared" si="12"/>
        <v>-0.22700000000000387</v>
      </c>
      <c r="G338" s="178">
        <f t="shared" si="13"/>
        <v>-4.0888376533314815E-3</v>
      </c>
      <c r="H338" s="177"/>
    </row>
    <row r="339" spans="1:8" s="171" customFormat="1" ht="12" x14ac:dyDescent="0.2">
      <c r="A339" s="173" t="s">
        <v>538</v>
      </c>
      <c r="B339" s="215" t="s">
        <v>530</v>
      </c>
      <c r="C339" s="175" t="s">
        <v>497</v>
      </c>
      <c r="D339" s="219"/>
      <c r="E339" s="219"/>
      <c r="F339" s="177">
        <f t="shared" si="12"/>
        <v>0</v>
      </c>
      <c r="G339" s="178">
        <f t="shared" si="13"/>
        <v>0</v>
      </c>
      <c r="H339" s="177"/>
    </row>
    <row r="340" spans="1:8" s="171" customFormat="1" ht="12" x14ac:dyDescent="0.2">
      <c r="A340" s="173" t="s">
        <v>537</v>
      </c>
      <c r="B340" s="215" t="s">
        <v>528</v>
      </c>
      <c r="C340" s="175" t="s">
        <v>497</v>
      </c>
      <c r="D340" s="219">
        <v>55.517000000000003</v>
      </c>
      <c r="E340" s="219">
        <v>55.29</v>
      </c>
      <c r="F340" s="177">
        <f t="shared" si="12"/>
        <v>-0.22700000000000387</v>
      </c>
      <c r="G340" s="178">
        <f t="shared" si="13"/>
        <v>-4.0888376533314815E-3</v>
      </c>
      <c r="H340" s="177"/>
    </row>
    <row r="341" spans="1:8" s="171" customFormat="1" ht="12" x14ac:dyDescent="0.2">
      <c r="A341" s="173" t="s">
        <v>536</v>
      </c>
      <c r="B341" s="184" t="s">
        <v>535</v>
      </c>
      <c r="C341" s="175" t="s">
        <v>497</v>
      </c>
      <c r="D341" s="219">
        <v>8.8539999999999992</v>
      </c>
      <c r="E341" s="219">
        <v>10.454000000000001</v>
      </c>
      <c r="F341" s="177">
        <f t="shared" si="12"/>
        <v>1.6000000000000014</v>
      </c>
      <c r="G341" s="178">
        <f t="shared" si="13"/>
        <v>0.18070928393946256</v>
      </c>
      <c r="H341" s="177"/>
    </row>
    <row r="342" spans="1:8" s="171" customFormat="1" ht="12" x14ac:dyDescent="0.2">
      <c r="A342" s="173" t="s">
        <v>534</v>
      </c>
      <c r="B342" s="184" t="s">
        <v>929</v>
      </c>
      <c r="C342" s="175" t="s">
        <v>26</v>
      </c>
      <c r="D342" s="219">
        <v>12.55</v>
      </c>
      <c r="E342" s="219">
        <v>12.581</v>
      </c>
      <c r="F342" s="177">
        <f t="shared" si="12"/>
        <v>3.0999999999998806E-2</v>
      </c>
      <c r="G342" s="178">
        <f t="shared" si="13"/>
        <v>2.4701195219122554E-3</v>
      </c>
      <c r="H342" s="177"/>
    </row>
    <row r="343" spans="1:8" s="171" customFormat="1" ht="24" x14ac:dyDescent="0.2">
      <c r="A343" s="173" t="s">
        <v>533</v>
      </c>
      <c r="B343" s="182" t="s">
        <v>532</v>
      </c>
      <c r="C343" s="175" t="s">
        <v>26</v>
      </c>
      <c r="D343" s="219"/>
      <c r="E343" s="219"/>
      <c r="F343" s="177">
        <f t="shared" si="12"/>
        <v>0</v>
      </c>
      <c r="G343" s="178">
        <f t="shared" si="13"/>
        <v>0</v>
      </c>
      <c r="H343" s="177"/>
    </row>
    <row r="344" spans="1:8" s="171" customFormat="1" ht="12" x14ac:dyDescent="0.2">
      <c r="A344" s="173" t="s">
        <v>531</v>
      </c>
      <c r="B344" s="215" t="s">
        <v>530</v>
      </c>
      <c r="C344" s="175" t="s">
        <v>26</v>
      </c>
      <c r="D344" s="219"/>
      <c r="E344" s="219"/>
      <c r="F344" s="177">
        <f t="shared" si="12"/>
        <v>0</v>
      </c>
      <c r="G344" s="178">
        <f t="shared" si="13"/>
        <v>0</v>
      </c>
      <c r="H344" s="177"/>
    </row>
    <row r="345" spans="1:8" s="171" customFormat="1" ht="12" x14ac:dyDescent="0.2">
      <c r="A345" s="173" t="s">
        <v>529</v>
      </c>
      <c r="B345" s="215" t="s">
        <v>528</v>
      </c>
      <c r="C345" s="175" t="s">
        <v>26</v>
      </c>
      <c r="D345" s="219">
        <f>D342</f>
        <v>12.55</v>
      </c>
      <c r="E345" s="219">
        <f>E342</f>
        <v>12.581</v>
      </c>
      <c r="F345" s="177">
        <f t="shared" si="12"/>
        <v>3.0999999999998806E-2</v>
      </c>
      <c r="G345" s="178">
        <f t="shared" si="13"/>
        <v>2.4701195219122554E-3</v>
      </c>
      <c r="H345" s="177"/>
    </row>
    <row r="346" spans="1:8" s="171" customFormat="1" ht="12" x14ac:dyDescent="0.2">
      <c r="A346" s="173" t="s">
        <v>527</v>
      </c>
      <c r="B346" s="184" t="s">
        <v>526</v>
      </c>
      <c r="C346" s="175" t="s">
        <v>525</v>
      </c>
      <c r="D346" s="177">
        <v>3264.46</v>
      </c>
      <c r="E346" s="177">
        <v>3264.46</v>
      </c>
      <c r="F346" s="177">
        <f t="shared" si="12"/>
        <v>0</v>
      </c>
      <c r="G346" s="178">
        <f t="shared" si="13"/>
        <v>0</v>
      </c>
      <c r="H346" s="177"/>
    </row>
    <row r="347" spans="1:8" s="171" customFormat="1" ht="24" x14ac:dyDescent="0.2">
      <c r="A347" s="173" t="s">
        <v>524</v>
      </c>
      <c r="B347" s="184" t="s">
        <v>930</v>
      </c>
      <c r="C347" s="175" t="s">
        <v>903</v>
      </c>
      <c r="D347" s="219">
        <f>D26-D60-D61-D54</f>
        <v>98.814000000000007</v>
      </c>
      <c r="E347" s="219">
        <f>E26-E60-E61-E54</f>
        <v>93.89700000000002</v>
      </c>
      <c r="F347" s="177">
        <f t="shared" si="12"/>
        <v>-4.9169999999999874</v>
      </c>
      <c r="G347" s="178">
        <f t="shared" si="13"/>
        <v>-4.9760155443560501E-2</v>
      </c>
      <c r="H347" s="177"/>
    </row>
    <row r="348" spans="1:8" s="171" customFormat="1" ht="15.75" customHeight="1" x14ac:dyDescent="0.2">
      <c r="A348" s="173" t="s">
        <v>523</v>
      </c>
      <c r="B348" s="207" t="s">
        <v>522</v>
      </c>
      <c r="C348" s="175" t="s">
        <v>246</v>
      </c>
      <c r="D348" s="177" t="s">
        <v>928</v>
      </c>
      <c r="E348" s="177" t="s">
        <v>928</v>
      </c>
      <c r="F348" s="177" t="s">
        <v>928</v>
      </c>
      <c r="G348" s="177" t="s">
        <v>928</v>
      </c>
      <c r="H348" s="177" t="s">
        <v>928</v>
      </c>
    </row>
    <row r="349" spans="1:8" s="171" customFormat="1" ht="15.75" customHeight="1" x14ac:dyDescent="0.2">
      <c r="A349" s="173" t="s">
        <v>521</v>
      </c>
      <c r="B349" s="184" t="s">
        <v>520</v>
      </c>
      <c r="C349" s="175" t="s">
        <v>497</v>
      </c>
      <c r="D349" s="177"/>
      <c r="E349" s="177"/>
      <c r="F349" s="177">
        <f t="shared" si="12"/>
        <v>0</v>
      </c>
      <c r="G349" s="178">
        <f t="shared" si="13"/>
        <v>0</v>
      </c>
      <c r="H349" s="177"/>
    </row>
    <row r="350" spans="1:8" s="171" customFormat="1" ht="15.75" customHeight="1" x14ac:dyDescent="0.2">
      <c r="A350" s="173" t="s">
        <v>519</v>
      </c>
      <c r="B350" s="184" t="s">
        <v>518</v>
      </c>
      <c r="C350" s="175" t="s">
        <v>517</v>
      </c>
      <c r="D350" s="177"/>
      <c r="E350" s="177"/>
      <c r="F350" s="177">
        <f t="shared" si="12"/>
        <v>0</v>
      </c>
      <c r="G350" s="178">
        <f t="shared" si="13"/>
        <v>0</v>
      </c>
      <c r="H350" s="177"/>
    </row>
    <row r="351" spans="1:8" s="171" customFormat="1" ht="47.25" customHeight="1" x14ac:dyDescent="0.2">
      <c r="A351" s="173" t="s">
        <v>516</v>
      </c>
      <c r="B351" s="184" t="s">
        <v>931</v>
      </c>
      <c r="C351" s="175" t="s">
        <v>903</v>
      </c>
      <c r="D351" s="177"/>
      <c r="E351" s="177"/>
      <c r="F351" s="177">
        <f t="shared" si="12"/>
        <v>0</v>
      </c>
      <c r="G351" s="178">
        <f t="shared" si="13"/>
        <v>0</v>
      </c>
      <c r="H351" s="177"/>
    </row>
    <row r="352" spans="1:8" s="171" customFormat="1" ht="31.5" customHeight="1" x14ac:dyDescent="0.2">
      <c r="A352" s="173" t="s">
        <v>515</v>
      </c>
      <c r="B352" s="184" t="s">
        <v>514</v>
      </c>
      <c r="C352" s="175" t="s">
        <v>903</v>
      </c>
      <c r="D352" s="177"/>
      <c r="E352" s="177"/>
      <c r="F352" s="177">
        <f t="shared" si="12"/>
        <v>0</v>
      </c>
      <c r="G352" s="178">
        <f t="shared" si="13"/>
        <v>0</v>
      </c>
      <c r="H352" s="177"/>
    </row>
    <row r="353" spans="1:8" s="171" customFormat="1" ht="15.75" customHeight="1" x14ac:dyDescent="0.2">
      <c r="A353" s="173" t="s">
        <v>513</v>
      </c>
      <c r="B353" s="207" t="s">
        <v>512</v>
      </c>
      <c r="C353" s="220" t="s">
        <v>246</v>
      </c>
      <c r="D353" s="177" t="s">
        <v>928</v>
      </c>
      <c r="E353" s="177" t="s">
        <v>928</v>
      </c>
      <c r="F353" s="177" t="s">
        <v>928</v>
      </c>
      <c r="G353" s="177" t="s">
        <v>928</v>
      </c>
      <c r="H353" s="177" t="s">
        <v>928</v>
      </c>
    </row>
    <row r="354" spans="1:8" s="171" customFormat="1" ht="18" customHeight="1" x14ac:dyDescent="0.2">
      <c r="A354" s="173" t="s">
        <v>511</v>
      </c>
      <c r="B354" s="184" t="s">
        <v>510</v>
      </c>
      <c r="C354" s="175" t="s">
        <v>26</v>
      </c>
      <c r="D354" s="177"/>
      <c r="E354" s="177"/>
      <c r="F354" s="177">
        <f t="shared" si="12"/>
        <v>0</v>
      </c>
      <c r="G354" s="178">
        <f t="shared" si="13"/>
        <v>0</v>
      </c>
      <c r="H354" s="177"/>
    </row>
    <row r="355" spans="1:8" s="171" customFormat="1" ht="47.25" customHeight="1" x14ac:dyDescent="0.2">
      <c r="A355" s="173" t="s">
        <v>509</v>
      </c>
      <c r="B355" s="182" t="s">
        <v>508</v>
      </c>
      <c r="C355" s="175" t="s">
        <v>26</v>
      </c>
      <c r="D355" s="177"/>
      <c r="E355" s="177"/>
      <c r="F355" s="177">
        <f t="shared" si="12"/>
        <v>0</v>
      </c>
      <c r="G355" s="178">
        <f t="shared" si="13"/>
        <v>0</v>
      </c>
      <c r="H355" s="177"/>
    </row>
    <row r="356" spans="1:8" s="171" customFormat="1" ht="47.25" customHeight="1" x14ac:dyDescent="0.2">
      <c r="A356" s="173" t="s">
        <v>507</v>
      </c>
      <c r="B356" s="182" t="s">
        <v>506</v>
      </c>
      <c r="C356" s="175" t="s">
        <v>26</v>
      </c>
      <c r="D356" s="177"/>
      <c r="E356" s="177"/>
      <c r="F356" s="177">
        <f t="shared" si="12"/>
        <v>0</v>
      </c>
      <c r="G356" s="178">
        <f t="shared" si="13"/>
        <v>0</v>
      </c>
      <c r="H356" s="177"/>
    </row>
    <row r="357" spans="1:8" s="171" customFormat="1" ht="31.5" customHeight="1" x14ac:dyDescent="0.2">
      <c r="A357" s="173" t="s">
        <v>505</v>
      </c>
      <c r="B357" s="182" t="s">
        <v>504</v>
      </c>
      <c r="C357" s="175" t="s">
        <v>26</v>
      </c>
      <c r="D357" s="177"/>
      <c r="E357" s="177"/>
      <c r="F357" s="177">
        <f t="shared" si="12"/>
        <v>0</v>
      </c>
      <c r="G357" s="178">
        <f t="shared" si="13"/>
        <v>0</v>
      </c>
      <c r="H357" s="177"/>
    </row>
    <row r="358" spans="1:8" s="171" customFormat="1" ht="15.75" customHeight="1" x14ac:dyDescent="0.2">
      <c r="A358" s="173" t="s">
        <v>503</v>
      </c>
      <c r="B358" s="184" t="s">
        <v>502</v>
      </c>
      <c r="C358" s="175" t="s">
        <v>497</v>
      </c>
      <c r="D358" s="177"/>
      <c r="E358" s="177"/>
      <c r="F358" s="177">
        <f t="shared" si="12"/>
        <v>0</v>
      </c>
      <c r="G358" s="178">
        <f t="shared" si="13"/>
        <v>0</v>
      </c>
      <c r="H358" s="177"/>
    </row>
    <row r="359" spans="1:8" s="171" customFormat="1" ht="31.5" customHeight="1" x14ac:dyDescent="0.2">
      <c r="A359" s="173" t="s">
        <v>501</v>
      </c>
      <c r="B359" s="182" t="s">
        <v>500</v>
      </c>
      <c r="C359" s="175" t="s">
        <v>497</v>
      </c>
      <c r="D359" s="177"/>
      <c r="E359" s="177"/>
      <c r="F359" s="177">
        <f t="shared" si="12"/>
        <v>0</v>
      </c>
      <c r="G359" s="178">
        <f t="shared" si="13"/>
        <v>0</v>
      </c>
      <c r="H359" s="177"/>
    </row>
    <row r="360" spans="1:8" s="171" customFormat="1" ht="15.75" customHeight="1" x14ac:dyDescent="0.2">
      <c r="A360" s="173" t="s">
        <v>499</v>
      </c>
      <c r="B360" s="182" t="s">
        <v>498</v>
      </c>
      <c r="C360" s="175" t="s">
        <v>497</v>
      </c>
      <c r="D360" s="177"/>
      <c r="E360" s="177"/>
      <c r="F360" s="177">
        <f t="shared" si="12"/>
        <v>0</v>
      </c>
      <c r="G360" s="178">
        <f t="shared" si="13"/>
        <v>0</v>
      </c>
      <c r="H360" s="177"/>
    </row>
    <row r="361" spans="1:8" s="171" customFormat="1" ht="31.5" customHeight="1" x14ac:dyDescent="0.2">
      <c r="A361" s="173" t="s">
        <v>496</v>
      </c>
      <c r="B361" s="184" t="s">
        <v>495</v>
      </c>
      <c r="C361" s="175" t="s">
        <v>903</v>
      </c>
      <c r="D361" s="177"/>
      <c r="E361" s="177"/>
      <c r="F361" s="177">
        <f t="shared" si="12"/>
        <v>0</v>
      </c>
      <c r="G361" s="178">
        <f t="shared" si="13"/>
        <v>0</v>
      </c>
      <c r="H361" s="177"/>
    </row>
    <row r="362" spans="1:8" s="171" customFormat="1" ht="15.75" customHeight="1" x14ac:dyDescent="0.2">
      <c r="A362" s="173" t="s">
        <v>494</v>
      </c>
      <c r="B362" s="182" t="s">
        <v>932</v>
      </c>
      <c r="C362" s="175" t="s">
        <v>903</v>
      </c>
      <c r="D362" s="192"/>
      <c r="E362" s="192"/>
      <c r="F362" s="192">
        <f t="shared" si="12"/>
        <v>0</v>
      </c>
      <c r="G362" s="193">
        <f t="shared" si="13"/>
        <v>0</v>
      </c>
      <c r="H362" s="192"/>
    </row>
    <row r="363" spans="1:8" s="171" customFormat="1" ht="15.75" customHeight="1" x14ac:dyDescent="0.2">
      <c r="A363" s="173" t="s">
        <v>493</v>
      </c>
      <c r="B363" s="182" t="s">
        <v>326</v>
      </c>
      <c r="C363" s="175" t="s">
        <v>903</v>
      </c>
      <c r="D363" s="192"/>
      <c r="E363" s="192"/>
      <c r="F363" s="192">
        <f t="shared" si="12"/>
        <v>0</v>
      </c>
      <c r="G363" s="193">
        <f t="shared" si="13"/>
        <v>0</v>
      </c>
      <c r="H363" s="192"/>
    </row>
    <row r="364" spans="1:8" s="171" customFormat="1" ht="12.75" thickBot="1" x14ac:dyDescent="0.25">
      <c r="A364" s="196" t="s">
        <v>492</v>
      </c>
      <c r="B364" s="221" t="s">
        <v>491</v>
      </c>
      <c r="C364" s="198" t="s">
        <v>933</v>
      </c>
      <c r="D364" s="200">
        <v>107</v>
      </c>
      <c r="E364" s="222">
        <v>92</v>
      </c>
      <c r="F364" s="222">
        <f t="shared" si="12"/>
        <v>-15</v>
      </c>
      <c r="G364" s="223">
        <f t="shared" si="13"/>
        <v>-0.14018691588785046</v>
      </c>
      <c r="H364" s="222"/>
    </row>
    <row r="365" spans="1:8" ht="15.75" customHeight="1" x14ac:dyDescent="0.25">
      <c r="A365" s="437" t="s">
        <v>934</v>
      </c>
      <c r="B365" s="438"/>
      <c r="C365" s="438"/>
      <c r="D365" s="438"/>
      <c r="E365" s="438"/>
      <c r="F365" s="438"/>
      <c r="G365" s="438"/>
      <c r="H365" s="438"/>
    </row>
    <row r="366" spans="1:8" ht="10.5" customHeight="1" thickBot="1" x14ac:dyDescent="0.3">
      <c r="A366" s="437"/>
      <c r="B366" s="438"/>
      <c r="C366" s="438"/>
      <c r="D366" s="438"/>
      <c r="E366" s="438"/>
      <c r="F366" s="438"/>
      <c r="G366" s="438"/>
      <c r="H366" s="438"/>
    </row>
    <row r="367" spans="1:8" ht="33" customHeight="1" x14ac:dyDescent="0.25">
      <c r="A367" s="439" t="s">
        <v>490</v>
      </c>
      <c r="B367" s="441" t="s">
        <v>489</v>
      </c>
      <c r="C367" s="443" t="s">
        <v>488</v>
      </c>
      <c r="D367" s="445" t="s">
        <v>1013</v>
      </c>
      <c r="E367" s="446"/>
      <c r="F367" s="447" t="s">
        <v>487</v>
      </c>
      <c r="G367" s="448"/>
      <c r="H367" s="449" t="s">
        <v>486</v>
      </c>
    </row>
    <row r="368" spans="1:8" ht="44.25" customHeight="1" x14ac:dyDescent="0.25">
      <c r="A368" s="440"/>
      <c r="B368" s="442"/>
      <c r="C368" s="444"/>
      <c r="D368" s="8" t="s">
        <v>0</v>
      </c>
      <c r="E368" s="18" t="s">
        <v>5</v>
      </c>
      <c r="F368" s="17" t="s">
        <v>485</v>
      </c>
      <c r="G368" s="17" t="s">
        <v>484</v>
      </c>
      <c r="H368" s="450"/>
    </row>
    <row r="369" spans="1:8" ht="16.5" thickBot="1" x14ac:dyDescent="0.3">
      <c r="A369" s="224">
        <v>1</v>
      </c>
      <c r="B369" s="225">
        <v>2</v>
      </c>
      <c r="C369" s="161">
        <v>3</v>
      </c>
      <c r="D369" s="224">
        <v>4</v>
      </c>
      <c r="E369" s="225">
        <v>5</v>
      </c>
      <c r="F369" s="161">
        <v>6</v>
      </c>
      <c r="G369" s="224">
        <v>7</v>
      </c>
      <c r="H369" s="225">
        <v>8</v>
      </c>
    </row>
    <row r="370" spans="1:8" s="171" customFormat="1" ht="30.75" customHeight="1" x14ac:dyDescent="0.2">
      <c r="A370" s="451" t="s">
        <v>935</v>
      </c>
      <c r="B370" s="452"/>
      <c r="C370" s="203" t="s">
        <v>903</v>
      </c>
      <c r="D370" s="226">
        <f>D371+D428</f>
        <v>8.5</v>
      </c>
      <c r="E370" s="226">
        <f>E371+E428</f>
        <v>7.407</v>
      </c>
      <c r="F370" s="227">
        <f t="shared" ref="F370:F433" si="14">E370-D370</f>
        <v>-1.093</v>
      </c>
      <c r="G370" s="228">
        <f t="shared" ref="G370:G433" si="15">IFERROR(F370/D370,0)</f>
        <v>-0.12858823529411764</v>
      </c>
      <c r="H370" s="227"/>
    </row>
    <row r="371" spans="1:8" s="171" customFormat="1" ht="72" x14ac:dyDescent="0.2">
      <c r="A371" s="173" t="s">
        <v>483</v>
      </c>
      <c r="B371" s="229" t="s">
        <v>482</v>
      </c>
      <c r="C371" s="175" t="s">
        <v>903</v>
      </c>
      <c r="D371" s="230">
        <f>D372+D396+D424+D425</f>
        <v>8.5</v>
      </c>
      <c r="E371" s="230">
        <f>E372+E396+E424+E425</f>
        <v>7.407</v>
      </c>
      <c r="F371" s="231">
        <f t="shared" si="14"/>
        <v>-1.093</v>
      </c>
      <c r="G371" s="232">
        <f t="shared" si="15"/>
        <v>-0.12858823529411764</v>
      </c>
      <c r="H371" s="233" t="s">
        <v>936</v>
      </c>
    </row>
    <row r="372" spans="1:8" s="171" customFormat="1" ht="72" x14ac:dyDescent="0.2">
      <c r="A372" s="173" t="s">
        <v>481</v>
      </c>
      <c r="B372" s="184" t="s">
        <v>480</v>
      </c>
      <c r="C372" s="175" t="s">
        <v>903</v>
      </c>
      <c r="D372" s="230">
        <f>D373+D395</f>
        <v>2.0230000000000001</v>
      </c>
      <c r="E372" s="230">
        <f>E373+E395</f>
        <v>0.99099999999999999</v>
      </c>
      <c r="F372" s="231">
        <f t="shared" si="14"/>
        <v>-1.032</v>
      </c>
      <c r="G372" s="232">
        <f t="shared" si="15"/>
        <v>-0.51013346515076619</v>
      </c>
      <c r="H372" s="233" t="s">
        <v>936</v>
      </c>
    </row>
    <row r="373" spans="1:8" s="171" customFormat="1" ht="24" x14ac:dyDescent="0.2">
      <c r="A373" s="173" t="s">
        <v>479</v>
      </c>
      <c r="B373" s="182" t="s">
        <v>478</v>
      </c>
      <c r="C373" s="175" t="s">
        <v>903</v>
      </c>
      <c r="D373" s="230">
        <v>2.0230000000000001</v>
      </c>
      <c r="E373" s="230">
        <v>0.99099999999999999</v>
      </c>
      <c r="F373" s="231">
        <f t="shared" si="14"/>
        <v>-1.032</v>
      </c>
      <c r="G373" s="232">
        <f t="shared" si="15"/>
        <v>-0.51013346515076619</v>
      </c>
      <c r="H373" s="231"/>
    </row>
    <row r="374" spans="1:8" s="171" customFormat="1" ht="18.75" customHeight="1" x14ac:dyDescent="0.2">
      <c r="A374" s="173" t="s">
        <v>477</v>
      </c>
      <c r="B374" s="185" t="s">
        <v>476</v>
      </c>
      <c r="C374" s="175" t="s">
        <v>903</v>
      </c>
      <c r="D374" s="230"/>
      <c r="E374" s="230"/>
      <c r="F374" s="231">
        <f t="shared" si="14"/>
        <v>0</v>
      </c>
      <c r="G374" s="232">
        <f t="shared" si="15"/>
        <v>0</v>
      </c>
      <c r="H374" s="231"/>
    </row>
    <row r="375" spans="1:8" s="171" customFormat="1" ht="31.5" customHeight="1" x14ac:dyDescent="0.2">
      <c r="A375" s="173" t="s">
        <v>475</v>
      </c>
      <c r="B375" s="186" t="s">
        <v>345</v>
      </c>
      <c r="C375" s="175" t="s">
        <v>903</v>
      </c>
      <c r="D375" s="230"/>
      <c r="E375" s="230"/>
      <c r="F375" s="231">
        <f t="shared" si="14"/>
        <v>0</v>
      </c>
      <c r="G375" s="232">
        <f t="shared" si="15"/>
        <v>0</v>
      </c>
      <c r="H375" s="231"/>
    </row>
    <row r="376" spans="1:8" s="171" customFormat="1" ht="31.5" customHeight="1" x14ac:dyDescent="0.2">
      <c r="A376" s="173" t="s">
        <v>474</v>
      </c>
      <c r="B376" s="186" t="s">
        <v>343</v>
      </c>
      <c r="C376" s="175" t="s">
        <v>903</v>
      </c>
      <c r="D376" s="230"/>
      <c r="E376" s="230"/>
      <c r="F376" s="231">
        <f t="shared" si="14"/>
        <v>0</v>
      </c>
      <c r="G376" s="232">
        <f t="shared" si="15"/>
        <v>0</v>
      </c>
      <c r="H376" s="231"/>
    </row>
    <row r="377" spans="1:8" s="171" customFormat="1" ht="31.5" customHeight="1" x14ac:dyDescent="0.2">
      <c r="A377" s="173" t="s">
        <v>473</v>
      </c>
      <c r="B377" s="186" t="s">
        <v>341</v>
      </c>
      <c r="C377" s="175" t="s">
        <v>903</v>
      </c>
      <c r="D377" s="230"/>
      <c r="E377" s="230"/>
      <c r="F377" s="231">
        <f t="shared" si="14"/>
        <v>0</v>
      </c>
      <c r="G377" s="232">
        <f t="shared" si="15"/>
        <v>0</v>
      </c>
      <c r="H377" s="231"/>
    </row>
    <row r="378" spans="1:8" s="171" customFormat="1" ht="18.75" customHeight="1" x14ac:dyDescent="0.2">
      <c r="A378" s="173" t="s">
        <v>472</v>
      </c>
      <c r="B378" s="185" t="s">
        <v>471</v>
      </c>
      <c r="C378" s="175" t="s">
        <v>903</v>
      </c>
      <c r="D378" s="230"/>
      <c r="E378" s="230"/>
      <c r="F378" s="231">
        <f t="shared" si="14"/>
        <v>0</v>
      </c>
      <c r="G378" s="232">
        <f t="shared" si="15"/>
        <v>0</v>
      </c>
      <c r="H378" s="231"/>
    </row>
    <row r="379" spans="1:8" s="171" customFormat="1" ht="12" x14ac:dyDescent="0.2">
      <c r="A379" s="173" t="s">
        <v>470</v>
      </c>
      <c r="B379" s="185" t="s">
        <v>469</v>
      </c>
      <c r="C379" s="175" t="s">
        <v>903</v>
      </c>
      <c r="D379" s="230">
        <v>2.0230000000000001</v>
      </c>
      <c r="E379" s="230">
        <v>0.99099999999999999</v>
      </c>
      <c r="F379" s="231">
        <f t="shared" si="14"/>
        <v>-1.032</v>
      </c>
      <c r="G379" s="232">
        <f t="shared" si="15"/>
        <v>-0.51013346515076619</v>
      </c>
      <c r="H379" s="231"/>
    </row>
    <row r="380" spans="1:8" s="171" customFormat="1" ht="18.75" customHeight="1" x14ac:dyDescent="0.2">
      <c r="A380" s="173" t="s">
        <v>468</v>
      </c>
      <c r="B380" s="185" t="s">
        <v>467</v>
      </c>
      <c r="C380" s="175" t="s">
        <v>903</v>
      </c>
      <c r="D380" s="230"/>
      <c r="E380" s="230"/>
      <c r="F380" s="231">
        <f t="shared" si="14"/>
        <v>0</v>
      </c>
      <c r="G380" s="232">
        <f t="shared" si="15"/>
        <v>0</v>
      </c>
      <c r="H380" s="231"/>
    </row>
    <row r="381" spans="1:8" s="171" customFormat="1" ht="12" x14ac:dyDescent="0.2">
      <c r="A381" s="173" t="s">
        <v>466</v>
      </c>
      <c r="B381" s="185" t="s">
        <v>465</v>
      </c>
      <c r="C381" s="175" t="s">
        <v>903</v>
      </c>
      <c r="D381" s="230">
        <f>D382+D384</f>
        <v>0</v>
      </c>
      <c r="E381" s="230">
        <f>E382+E384</f>
        <v>0</v>
      </c>
      <c r="F381" s="231">
        <f t="shared" si="14"/>
        <v>0</v>
      </c>
      <c r="G381" s="232">
        <f t="shared" si="15"/>
        <v>0</v>
      </c>
      <c r="H381" s="231"/>
    </row>
    <row r="382" spans="1:8" s="171" customFormat="1" ht="24" x14ac:dyDescent="0.2">
      <c r="A382" s="173" t="s">
        <v>464</v>
      </c>
      <c r="B382" s="186" t="s">
        <v>463</v>
      </c>
      <c r="C382" s="175" t="s">
        <v>903</v>
      </c>
      <c r="D382" s="230"/>
      <c r="E382" s="230"/>
      <c r="F382" s="231">
        <f t="shared" si="14"/>
        <v>0</v>
      </c>
      <c r="G382" s="232">
        <f t="shared" si="15"/>
        <v>0</v>
      </c>
      <c r="H382" s="231"/>
    </row>
    <row r="383" spans="1:8" s="171" customFormat="1" ht="12" x14ac:dyDescent="0.2">
      <c r="A383" s="173" t="s">
        <v>462</v>
      </c>
      <c r="B383" s="186" t="s">
        <v>937</v>
      </c>
      <c r="C383" s="175" t="s">
        <v>903</v>
      </c>
      <c r="D383" s="230"/>
      <c r="E383" s="230"/>
      <c r="F383" s="231">
        <f t="shared" si="14"/>
        <v>0</v>
      </c>
      <c r="G383" s="232">
        <f t="shared" si="15"/>
        <v>0</v>
      </c>
      <c r="H383" s="231"/>
    </row>
    <row r="384" spans="1:8" s="171" customFormat="1" ht="12" x14ac:dyDescent="0.2">
      <c r="A384" s="173" t="s">
        <v>461</v>
      </c>
      <c r="B384" s="186" t="s">
        <v>460</v>
      </c>
      <c r="C384" s="175" t="s">
        <v>903</v>
      </c>
      <c r="D384" s="230">
        <f>D385</f>
        <v>0</v>
      </c>
      <c r="E384" s="230">
        <f>E385</f>
        <v>0</v>
      </c>
      <c r="F384" s="231">
        <f t="shared" si="14"/>
        <v>0</v>
      </c>
      <c r="G384" s="232">
        <f t="shared" si="15"/>
        <v>0</v>
      </c>
      <c r="H384" s="231"/>
    </row>
    <row r="385" spans="1:8" s="171" customFormat="1" ht="12" x14ac:dyDescent="0.2">
      <c r="A385" s="173" t="s">
        <v>459</v>
      </c>
      <c r="B385" s="186" t="s">
        <v>937</v>
      </c>
      <c r="C385" s="175" t="s">
        <v>903</v>
      </c>
      <c r="D385" s="230"/>
      <c r="E385" s="230"/>
      <c r="F385" s="231">
        <f t="shared" si="14"/>
        <v>0</v>
      </c>
      <c r="G385" s="232">
        <f t="shared" si="15"/>
        <v>0</v>
      </c>
      <c r="H385" s="231"/>
    </row>
    <row r="386" spans="1:8" s="171" customFormat="1" ht="12" x14ac:dyDescent="0.2">
      <c r="A386" s="173" t="s">
        <v>458</v>
      </c>
      <c r="B386" s="185" t="s">
        <v>457</v>
      </c>
      <c r="C386" s="175" t="s">
        <v>903</v>
      </c>
      <c r="D386" s="230"/>
      <c r="E386" s="230"/>
      <c r="F386" s="231">
        <f t="shared" si="14"/>
        <v>0</v>
      </c>
      <c r="G386" s="232">
        <f t="shared" si="15"/>
        <v>0</v>
      </c>
      <c r="H386" s="231"/>
    </row>
    <row r="387" spans="1:8" s="171" customFormat="1" ht="18.75" customHeight="1" x14ac:dyDescent="0.2">
      <c r="A387" s="173" t="s">
        <v>456</v>
      </c>
      <c r="B387" s="185" t="s">
        <v>411</v>
      </c>
      <c r="C387" s="175" t="s">
        <v>903</v>
      </c>
      <c r="D387" s="230"/>
      <c r="E387" s="230"/>
      <c r="F387" s="231">
        <f t="shared" si="14"/>
        <v>0</v>
      </c>
      <c r="G387" s="232">
        <f t="shared" si="15"/>
        <v>0</v>
      </c>
      <c r="H387" s="231"/>
    </row>
    <row r="388" spans="1:8" s="171" customFormat="1" ht="31.5" customHeight="1" x14ac:dyDescent="0.2">
      <c r="A388" s="173" t="s">
        <v>455</v>
      </c>
      <c r="B388" s="185" t="s">
        <v>454</v>
      </c>
      <c r="C388" s="175" t="s">
        <v>903</v>
      </c>
      <c r="D388" s="230"/>
      <c r="E388" s="230"/>
      <c r="F388" s="231">
        <f t="shared" si="14"/>
        <v>0</v>
      </c>
      <c r="G388" s="232">
        <f t="shared" si="15"/>
        <v>0</v>
      </c>
      <c r="H388" s="231"/>
    </row>
    <row r="389" spans="1:8" s="171" customFormat="1" ht="18" customHeight="1" x14ac:dyDescent="0.2">
      <c r="A389" s="173" t="s">
        <v>453</v>
      </c>
      <c r="B389" s="186" t="s">
        <v>905</v>
      </c>
      <c r="C389" s="175" t="s">
        <v>903</v>
      </c>
      <c r="D389" s="230"/>
      <c r="E389" s="230"/>
      <c r="F389" s="231">
        <f t="shared" si="14"/>
        <v>0</v>
      </c>
      <c r="G389" s="232">
        <f t="shared" si="15"/>
        <v>0</v>
      </c>
      <c r="H389" s="231"/>
    </row>
    <row r="390" spans="1:8" s="171" customFormat="1" ht="18" customHeight="1" x14ac:dyDescent="0.2">
      <c r="A390" s="173" t="s">
        <v>452</v>
      </c>
      <c r="B390" s="234" t="s">
        <v>326</v>
      </c>
      <c r="C390" s="175" t="s">
        <v>903</v>
      </c>
      <c r="D390" s="230"/>
      <c r="E390" s="230"/>
      <c r="F390" s="231">
        <f t="shared" si="14"/>
        <v>0</v>
      </c>
      <c r="G390" s="232">
        <f t="shared" si="15"/>
        <v>0</v>
      </c>
      <c r="H390" s="231"/>
    </row>
    <row r="391" spans="1:8" s="171" customFormat="1" ht="31.5" customHeight="1" x14ac:dyDescent="0.2">
      <c r="A391" s="173" t="s">
        <v>451</v>
      </c>
      <c r="B391" s="182" t="s">
        <v>450</v>
      </c>
      <c r="C391" s="175" t="s">
        <v>903</v>
      </c>
      <c r="D391" s="230"/>
      <c r="E391" s="230"/>
      <c r="F391" s="231">
        <f t="shared" si="14"/>
        <v>0</v>
      </c>
      <c r="G391" s="232">
        <f t="shared" si="15"/>
        <v>0</v>
      </c>
      <c r="H391" s="231"/>
    </row>
    <row r="392" spans="1:8" s="171" customFormat="1" ht="31.5" customHeight="1" x14ac:dyDescent="0.2">
      <c r="A392" s="173" t="s">
        <v>449</v>
      </c>
      <c r="B392" s="185" t="s">
        <v>345</v>
      </c>
      <c r="C392" s="175" t="s">
        <v>903</v>
      </c>
      <c r="D392" s="230"/>
      <c r="E392" s="230"/>
      <c r="F392" s="231">
        <f t="shared" si="14"/>
        <v>0</v>
      </c>
      <c r="G392" s="232">
        <f t="shared" si="15"/>
        <v>0</v>
      </c>
      <c r="H392" s="231"/>
    </row>
    <row r="393" spans="1:8" s="171" customFormat="1" ht="31.5" customHeight="1" x14ac:dyDescent="0.2">
      <c r="A393" s="173" t="s">
        <v>448</v>
      </c>
      <c r="B393" s="185" t="s">
        <v>343</v>
      </c>
      <c r="C393" s="175" t="s">
        <v>903</v>
      </c>
      <c r="D393" s="230"/>
      <c r="E393" s="230"/>
      <c r="F393" s="231">
        <f t="shared" si="14"/>
        <v>0</v>
      </c>
      <c r="G393" s="232">
        <f t="shared" si="15"/>
        <v>0</v>
      </c>
      <c r="H393" s="231"/>
    </row>
    <row r="394" spans="1:8" s="171" customFormat="1" ht="31.5" customHeight="1" x14ac:dyDescent="0.2">
      <c r="A394" s="173" t="s">
        <v>447</v>
      </c>
      <c r="B394" s="185" t="s">
        <v>341</v>
      </c>
      <c r="C394" s="175" t="s">
        <v>903</v>
      </c>
      <c r="D394" s="230"/>
      <c r="E394" s="230"/>
      <c r="F394" s="231">
        <f t="shared" si="14"/>
        <v>0</v>
      </c>
      <c r="G394" s="232">
        <f t="shared" si="15"/>
        <v>0</v>
      </c>
      <c r="H394" s="231"/>
    </row>
    <row r="395" spans="1:8" s="171" customFormat="1" ht="12" x14ac:dyDescent="0.2">
      <c r="A395" s="173" t="s">
        <v>446</v>
      </c>
      <c r="B395" s="182" t="s">
        <v>445</v>
      </c>
      <c r="C395" s="175" t="s">
        <v>903</v>
      </c>
      <c r="D395" s="230"/>
      <c r="E395" s="230"/>
      <c r="F395" s="231">
        <f t="shared" si="14"/>
        <v>0</v>
      </c>
      <c r="G395" s="232">
        <f t="shared" si="15"/>
        <v>0</v>
      </c>
      <c r="H395" s="231"/>
    </row>
    <row r="396" spans="1:8" s="171" customFormat="1" ht="12" x14ac:dyDescent="0.2">
      <c r="A396" s="173" t="s">
        <v>444</v>
      </c>
      <c r="B396" s="184" t="s">
        <v>443</v>
      </c>
      <c r="C396" s="175" t="s">
        <v>903</v>
      </c>
      <c r="D396" s="230">
        <f>D397+D410+D411</f>
        <v>6.4770000000000003</v>
      </c>
      <c r="E396" s="230">
        <f>E397+E410+E411</f>
        <v>6.4160000000000004</v>
      </c>
      <c r="F396" s="231">
        <f t="shared" si="14"/>
        <v>-6.0999999999999943E-2</v>
      </c>
      <c r="G396" s="232">
        <f t="shared" si="15"/>
        <v>-9.4179404045082512E-3</v>
      </c>
      <c r="H396" s="231"/>
    </row>
    <row r="397" spans="1:8" s="171" customFormat="1" ht="12" x14ac:dyDescent="0.2">
      <c r="A397" s="173" t="s">
        <v>442</v>
      </c>
      <c r="B397" s="182" t="s">
        <v>441</v>
      </c>
      <c r="C397" s="175" t="s">
        <v>903</v>
      </c>
      <c r="D397" s="230">
        <f>D398+D399+D400+D401+D402+D403+D404+D405+D406+D407</f>
        <v>6.4770000000000003</v>
      </c>
      <c r="E397" s="230">
        <f>E398+E399+E400+E401+E402+E403+E404+E405+E406+E407</f>
        <v>6.4160000000000004</v>
      </c>
      <c r="F397" s="231">
        <f t="shared" si="14"/>
        <v>-6.0999999999999943E-2</v>
      </c>
      <c r="G397" s="232">
        <f t="shared" si="15"/>
        <v>-9.4179404045082512E-3</v>
      </c>
      <c r="H397" s="231"/>
    </row>
    <row r="398" spans="1:8" s="171" customFormat="1" ht="18.75" customHeight="1" x14ac:dyDescent="0.2">
      <c r="A398" s="173" t="s">
        <v>440</v>
      </c>
      <c r="B398" s="185" t="s">
        <v>423</v>
      </c>
      <c r="C398" s="175" t="s">
        <v>903</v>
      </c>
      <c r="D398" s="230"/>
      <c r="E398" s="230"/>
      <c r="F398" s="231">
        <f t="shared" si="14"/>
        <v>0</v>
      </c>
      <c r="G398" s="232">
        <f t="shared" si="15"/>
        <v>0</v>
      </c>
      <c r="H398" s="231"/>
    </row>
    <row r="399" spans="1:8" s="171" customFormat="1" ht="31.5" customHeight="1" x14ac:dyDescent="0.2">
      <c r="A399" s="173" t="s">
        <v>439</v>
      </c>
      <c r="B399" s="185" t="s">
        <v>345</v>
      </c>
      <c r="C399" s="175" t="s">
        <v>903</v>
      </c>
      <c r="D399" s="230"/>
      <c r="E399" s="230"/>
      <c r="F399" s="231">
        <f t="shared" si="14"/>
        <v>0</v>
      </c>
      <c r="G399" s="232">
        <f t="shared" si="15"/>
        <v>0</v>
      </c>
      <c r="H399" s="231"/>
    </row>
    <row r="400" spans="1:8" s="171" customFormat="1" ht="31.5" customHeight="1" x14ac:dyDescent="0.2">
      <c r="A400" s="173" t="s">
        <v>438</v>
      </c>
      <c r="B400" s="185" t="s">
        <v>343</v>
      </c>
      <c r="C400" s="175" t="s">
        <v>903</v>
      </c>
      <c r="D400" s="230"/>
      <c r="E400" s="230"/>
      <c r="F400" s="231">
        <f t="shared" si="14"/>
        <v>0</v>
      </c>
      <c r="G400" s="232">
        <f t="shared" si="15"/>
        <v>0</v>
      </c>
      <c r="H400" s="231"/>
    </row>
    <row r="401" spans="1:8" s="171" customFormat="1" ht="31.5" customHeight="1" x14ac:dyDescent="0.2">
      <c r="A401" s="173" t="s">
        <v>437</v>
      </c>
      <c r="B401" s="185" t="s">
        <v>341</v>
      </c>
      <c r="C401" s="175" t="s">
        <v>903</v>
      </c>
      <c r="D401" s="230"/>
      <c r="E401" s="230"/>
      <c r="F401" s="231">
        <f t="shared" si="14"/>
        <v>0</v>
      </c>
      <c r="G401" s="232">
        <f t="shared" si="15"/>
        <v>0</v>
      </c>
      <c r="H401" s="231"/>
    </row>
    <row r="402" spans="1:8" s="171" customFormat="1" ht="18.75" customHeight="1" x14ac:dyDescent="0.2">
      <c r="A402" s="173" t="s">
        <v>436</v>
      </c>
      <c r="B402" s="185" t="s">
        <v>419</v>
      </c>
      <c r="C402" s="175" t="s">
        <v>903</v>
      </c>
      <c r="D402" s="230"/>
      <c r="E402" s="230"/>
      <c r="F402" s="231">
        <f t="shared" si="14"/>
        <v>0</v>
      </c>
      <c r="G402" s="232">
        <f t="shared" si="15"/>
        <v>0</v>
      </c>
      <c r="H402" s="231"/>
    </row>
    <row r="403" spans="1:8" s="171" customFormat="1" ht="12" x14ac:dyDescent="0.2">
      <c r="A403" s="173" t="s">
        <v>435</v>
      </c>
      <c r="B403" s="185" t="s">
        <v>417</v>
      </c>
      <c r="C403" s="175" t="s">
        <v>903</v>
      </c>
      <c r="D403" s="230">
        <v>6.4770000000000003</v>
      </c>
      <c r="E403" s="230">
        <v>6.4160000000000004</v>
      </c>
      <c r="F403" s="231">
        <f t="shared" si="14"/>
        <v>-6.0999999999999943E-2</v>
      </c>
      <c r="G403" s="232">
        <f t="shared" si="15"/>
        <v>-9.4179404045082512E-3</v>
      </c>
      <c r="H403" s="231"/>
    </row>
    <row r="404" spans="1:8" s="171" customFormat="1" ht="18.75" customHeight="1" x14ac:dyDescent="0.2">
      <c r="A404" s="173" t="s">
        <v>434</v>
      </c>
      <c r="B404" s="185" t="s">
        <v>415</v>
      </c>
      <c r="C404" s="175" t="s">
        <v>903</v>
      </c>
      <c r="D404" s="230"/>
      <c r="E404" s="230"/>
      <c r="F404" s="231">
        <f t="shared" si="14"/>
        <v>0</v>
      </c>
      <c r="G404" s="232">
        <f t="shared" si="15"/>
        <v>0</v>
      </c>
      <c r="H404" s="231"/>
    </row>
    <row r="405" spans="1:8" s="171" customFormat="1" ht="12" x14ac:dyDescent="0.2">
      <c r="A405" s="173" t="s">
        <v>433</v>
      </c>
      <c r="B405" s="185" t="s">
        <v>413</v>
      </c>
      <c r="C405" s="175" t="s">
        <v>903</v>
      </c>
      <c r="D405" s="230"/>
      <c r="E405" s="230"/>
      <c r="F405" s="231">
        <f t="shared" si="14"/>
        <v>0</v>
      </c>
      <c r="G405" s="232">
        <f t="shared" si="15"/>
        <v>0</v>
      </c>
      <c r="H405" s="231"/>
    </row>
    <row r="406" spans="1:8" s="171" customFormat="1" ht="18.75" customHeight="1" x14ac:dyDescent="0.2">
      <c r="A406" s="173" t="s">
        <v>432</v>
      </c>
      <c r="B406" s="185" t="s">
        <v>411</v>
      </c>
      <c r="C406" s="175" t="s">
        <v>903</v>
      </c>
      <c r="D406" s="230"/>
      <c r="E406" s="230"/>
      <c r="F406" s="231">
        <f t="shared" si="14"/>
        <v>0</v>
      </c>
      <c r="G406" s="232">
        <f t="shared" si="15"/>
        <v>0</v>
      </c>
      <c r="H406" s="231"/>
    </row>
    <row r="407" spans="1:8" s="171" customFormat="1" ht="31.5" customHeight="1" x14ac:dyDescent="0.2">
      <c r="A407" s="173" t="s">
        <v>431</v>
      </c>
      <c r="B407" s="185" t="s">
        <v>409</v>
      </c>
      <c r="C407" s="175" t="s">
        <v>903</v>
      </c>
      <c r="D407" s="230"/>
      <c r="E407" s="230"/>
      <c r="F407" s="231">
        <f t="shared" si="14"/>
        <v>0</v>
      </c>
      <c r="G407" s="232">
        <f t="shared" si="15"/>
        <v>0</v>
      </c>
      <c r="H407" s="231"/>
    </row>
    <row r="408" spans="1:8" s="171" customFormat="1" ht="18.75" customHeight="1" x14ac:dyDescent="0.2">
      <c r="A408" s="173" t="s">
        <v>430</v>
      </c>
      <c r="B408" s="186" t="s">
        <v>905</v>
      </c>
      <c r="C408" s="175" t="s">
        <v>903</v>
      </c>
      <c r="D408" s="230"/>
      <c r="E408" s="230"/>
      <c r="F408" s="231">
        <f t="shared" si="14"/>
        <v>0</v>
      </c>
      <c r="G408" s="232">
        <f t="shared" si="15"/>
        <v>0</v>
      </c>
      <c r="H408" s="231"/>
    </row>
    <row r="409" spans="1:8" s="171" customFormat="1" ht="18.75" customHeight="1" x14ac:dyDescent="0.2">
      <c r="A409" s="173" t="s">
        <v>429</v>
      </c>
      <c r="B409" s="234" t="s">
        <v>326</v>
      </c>
      <c r="C409" s="175" t="s">
        <v>903</v>
      </c>
      <c r="D409" s="230"/>
      <c r="E409" s="230"/>
      <c r="F409" s="231">
        <f t="shared" si="14"/>
        <v>0</v>
      </c>
      <c r="G409" s="232">
        <f t="shared" si="15"/>
        <v>0</v>
      </c>
      <c r="H409" s="231"/>
    </row>
    <row r="410" spans="1:8" s="171" customFormat="1" ht="12" x14ac:dyDescent="0.2">
      <c r="A410" s="173" t="s">
        <v>428</v>
      </c>
      <c r="B410" s="185" t="s">
        <v>427</v>
      </c>
      <c r="C410" s="175" t="s">
        <v>903</v>
      </c>
      <c r="D410" s="230"/>
      <c r="E410" s="230"/>
      <c r="F410" s="231">
        <f t="shared" si="14"/>
        <v>0</v>
      </c>
      <c r="G410" s="232">
        <f t="shared" si="15"/>
        <v>0</v>
      </c>
      <c r="H410" s="231"/>
    </row>
    <row r="411" spans="1:8" s="171" customFormat="1" ht="12" x14ac:dyDescent="0.2">
      <c r="A411" s="173" t="s">
        <v>426</v>
      </c>
      <c r="B411" s="182" t="s">
        <v>425</v>
      </c>
      <c r="C411" s="175" t="s">
        <v>903</v>
      </c>
      <c r="D411" s="230">
        <f>D417+D419</f>
        <v>0</v>
      </c>
      <c r="E411" s="230">
        <f>E417+E419</f>
        <v>0</v>
      </c>
      <c r="F411" s="231">
        <f t="shared" si="14"/>
        <v>0</v>
      </c>
      <c r="G411" s="232">
        <f t="shared" si="15"/>
        <v>0</v>
      </c>
      <c r="H411" s="231"/>
    </row>
    <row r="412" spans="1:8" s="171" customFormat="1" ht="18.75" customHeight="1" x14ac:dyDescent="0.2">
      <c r="A412" s="173" t="s">
        <v>424</v>
      </c>
      <c r="B412" s="185" t="s">
        <v>423</v>
      </c>
      <c r="C412" s="175" t="s">
        <v>903</v>
      </c>
      <c r="D412" s="230"/>
      <c r="E412" s="230"/>
      <c r="F412" s="231">
        <f t="shared" si="14"/>
        <v>0</v>
      </c>
      <c r="G412" s="232">
        <f t="shared" si="15"/>
        <v>0</v>
      </c>
      <c r="H412" s="231"/>
    </row>
    <row r="413" spans="1:8" s="171" customFormat="1" ht="31.5" customHeight="1" x14ac:dyDescent="0.2">
      <c r="A413" s="173" t="s">
        <v>422</v>
      </c>
      <c r="B413" s="185" t="s">
        <v>345</v>
      </c>
      <c r="C413" s="175" t="s">
        <v>903</v>
      </c>
      <c r="D413" s="230"/>
      <c r="E413" s="230"/>
      <c r="F413" s="231">
        <f t="shared" si="14"/>
        <v>0</v>
      </c>
      <c r="G413" s="232">
        <f t="shared" si="15"/>
        <v>0</v>
      </c>
      <c r="H413" s="231"/>
    </row>
    <row r="414" spans="1:8" s="171" customFormat="1" ht="31.5" customHeight="1" x14ac:dyDescent="0.2">
      <c r="A414" s="173" t="s">
        <v>938</v>
      </c>
      <c r="B414" s="185" t="s">
        <v>343</v>
      </c>
      <c r="C414" s="175" t="s">
        <v>903</v>
      </c>
      <c r="D414" s="230"/>
      <c r="E414" s="230"/>
      <c r="F414" s="231">
        <f t="shared" si="14"/>
        <v>0</v>
      </c>
      <c r="G414" s="232">
        <f t="shared" si="15"/>
        <v>0</v>
      </c>
      <c r="H414" s="231"/>
    </row>
    <row r="415" spans="1:8" s="171" customFormat="1" ht="31.5" customHeight="1" x14ac:dyDescent="0.2">
      <c r="A415" s="173" t="s">
        <v>421</v>
      </c>
      <c r="B415" s="185" t="s">
        <v>341</v>
      </c>
      <c r="C415" s="175" t="s">
        <v>903</v>
      </c>
      <c r="D415" s="230"/>
      <c r="E415" s="230"/>
      <c r="F415" s="231">
        <f t="shared" si="14"/>
        <v>0</v>
      </c>
      <c r="G415" s="232">
        <f t="shared" si="15"/>
        <v>0</v>
      </c>
      <c r="H415" s="231"/>
    </row>
    <row r="416" spans="1:8" s="171" customFormat="1" ht="18.75" customHeight="1" x14ac:dyDescent="0.2">
      <c r="A416" s="173" t="s">
        <v>420</v>
      </c>
      <c r="B416" s="185" t="s">
        <v>419</v>
      </c>
      <c r="C416" s="175" t="s">
        <v>903</v>
      </c>
      <c r="D416" s="230"/>
      <c r="E416" s="230"/>
      <c r="F416" s="231">
        <f t="shared" si="14"/>
        <v>0</v>
      </c>
      <c r="G416" s="232">
        <f t="shared" si="15"/>
        <v>0</v>
      </c>
      <c r="H416" s="231"/>
    </row>
    <row r="417" spans="1:9" s="171" customFormat="1" ht="12" x14ac:dyDescent="0.2">
      <c r="A417" s="173" t="s">
        <v>418</v>
      </c>
      <c r="B417" s="185" t="s">
        <v>417</v>
      </c>
      <c r="C417" s="175" t="s">
        <v>903</v>
      </c>
      <c r="D417" s="230"/>
      <c r="E417" s="230"/>
      <c r="F417" s="231">
        <f t="shared" si="14"/>
        <v>0</v>
      </c>
      <c r="G417" s="232">
        <f t="shared" si="15"/>
        <v>0</v>
      </c>
      <c r="H417" s="231"/>
    </row>
    <row r="418" spans="1:9" s="171" customFormat="1" ht="18.75" customHeight="1" x14ac:dyDescent="0.2">
      <c r="A418" s="173" t="s">
        <v>416</v>
      </c>
      <c r="B418" s="185" t="s">
        <v>415</v>
      </c>
      <c r="C418" s="175" t="s">
        <v>903</v>
      </c>
      <c r="D418" s="230"/>
      <c r="E418" s="230"/>
      <c r="F418" s="231">
        <f t="shared" si="14"/>
        <v>0</v>
      </c>
      <c r="G418" s="232">
        <f t="shared" si="15"/>
        <v>0</v>
      </c>
      <c r="H418" s="231"/>
    </row>
    <row r="419" spans="1:9" s="171" customFormat="1" ht="12" x14ac:dyDescent="0.2">
      <c r="A419" s="173" t="s">
        <v>414</v>
      </c>
      <c r="B419" s="185" t="s">
        <v>413</v>
      </c>
      <c r="C419" s="175" t="s">
        <v>903</v>
      </c>
      <c r="D419" s="230"/>
      <c r="E419" s="230"/>
      <c r="F419" s="231">
        <f t="shared" si="14"/>
        <v>0</v>
      </c>
      <c r="G419" s="232">
        <f t="shared" si="15"/>
        <v>0</v>
      </c>
      <c r="H419" s="231"/>
    </row>
    <row r="420" spans="1:9" s="171" customFormat="1" ht="18.75" customHeight="1" x14ac:dyDescent="0.2">
      <c r="A420" s="173" t="s">
        <v>412</v>
      </c>
      <c r="B420" s="185" t="s">
        <v>411</v>
      </c>
      <c r="C420" s="175" t="s">
        <v>903</v>
      </c>
      <c r="D420" s="230"/>
      <c r="E420" s="230"/>
      <c r="F420" s="231">
        <f t="shared" si="14"/>
        <v>0</v>
      </c>
      <c r="G420" s="232">
        <f t="shared" si="15"/>
        <v>0</v>
      </c>
      <c r="H420" s="231"/>
    </row>
    <row r="421" spans="1:9" s="171" customFormat="1" ht="31.5" customHeight="1" x14ac:dyDescent="0.2">
      <c r="A421" s="173" t="s">
        <v>410</v>
      </c>
      <c r="B421" s="185" t="s">
        <v>409</v>
      </c>
      <c r="C421" s="175" t="s">
        <v>903</v>
      </c>
      <c r="D421" s="230"/>
      <c r="E421" s="230"/>
      <c r="F421" s="231">
        <f t="shared" si="14"/>
        <v>0</v>
      </c>
      <c r="G421" s="232">
        <f t="shared" si="15"/>
        <v>0</v>
      </c>
      <c r="H421" s="231"/>
    </row>
    <row r="422" spans="1:9" s="171" customFormat="1" ht="18.75" customHeight="1" x14ac:dyDescent="0.2">
      <c r="A422" s="173" t="s">
        <v>408</v>
      </c>
      <c r="B422" s="234" t="s">
        <v>905</v>
      </c>
      <c r="C422" s="175" t="s">
        <v>903</v>
      </c>
      <c r="D422" s="230"/>
      <c r="E422" s="230"/>
      <c r="F422" s="231">
        <f t="shared" si="14"/>
        <v>0</v>
      </c>
      <c r="G422" s="232">
        <f t="shared" si="15"/>
        <v>0</v>
      </c>
      <c r="H422" s="231"/>
    </row>
    <row r="423" spans="1:9" s="171" customFormat="1" ht="18.75" customHeight="1" x14ac:dyDescent="0.2">
      <c r="A423" s="173" t="s">
        <v>407</v>
      </c>
      <c r="B423" s="234" t="s">
        <v>326</v>
      </c>
      <c r="C423" s="175" t="s">
        <v>903</v>
      </c>
      <c r="D423" s="230"/>
      <c r="E423" s="230"/>
      <c r="F423" s="231">
        <f t="shared" si="14"/>
        <v>0</v>
      </c>
      <c r="G423" s="232">
        <f t="shared" si="15"/>
        <v>0</v>
      </c>
      <c r="H423" s="231"/>
    </row>
    <row r="424" spans="1:9" s="171" customFormat="1" ht="12" x14ac:dyDescent="0.2">
      <c r="A424" s="173" t="s">
        <v>406</v>
      </c>
      <c r="B424" s="184" t="s">
        <v>939</v>
      </c>
      <c r="C424" s="175" t="s">
        <v>903</v>
      </c>
      <c r="D424" s="230"/>
      <c r="E424" s="230"/>
      <c r="F424" s="231">
        <f t="shared" si="14"/>
        <v>0</v>
      </c>
      <c r="G424" s="232">
        <f t="shared" si="15"/>
        <v>0</v>
      </c>
      <c r="H424" s="231"/>
    </row>
    <row r="425" spans="1:9" s="171" customFormat="1" ht="12" x14ac:dyDescent="0.2">
      <c r="A425" s="173" t="s">
        <v>405</v>
      </c>
      <c r="B425" s="184" t="s">
        <v>404</v>
      </c>
      <c r="C425" s="175" t="s">
        <v>903</v>
      </c>
      <c r="D425" s="230"/>
      <c r="E425" s="230"/>
      <c r="F425" s="231">
        <f t="shared" si="14"/>
        <v>0</v>
      </c>
      <c r="G425" s="232">
        <f t="shared" si="15"/>
        <v>0</v>
      </c>
      <c r="H425" s="231"/>
    </row>
    <row r="426" spans="1:9" s="171" customFormat="1" ht="12" x14ac:dyDescent="0.2">
      <c r="A426" s="173" t="s">
        <v>403</v>
      </c>
      <c r="B426" s="182" t="s">
        <v>402</v>
      </c>
      <c r="C426" s="175" t="s">
        <v>903</v>
      </c>
      <c r="D426" s="230"/>
      <c r="E426" s="230"/>
      <c r="F426" s="231">
        <f t="shared" si="14"/>
        <v>0</v>
      </c>
      <c r="G426" s="232">
        <f t="shared" si="15"/>
        <v>0</v>
      </c>
      <c r="H426" s="231"/>
      <c r="I426" s="235"/>
    </row>
    <row r="427" spans="1:9" s="171" customFormat="1" ht="12" x14ac:dyDescent="0.2">
      <c r="A427" s="173" t="s">
        <v>401</v>
      </c>
      <c r="B427" s="182" t="s">
        <v>400</v>
      </c>
      <c r="C427" s="175" t="s">
        <v>903</v>
      </c>
      <c r="D427" s="230">
        <f>D425-D426</f>
        <v>0</v>
      </c>
      <c r="E427" s="230">
        <v>0</v>
      </c>
      <c r="F427" s="231">
        <f t="shared" si="14"/>
        <v>0</v>
      </c>
      <c r="G427" s="232">
        <f t="shared" si="15"/>
        <v>0</v>
      </c>
      <c r="H427" s="231"/>
      <c r="I427" s="236"/>
    </row>
    <row r="428" spans="1:9" s="171" customFormat="1" ht="12" x14ac:dyDescent="0.2">
      <c r="A428" s="173" t="s">
        <v>399</v>
      </c>
      <c r="B428" s="229" t="s">
        <v>398</v>
      </c>
      <c r="C428" s="175" t="s">
        <v>903</v>
      </c>
      <c r="D428" s="230">
        <f>D429+D430+D431+D432+D433+D438+D439</f>
        <v>0</v>
      </c>
      <c r="E428" s="230">
        <f>E429+E430+E431+E432+E433+E438+E439</f>
        <v>0</v>
      </c>
      <c r="F428" s="231">
        <f t="shared" si="14"/>
        <v>0</v>
      </c>
      <c r="G428" s="232">
        <f t="shared" si="15"/>
        <v>0</v>
      </c>
      <c r="H428" s="231"/>
    </row>
    <row r="429" spans="1:9" s="171" customFormat="1" ht="12" x14ac:dyDescent="0.2">
      <c r="A429" s="173" t="s">
        <v>397</v>
      </c>
      <c r="B429" s="184" t="s">
        <v>396</v>
      </c>
      <c r="C429" s="175" t="s">
        <v>903</v>
      </c>
      <c r="D429" s="230"/>
      <c r="E429" s="230"/>
      <c r="F429" s="231">
        <f t="shared" si="14"/>
        <v>0</v>
      </c>
      <c r="G429" s="232">
        <f t="shared" si="15"/>
        <v>0</v>
      </c>
      <c r="H429" s="231"/>
    </row>
    <row r="430" spans="1:9" s="171" customFormat="1" ht="12" x14ac:dyDescent="0.2">
      <c r="A430" s="173" t="s">
        <v>395</v>
      </c>
      <c r="B430" s="184" t="s">
        <v>394</v>
      </c>
      <c r="C430" s="175" t="s">
        <v>903</v>
      </c>
      <c r="D430" s="230"/>
      <c r="E430" s="230"/>
      <c r="F430" s="231">
        <f t="shared" si="14"/>
        <v>0</v>
      </c>
      <c r="G430" s="232">
        <f t="shared" si="15"/>
        <v>0</v>
      </c>
      <c r="H430" s="231"/>
    </row>
    <row r="431" spans="1:9" s="171" customFormat="1" ht="12" x14ac:dyDescent="0.2">
      <c r="A431" s="173" t="s">
        <v>393</v>
      </c>
      <c r="B431" s="184" t="s">
        <v>392</v>
      </c>
      <c r="C431" s="175" t="s">
        <v>903</v>
      </c>
      <c r="D431" s="230"/>
      <c r="E431" s="230"/>
      <c r="F431" s="231">
        <f t="shared" si="14"/>
        <v>0</v>
      </c>
      <c r="G431" s="232">
        <f t="shared" si="15"/>
        <v>0</v>
      </c>
      <c r="H431" s="231"/>
    </row>
    <row r="432" spans="1:9" s="171" customFormat="1" ht="12" x14ac:dyDescent="0.2">
      <c r="A432" s="173" t="s">
        <v>391</v>
      </c>
      <c r="B432" s="184" t="s">
        <v>390</v>
      </c>
      <c r="C432" s="175" t="s">
        <v>903</v>
      </c>
      <c r="D432" s="230"/>
      <c r="E432" s="230"/>
      <c r="F432" s="231">
        <f t="shared" si="14"/>
        <v>0</v>
      </c>
      <c r="G432" s="232">
        <f t="shared" si="15"/>
        <v>0</v>
      </c>
      <c r="H432" s="231"/>
    </row>
    <row r="433" spans="1:8" s="171" customFormat="1" ht="12" x14ac:dyDescent="0.2">
      <c r="A433" s="173" t="s">
        <v>389</v>
      </c>
      <c r="B433" s="184" t="s">
        <v>388</v>
      </c>
      <c r="C433" s="175" t="s">
        <v>903</v>
      </c>
      <c r="D433" s="230"/>
      <c r="E433" s="230"/>
      <c r="F433" s="231">
        <f t="shared" si="14"/>
        <v>0</v>
      </c>
      <c r="G433" s="232">
        <f t="shared" si="15"/>
        <v>0</v>
      </c>
      <c r="H433" s="231"/>
    </row>
    <row r="434" spans="1:8" s="171" customFormat="1" ht="12" x14ac:dyDescent="0.2">
      <c r="A434" s="173" t="s">
        <v>387</v>
      </c>
      <c r="B434" s="182" t="s">
        <v>273</v>
      </c>
      <c r="C434" s="175" t="s">
        <v>903</v>
      </c>
      <c r="D434" s="230"/>
      <c r="E434" s="230"/>
      <c r="F434" s="231">
        <f t="shared" ref="F434:F439" si="16">E434-D434</f>
        <v>0</v>
      </c>
      <c r="G434" s="232">
        <f t="shared" ref="G434:G439" si="17">IFERROR(F434/D434,0)</f>
        <v>0</v>
      </c>
      <c r="H434" s="231"/>
    </row>
    <row r="435" spans="1:8" s="171" customFormat="1" ht="24" x14ac:dyDescent="0.2">
      <c r="A435" s="173" t="s">
        <v>386</v>
      </c>
      <c r="B435" s="185" t="s">
        <v>940</v>
      </c>
      <c r="C435" s="175" t="s">
        <v>903</v>
      </c>
      <c r="D435" s="230"/>
      <c r="E435" s="230"/>
      <c r="F435" s="231">
        <f t="shared" si="16"/>
        <v>0</v>
      </c>
      <c r="G435" s="232">
        <f t="shared" si="17"/>
        <v>0</v>
      </c>
      <c r="H435" s="231"/>
    </row>
    <row r="436" spans="1:8" s="171" customFormat="1" ht="12" x14ac:dyDescent="0.2">
      <c r="A436" s="173" t="s">
        <v>385</v>
      </c>
      <c r="B436" s="182" t="s">
        <v>271</v>
      </c>
      <c r="C436" s="175" t="s">
        <v>903</v>
      </c>
      <c r="D436" s="230"/>
      <c r="E436" s="230"/>
      <c r="F436" s="231">
        <f t="shared" si="16"/>
        <v>0</v>
      </c>
      <c r="G436" s="232">
        <f t="shared" si="17"/>
        <v>0</v>
      </c>
      <c r="H436" s="231"/>
    </row>
    <row r="437" spans="1:8" s="171" customFormat="1" ht="24" x14ac:dyDescent="0.2">
      <c r="A437" s="173" t="s">
        <v>384</v>
      </c>
      <c r="B437" s="185" t="s">
        <v>383</v>
      </c>
      <c r="C437" s="175" t="s">
        <v>903</v>
      </c>
      <c r="D437" s="230"/>
      <c r="E437" s="230"/>
      <c r="F437" s="231">
        <f t="shared" si="16"/>
        <v>0</v>
      </c>
      <c r="G437" s="232">
        <f t="shared" si="17"/>
        <v>0</v>
      </c>
      <c r="H437" s="231"/>
    </row>
    <row r="438" spans="1:8" s="171" customFormat="1" ht="12" x14ac:dyDescent="0.2">
      <c r="A438" s="173" t="s">
        <v>382</v>
      </c>
      <c r="B438" s="184" t="s">
        <v>381</v>
      </c>
      <c r="C438" s="175" t="s">
        <v>903</v>
      </c>
      <c r="D438" s="230"/>
      <c r="E438" s="230"/>
      <c r="F438" s="231">
        <f t="shared" si="16"/>
        <v>0</v>
      </c>
      <c r="G438" s="232">
        <f t="shared" si="17"/>
        <v>0</v>
      </c>
      <c r="H438" s="231"/>
    </row>
    <row r="439" spans="1:8" s="171" customFormat="1" ht="12.75" thickBot="1" x14ac:dyDescent="0.25">
      <c r="A439" s="188" t="s">
        <v>380</v>
      </c>
      <c r="B439" s="237" t="s">
        <v>379</v>
      </c>
      <c r="C439" s="190" t="s">
        <v>903</v>
      </c>
      <c r="D439" s="238"/>
      <c r="E439" s="238"/>
      <c r="F439" s="239">
        <f t="shared" si="16"/>
        <v>0</v>
      </c>
      <c r="G439" s="240">
        <f t="shared" si="17"/>
        <v>0</v>
      </c>
      <c r="H439" s="239"/>
    </row>
    <row r="440" spans="1:8" s="171" customFormat="1" ht="12" x14ac:dyDescent="0.2">
      <c r="A440" s="163" t="s">
        <v>378</v>
      </c>
      <c r="B440" s="164" t="s">
        <v>247</v>
      </c>
      <c r="C440" s="241" t="s">
        <v>246</v>
      </c>
      <c r="D440" s="242"/>
      <c r="E440" s="242"/>
      <c r="F440" s="243"/>
      <c r="G440" s="243"/>
      <c r="H440" s="243"/>
    </row>
    <row r="441" spans="1:8" s="171" customFormat="1" ht="36" x14ac:dyDescent="0.2">
      <c r="A441" s="244" t="s">
        <v>941</v>
      </c>
      <c r="B441" s="184" t="s">
        <v>942</v>
      </c>
      <c r="C441" s="190" t="s">
        <v>903</v>
      </c>
      <c r="D441" s="245"/>
      <c r="E441" s="245"/>
      <c r="F441" s="246">
        <f>E441-D441</f>
        <v>0</v>
      </c>
      <c r="G441" s="247">
        <f t="shared" ref="G441:G448" si="18">IFERROR(F441/D441,0)</f>
        <v>0</v>
      </c>
      <c r="H441" s="246"/>
    </row>
    <row r="442" spans="1:8" s="171" customFormat="1" ht="12" x14ac:dyDescent="0.2">
      <c r="A442" s="244" t="s">
        <v>376</v>
      </c>
      <c r="B442" s="182" t="s">
        <v>375</v>
      </c>
      <c r="C442" s="190" t="s">
        <v>903</v>
      </c>
      <c r="D442" s="245"/>
      <c r="E442" s="245"/>
      <c r="F442" s="246">
        <f>E442-D442</f>
        <v>0</v>
      </c>
      <c r="G442" s="247">
        <f t="shared" si="18"/>
        <v>0</v>
      </c>
      <c r="H442" s="246"/>
    </row>
    <row r="443" spans="1:8" s="171" customFormat="1" ht="24" x14ac:dyDescent="0.2">
      <c r="A443" s="244" t="s">
        <v>374</v>
      </c>
      <c r="B443" s="182" t="s">
        <v>943</v>
      </c>
      <c r="C443" s="190" t="s">
        <v>903</v>
      </c>
      <c r="D443" s="245"/>
      <c r="E443" s="245"/>
      <c r="F443" s="246">
        <f>E443-D443</f>
        <v>0</v>
      </c>
      <c r="G443" s="247">
        <f t="shared" si="18"/>
        <v>0</v>
      </c>
      <c r="H443" s="246"/>
    </row>
    <row r="444" spans="1:8" s="171" customFormat="1" ht="12" x14ac:dyDescent="0.2">
      <c r="A444" s="244" t="s">
        <v>373</v>
      </c>
      <c r="B444" s="182" t="s">
        <v>372</v>
      </c>
      <c r="C444" s="190" t="s">
        <v>903</v>
      </c>
      <c r="D444" s="245"/>
      <c r="E444" s="245"/>
      <c r="F444" s="246">
        <f>E444-D444</f>
        <v>0</v>
      </c>
      <c r="G444" s="247">
        <f t="shared" si="18"/>
        <v>0</v>
      </c>
      <c r="H444" s="246"/>
    </row>
    <row r="445" spans="1:8" s="171" customFormat="1" ht="33" customHeight="1" x14ac:dyDescent="0.2">
      <c r="A445" s="244" t="s">
        <v>371</v>
      </c>
      <c r="B445" s="184" t="s">
        <v>370</v>
      </c>
      <c r="C445" s="248" t="s">
        <v>246</v>
      </c>
      <c r="D445" s="245"/>
      <c r="E445" s="245"/>
      <c r="F445" s="246"/>
      <c r="G445" s="246">
        <f t="shared" si="18"/>
        <v>0</v>
      </c>
      <c r="H445" s="246"/>
    </row>
    <row r="446" spans="1:8" s="171" customFormat="1" ht="12" x14ac:dyDescent="0.2">
      <c r="A446" s="244" t="s">
        <v>369</v>
      </c>
      <c r="B446" s="182" t="s">
        <v>368</v>
      </c>
      <c r="C446" s="190" t="s">
        <v>903</v>
      </c>
      <c r="D446" s="245"/>
      <c r="E446" s="245"/>
      <c r="F446" s="246">
        <f>E446-D446</f>
        <v>0</v>
      </c>
      <c r="G446" s="247">
        <f t="shared" si="18"/>
        <v>0</v>
      </c>
      <c r="H446" s="246"/>
    </row>
    <row r="447" spans="1:8" s="171" customFormat="1" ht="12" x14ac:dyDescent="0.2">
      <c r="A447" s="244" t="s">
        <v>367</v>
      </c>
      <c r="B447" s="182" t="s">
        <v>366</v>
      </c>
      <c r="C447" s="190" t="s">
        <v>903</v>
      </c>
      <c r="D447" s="245"/>
      <c r="E447" s="245"/>
      <c r="F447" s="246">
        <f>E447-D447</f>
        <v>0</v>
      </c>
      <c r="G447" s="247">
        <f t="shared" si="18"/>
        <v>0</v>
      </c>
      <c r="H447" s="246"/>
    </row>
    <row r="448" spans="1:8" s="171" customFormat="1" ht="12.75" thickBot="1" x14ac:dyDescent="0.25">
      <c r="A448" s="249" t="s">
        <v>365</v>
      </c>
      <c r="B448" s="250" t="s">
        <v>364</v>
      </c>
      <c r="C448" s="198" t="s">
        <v>903</v>
      </c>
      <c r="D448" s="251"/>
      <c r="E448" s="251"/>
      <c r="F448" s="252">
        <f>E448-D448</f>
        <v>0</v>
      </c>
      <c r="G448" s="253">
        <f t="shared" si="18"/>
        <v>0</v>
      </c>
      <c r="H448" s="252"/>
    </row>
    <row r="451" spans="1:8" s="257" customFormat="1" ht="11.25" x14ac:dyDescent="0.2">
      <c r="A451" s="254" t="s">
        <v>216</v>
      </c>
      <c r="B451" s="255"/>
      <c r="C451" s="256"/>
    </row>
    <row r="452" spans="1:8" s="257" customFormat="1" ht="11.25" x14ac:dyDescent="0.2">
      <c r="A452" s="453" t="s">
        <v>944</v>
      </c>
      <c r="B452" s="453"/>
      <c r="C452" s="453"/>
      <c r="D452" s="453"/>
      <c r="E452" s="453"/>
      <c r="F452" s="453"/>
      <c r="G452" s="453"/>
      <c r="H452" s="453"/>
    </row>
    <row r="453" spans="1:8" s="257" customFormat="1" ht="11.25" x14ac:dyDescent="0.2">
      <c r="A453" s="453" t="s">
        <v>945</v>
      </c>
      <c r="B453" s="453"/>
      <c r="C453" s="453"/>
      <c r="D453" s="453"/>
      <c r="E453" s="453"/>
      <c r="F453" s="453"/>
      <c r="G453" s="453"/>
      <c r="H453" s="453"/>
    </row>
    <row r="454" spans="1:8" s="257" customFormat="1" ht="11.25" x14ac:dyDescent="0.2">
      <c r="A454" s="453" t="s">
        <v>946</v>
      </c>
      <c r="B454" s="453"/>
      <c r="C454" s="453"/>
      <c r="D454" s="453"/>
      <c r="E454" s="453"/>
      <c r="F454" s="453"/>
      <c r="G454" s="453"/>
      <c r="H454" s="453"/>
    </row>
    <row r="455" spans="1:8" s="257" customFormat="1" ht="22.5" customHeight="1" x14ac:dyDescent="0.2">
      <c r="A455" s="454" t="s">
        <v>947</v>
      </c>
      <c r="B455" s="454"/>
      <c r="C455" s="454"/>
      <c r="D455" s="454"/>
      <c r="E455" s="454"/>
      <c r="F455" s="454"/>
      <c r="G455" s="454"/>
      <c r="H455" s="454"/>
    </row>
    <row r="456" spans="1:8" s="257" customFormat="1" ht="54" customHeight="1" x14ac:dyDescent="0.2">
      <c r="A456" s="432" t="s">
        <v>948</v>
      </c>
      <c r="B456" s="432"/>
      <c r="C456" s="432"/>
      <c r="D456" s="432"/>
      <c r="E456" s="432"/>
      <c r="F456" s="432"/>
      <c r="G456" s="432"/>
      <c r="H456" s="432"/>
    </row>
    <row r="459" spans="1:8" x14ac:dyDescent="0.25">
      <c r="B459" s="2" t="s">
        <v>821</v>
      </c>
      <c r="C459" s="57"/>
      <c r="D459" s="57"/>
      <c r="E459" s="2" t="s">
        <v>822</v>
      </c>
    </row>
  </sheetData>
  <mergeCells count="29"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  <mergeCell ref="A15:H15"/>
    <mergeCell ref="A16:A17"/>
    <mergeCell ref="B16:B17"/>
    <mergeCell ref="C16:C17"/>
    <mergeCell ref="D16:E16"/>
    <mergeCell ref="F16:G16"/>
    <mergeCell ref="H16:H17"/>
    <mergeCell ref="A13:B13"/>
    <mergeCell ref="A4:H5"/>
    <mergeCell ref="A7:B7"/>
    <mergeCell ref="A10:B10"/>
    <mergeCell ref="A12:B12"/>
    <mergeCell ref="C12:H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"/>
  <sheetViews>
    <sheetView topLeftCell="A53" zoomScale="110" zoomScaleNormal="110" zoomScaleSheetLayoutView="100" workbookViewId="0">
      <selection activeCell="X52" sqref="X52:X57"/>
    </sheetView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327" t="s">
        <v>11</v>
      </c>
      <c r="W2" s="327"/>
      <c r="X2" s="327"/>
    </row>
    <row r="3" spans="1:24" s="3" customFormat="1" ht="12" customHeight="1" x14ac:dyDescent="0.2">
      <c r="A3" s="328" t="s">
        <v>44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</row>
    <row r="4" spans="1:24" s="3" customFormat="1" ht="12.75" customHeight="1" x14ac:dyDescent="0.2">
      <c r="A4" s="328" t="s">
        <v>1014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</row>
    <row r="5" spans="1:24" ht="11.25" customHeight="1" x14ac:dyDescent="0.25"/>
    <row r="6" spans="1:24" s="3" customFormat="1" ht="12" x14ac:dyDescent="0.2">
      <c r="H6" s="16" t="s">
        <v>12</v>
      </c>
      <c r="I6" s="337" t="s">
        <v>820</v>
      </c>
      <c r="J6" s="337"/>
      <c r="K6" s="337"/>
      <c r="L6" s="337"/>
      <c r="M6" s="337"/>
      <c r="N6" s="337"/>
      <c r="O6" s="337"/>
      <c r="P6" s="337"/>
      <c r="Q6" s="337"/>
      <c r="R6" s="337"/>
    </row>
    <row r="7" spans="1:24" s="9" customFormat="1" ht="12.75" customHeight="1" x14ac:dyDescent="0.2">
      <c r="I7" s="311" t="s">
        <v>13</v>
      </c>
      <c r="J7" s="311"/>
      <c r="K7" s="311"/>
      <c r="L7" s="311"/>
      <c r="M7" s="311"/>
      <c r="N7" s="311"/>
      <c r="O7" s="311"/>
      <c r="P7" s="311"/>
      <c r="Q7" s="311"/>
      <c r="R7" s="311"/>
    </row>
    <row r="8" spans="1:24" ht="11.25" customHeight="1" x14ac:dyDescent="0.25"/>
    <row r="9" spans="1:24" s="3" customFormat="1" ht="12" x14ac:dyDescent="0.2">
      <c r="K9" s="16" t="s">
        <v>14</v>
      </c>
      <c r="L9" s="329" t="s">
        <v>950</v>
      </c>
      <c r="M9" s="329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9" t="s">
        <v>1017</v>
      </c>
      <c r="L11" s="63"/>
      <c r="M11" s="63"/>
      <c r="N11" s="63"/>
      <c r="O11" s="63"/>
      <c r="P11" s="63"/>
      <c r="Q11" s="63"/>
      <c r="R11" s="63"/>
      <c r="S11" s="63"/>
      <c r="T11" s="64"/>
      <c r="U11" s="64"/>
      <c r="V11" s="64"/>
      <c r="W11" s="64"/>
    </row>
    <row r="12" spans="1:24" s="9" customFormat="1" ht="12.75" customHeight="1" x14ac:dyDescent="0.2">
      <c r="K12" s="311" t="s">
        <v>17</v>
      </c>
      <c r="L12" s="311"/>
      <c r="M12" s="311"/>
      <c r="N12" s="311"/>
      <c r="O12" s="311"/>
      <c r="P12" s="311"/>
      <c r="Q12" s="311"/>
      <c r="R12" s="311"/>
      <c r="S12" s="311"/>
    </row>
    <row r="13" spans="1:24" ht="11.25" customHeight="1" x14ac:dyDescent="0.25"/>
    <row r="14" spans="1:24" s="9" customFormat="1" ht="15" customHeight="1" x14ac:dyDescent="0.2">
      <c r="A14" s="324" t="s">
        <v>23</v>
      </c>
      <c r="B14" s="324" t="s">
        <v>22</v>
      </c>
      <c r="C14" s="324" t="s">
        <v>18</v>
      </c>
      <c r="D14" s="320" t="s">
        <v>43</v>
      </c>
      <c r="E14" s="320"/>
      <c r="F14" s="320"/>
      <c r="G14" s="320"/>
      <c r="H14" s="320"/>
      <c r="I14" s="320"/>
      <c r="J14" s="320"/>
      <c r="K14" s="320"/>
      <c r="L14" s="320"/>
      <c r="M14" s="321"/>
      <c r="N14" s="330" t="s">
        <v>37</v>
      </c>
      <c r="O14" s="331"/>
      <c r="P14" s="331"/>
      <c r="Q14" s="331"/>
      <c r="R14" s="331"/>
      <c r="S14" s="331"/>
      <c r="T14" s="331"/>
      <c r="U14" s="331"/>
      <c r="V14" s="331"/>
      <c r="W14" s="332"/>
      <c r="X14" s="324" t="s">
        <v>9</v>
      </c>
    </row>
    <row r="15" spans="1:24" s="9" customFormat="1" ht="15" customHeight="1" x14ac:dyDescent="0.2">
      <c r="A15" s="325"/>
      <c r="B15" s="325"/>
      <c r="C15" s="325"/>
      <c r="D15" s="319" t="s">
        <v>995</v>
      </c>
      <c r="E15" s="320"/>
      <c r="F15" s="320"/>
      <c r="G15" s="320"/>
      <c r="H15" s="320"/>
      <c r="I15" s="320"/>
      <c r="J15" s="320"/>
      <c r="K15" s="320"/>
      <c r="L15" s="320"/>
      <c r="M15" s="321"/>
      <c r="N15" s="333"/>
      <c r="O15" s="334"/>
      <c r="P15" s="334"/>
      <c r="Q15" s="334"/>
      <c r="R15" s="334"/>
      <c r="S15" s="334"/>
      <c r="T15" s="334"/>
      <c r="U15" s="334"/>
      <c r="V15" s="334"/>
      <c r="W15" s="335"/>
      <c r="X15" s="325"/>
    </row>
    <row r="16" spans="1:24" s="9" customFormat="1" ht="15" customHeight="1" x14ac:dyDescent="0.2">
      <c r="A16" s="325"/>
      <c r="B16" s="325"/>
      <c r="C16" s="325"/>
      <c r="D16" s="319" t="s">
        <v>0</v>
      </c>
      <c r="E16" s="320"/>
      <c r="F16" s="320"/>
      <c r="G16" s="320"/>
      <c r="H16" s="321"/>
      <c r="I16" s="319" t="s">
        <v>5</v>
      </c>
      <c r="J16" s="320"/>
      <c r="K16" s="320"/>
      <c r="L16" s="320"/>
      <c r="M16" s="321"/>
      <c r="N16" s="336" t="s">
        <v>1</v>
      </c>
      <c r="O16" s="336"/>
      <c r="P16" s="336" t="s">
        <v>2</v>
      </c>
      <c r="Q16" s="336"/>
      <c r="R16" s="336" t="s">
        <v>19</v>
      </c>
      <c r="S16" s="336"/>
      <c r="T16" s="336" t="s">
        <v>3</v>
      </c>
      <c r="U16" s="336"/>
      <c r="V16" s="336" t="s">
        <v>42</v>
      </c>
      <c r="W16" s="336"/>
      <c r="X16" s="325"/>
    </row>
    <row r="17" spans="1:24" s="9" customFormat="1" ht="111.75" customHeight="1" x14ac:dyDescent="0.2">
      <c r="A17" s="325"/>
      <c r="B17" s="325"/>
      <c r="C17" s="325"/>
      <c r="D17" s="322" t="s">
        <v>1</v>
      </c>
      <c r="E17" s="322" t="s">
        <v>2</v>
      </c>
      <c r="F17" s="322" t="s">
        <v>19</v>
      </c>
      <c r="G17" s="322" t="s">
        <v>3</v>
      </c>
      <c r="H17" s="322" t="s">
        <v>4</v>
      </c>
      <c r="I17" s="322" t="s">
        <v>6</v>
      </c>
      <c r="J17" s="322" t="s">
        <v>2</v>
      </c>
      <c r="K17" s="322" t="s">
        <v>19</v>
      </c>
      <c r="L17" s="322" t="s">
        <v>3</v>
      </c>
      <c r="M17" s="322" t="s">
        <v>4</v>
      </c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25"/>
    </row>
    <row r="18" spans="1:24" s="9" customFormat="1" ht="40.5" customHeight="1" x14ac:dyDescent="0.2">
      <c r="A18" s="326"/>
      <c r="B18" s="326"/>
      <c r="C18" s="326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326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2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4"/>
    </row>
    <row r="21" spans="1:24" s="9" customFormat="1" ht="12" x14ac:dyDescent="0.2">
      <c r="A21" s="318" t="s">
        <v>10</v>
      </c>
      <c r="B21" s="318"/>
      <c r="C21" s="318"/>
      <c r="D21" s="138">
        <f>D49+D82+D89</f>
        <v>21.097999999999999</v>
      </c>
      <c r="E21" s="138">
        <f t="shared" ref="E21:V21" si="0">E49+E82+E89</f>
        <v>0</v>
      </c>
      <c r="F21" s="138">
        <f t="shared" si="0"/>
        <v>0</v>
      </c>
      <c r="G21" s="138">
        <f t="shared" si="0"/>
        <v>21.097999999999999</v>
      </c>
      <c r="H21" s="138">
        <f t="shared" si="0"/>
        <v>0</v>
      </c>
      <c r="I21" s="138">
        <f t="shared" si="0"/>
        <v>8.8829999999999991</v>
      </c>
      <c r="J21" s="138">
        <f t="shared" si="0"/>
        <v>0</v>
      </c>
      <c r="K21" s="138">
        <f t="shared" si="0"/>
        <v>0</v>
      </c>
      <c r="L21" s="138">
        <f t="shared" si="0"/>
        <v>8.8829999999999991</v>
      </c>
      <c r="M21" s="138">
        <f t="shared" si="0"/>
        <v>0</v>
      </c>
      <c r="N21" s="138">
        <f t="shared" si="0"/>
        <v>-12.215</v>
      </c>
      <c r="O21" s="95">
        <f>N21/D21</f>
        <v>-0.57896483078964833</v>
      </c>
      <c r="P21" s="138">
        <f t="shared" si="0"/>
        <v>0</v>
      </c>
      <c r="Q21" s="95">
        <f>IF(E21&lt;&gt;0,P21/E21,0)</f>
        <v>0</v>
      </c>
      <c r="R21" s="138">
        <f t="shared" si="0"/>
        <v>0</v>
      </c>
      <c r="S21" s="95">
        <f>IF(F21&lt;&gt;0,R21/F21,0)</f>
        <v>0</v>
      </c>
      <c r="T21" s="138">
        <f t="shared" si="0"/>
        <v>-12.215</v>
      </c>
      <c r="U21" s="95">
        <f>IF(G21&lt;&gt;0,T21/G21,0)</f>
        <v>-0.57896483078964833</v>
      </c>
      <c r="V21" s="138">
        <f t="shared" si="0"/>
        <v>0</v>
      </c>
      <c r="W21" s="95">
        <f>IF(H21&lt;&gt;0,V21/H21,0)</f>
        <v>0</v>
      </c>
      <c r="X21" s="88"/>
    </row>
    <row r="22" spans="1:24" s="9" customFormat="1" ht="21" x14ac:dyDescent="0.2">
      <c r="A22" s="73" t="s">
        <v>823</v>
      </c>
      <c r="B22" s="265" t="s">
        <v>824</v>
      </c>
      <c r="C22" s="2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5" t="s">
        <v>868</v>
      </c>
      <c r="W22" s="85" t="s">
        <v>868</v>
      </c>
      <c r="X22" s="88"/>
    </row>
    <row r="23" spans="1:24" s="9" customFormat="1" ht="31.5" x14ac:dyDescent="0.2">
      <c r="A23" s="73" t="s">
        <v>825</v>
      </c>
      <c r="B23" s="265" t="s">
        <v>826</v>
      </c>
      <c r="C23" s="2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5" t="s">
        <v>868</v>
      </c>
      <c r="W23" s="85" t="s">
        <v>868</v>
      </c>
      <c r="X23" s="88"/>
    </row>
    <row r="24" spans="1:24" s="9" customFormat="1" ht="63" x14ac:dyDescent="0.2">
      <c r="A24" s="73" t="s">
        <v>827</v>
      </c>
      <c r="B24" s="265" t="s">
        <v>828</v>
      </c>
      <c r="C24" s="2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5" t="s">
        <v>868</v>
      </c>
      <c r="W24" s="85" t="s">
        <v>868</v>
      </c>
      <c r="X24" s="88"/>
    </row>
    <row r="25" spans="1:24" s="9" customFormat="1" ht="31.5" x14ac:dyDescent="0.2">
      <c r="A25" s="73" t="s">
        <v>829</v>
      </c>
      <c r="B25" s="265" t="s">
        <v>830</v>
      </c>
      <c r="C25" s="2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5" t="s">
        <v>868</v>
      </c>
      <c r="W25" s="85" t="s">
        <v>868</v>
      </c>
      <c r="X25" s="88"/>
    </row>
    <row r="26" spans="1:24" s="9" customFormat="1" ht="42" x14ac:dyDescent="0.2">
      <c r="A26" s="73" t="s">
        <v>831</v>
      </c>
      <c r="B26" s="265" t="s">
        <v>832</v>
      </c>
      <c r="C26" s="28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  <c r="N26" s="85" t="s">
        <v>868</v>
      </c>
      <c r="O26" s="85" t="s">
        <v>868</v>
      </c>
      <c r="P26" s="85" t="s">
        <v>868</v>
      </c>
      <c r="Q26" s="85" t="s">
        <v>868</v>
      </c>
      <c r="R26" s="85" t="s">
        <v>868</v>
      </c>
      <c r="S26" s="85" t="s">
        <v>868</v>
      </c>
      <c r="T26" s="85" t="s">
        <v>868</v>
      </c>
      <c r="U26" s="85" t="s">
        <v>868</v>
      </c>
      <c r="V26" s="85" t="s">
        <v>868</v>
      </c>
      <c r="W26" s="85" t="s">
        <v>868</v>
      </c>
      <c r="X26" s="88"/>
    </row>
    <row r="27" spans="1:24" s="9" customFormat="1" ht="21" x14ac:dyDescent="0.2">
      <c r="A27" s="73" t="s">
        <v>833</v>
      </c>
      <c r="B27" s="265" t="s">
        <v>834</v>
      </c>
      <c r="C27" s="2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5" t="s">
        <v>868</v>
      </c>
      <c r="U27" s="85" t="s">
        <v>868</v>
      </c>
      <c r="V27" s="85" t="s">
        <v>868</v>
      </c>
      <c r="W27" s="85" t="s">
        <v>868</v>
      </c>
      <c r="X27" s="88"/>
    </row>
    <row r="28" spans="1:24" s="9" customFormat="1" ht="21" x14ac:dyDescent="0.2">
      <c r="A28" s="73" t="s">
        <v>835</v>
      </c>
      <c r="B28" s="265" t="s">
        <v>836</v>
      </c>
      <c r="C28" s="28"/>
      <c r="D28" s="75">
        <f>D21</f>
        <v>21.097999999999999</v>
      </c>
      <c r="E28" s="75">
        <f t="shared" ref="E28:W28" si="1">E21</f>
        <v>0</v>
      </c>
      <c r="F28" s="75">
        <f t="shared" si="1"/>
        <v>0</v>
      </c>
      <c r="G28" s="75">
        <f t="shared" si="1"/>
        <v>21.097999999999999</v>
      </c>
      <c r="H28" s="75">
        <f t="shared" si="1"/>
        <v>0</v>
      </c>
      <c r="I28" s="75">
        <f t="shared" si="1"/>
        <v>8.8829999999999991</v>
      </c>
      <c r="J28" s="75">
        <f t="shared" si="1"/>
        <v>0</v>
      </c>
      <c r="K28" s="75">
        <f t="shared" si="1"/>
        <v>0</v>
      </c>
      <c r="L28" s="75">
        <f t="shared" si="1"/>
        <v>8.8829999999999991</v>
      </c>
      <c r="M28" s="75">
        <f t="shared" si="1"/>
        <v>0</v>
      </c>
      <c r="N28" s="75">
        <f t="shared" si="1"/>
        <v>-12.215</v>
      </c>
      <c r="O28" s="98">
        <f>N28/D28</f>
        <v>-0.57896483078964833</v>
      </c>
      <c r="P28" s="75">
        <f t="shared" si="1"/>
        <v>0</v>
      </c>
      <c r="Q28" s="75">
        <f t="shared" si="1"/>
        <v>0</v>
      </c>
      <c r="R28" s="75">
        <f t="shared" si="1"/>
        <v>0</v>
      </c>
      <c r="S28" s="75">
        <f t="shared" si="1"/>
        <v>0</v>
      </c>
      <c r="T28" s="75">
        <f t="shared" si="1"/>
        <v>-12.215</v>
      </c>
      <c r="U28" s="98">
        <f>IF(G28&lt;&gt;0,T28/G28,0)</f>
        <v>-0.57896483078964833</v>
      </c>
      <c r="V28" s="75">
        <f t="shared" si="1"/>
        <v>0</v>
      </c>
      <c r="W28" s="98">
        <f t="shared" si="1"/>
        <v>0</v>
      </c>
      <c r="X28" s="88"/>
    </row>
    <row r="29" spans="1:24" s="9" customFormat="1" ht="31.5" x14ac:dyDescent="0.2">
      <c r="A29" s="73" t="s">
        <v>481</v>
      </c>
      <c r="B29" s="265" t="s">
        <v>837</v>
      </c>
      <c r="C29" s="2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5" t="s">
        <v>868</v>
      </c>
      <c r="W29" s="85" t="s">
        <v>868</v>
      </c>
      <c r="X29" s="88"/>
    </row>
    <row r="30" spans="1:24" s="9" customFormat="1" ht="52.5" x14ac:dyDescent="0.2">
      <c r="A30" s="73" t="s">
        <v>479</v>
      </c>
      <c r="B30" s="265" t="s">
        <v>838</v>
      </c>
      <c r="C30" s="2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5" t="s">
        <v>868</v>
      </c>
      <c r="W30" s="85" t="s">
        <v>868</v>
      </c>
      <c r="X30" s="88"/>
    </row>
    <row r="31" spans="1:24" s="9" customFormat="1" ht="63" x14ac:dyDescent="0.2">
      <c r="A31" s="73" t="s">
        <v>477</v>
      </c>
      <c r="B31" s="265" t="s">
        <v>839</v>
      </c>
      <c r="C31" s="2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5" t="s">
        <v>868</v>
      </c>
      <c r="W31" s="85" t="s">
        <v>868</v>
      </c>
      <c r="X31" s="88"/>
    </row>
    <row r="32" spans="1:24" s="9" customFormat="1" ht="63" x14ac:dyDescent="0.2">
      <c r="A32" s="73" t="s">
        <v>472</v>
      </c>
      <c r="B32" s="265" t="s">
        <v>840</v>
      </c>
      <c r="C32" s="2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5" t="s">
        <v>868</v>
      </c>
      <c r="W32" s="85" t="s">
        <v>868</v>
      </c>
      <c r="X32" s="88"/>
    </row>
    <row r="33" spans="1:24" s="9" customFormat="1" ht="52.5" x14ac:dyDescent="0.2">
      <c r="A33" s="73" t="s">
        <v>470</v>
      </c>
      <c r="B33" s="265" t="s">
        <v>841</v>
      </c>
      <c r="C33" s="2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5" t="s">
        <v>868</v>
      </c>
      <c r="U33" s="85" t="s">
        <v>868</v>
      </c>
      <c r="V33" s="85" t="s">
        <v>868</v>
      </c>
      <c r="W33" s="85" t="s">
        <v>868</v>
      </c>
      <c r="X33" s="88"/>
    </row>
    <row r="34" spans="1:24" s="9" customFormat="1" ht="42" x14ac:dyDescent="0.2">
      <c r="A34" s="73" t="s">
        <v>451</v>
      </c>
      <c r="B34" s="265" t="s">
        <v>842</v>
      </c>
      <c r="C34" s="2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5" t="s">
        <v>868</v>
      </c>
      <c r="U34" s="85" t="s">
        <v>868</v>
      </c>
      <c r="V34" s="85" t="s">
        <v>868</v>
      </c>
      <c r="W34" s="85" t="s">
        <v>868</v>
      </c>
      <c r="X34" s="88"/>
    </row>
    <row r="35" spans="1:24" s="9" customFormat="1" ht="63" x14ac:dyDescent="0.2">
      <c r="A35" s="73" t="s">
        <v>449</v>
      </c>
      <c r="B35" s="265" t="s">
        <v>843</v>
      </c>
      <c r="C35" s="2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5" t="s">
        <v>868</v>
      </c>
      <c r="U35" s="85" t="s">
        <v>868</v>
      </c>
      <c r="V35" s="85" t="s">
        <v>868</v>
      </c>
      <c r="W35" s="85" t="s">
        <v>868</v>
      </c>
      <c r="X35" s="88"/>
    </row>
    <row r="36" spans="1:24" s="9" customFormat="1" ht="52.5" x14ac:dyDescent="0.2">
      <c r="A36" s="73" t="s">
        <v>448</v>
      </c>
      <c r="B36" s="265" t="s">
        <v>844</v>
      </c>
      <c r="C36" s="2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5" t="s">
        <v>868</v>
      </c>
      <c r="U36" s="85" t="s">
        <v>868</v>
      </c>
      <c r="V36" s="85" t="s">
        <v>868</v>
      </c>
      <c r="W36" s="85" t="s">
        <v>868</v>
      </c>
      <c r="X36" s="88"/>
    </row>
    <row r="37" spans="1:24" s="9" customFormat="1" ht="42" x14ac:dyDescent="0.2">
      <c r="A37" s="73" t="s">
        <v>446</v>
      </c>
      <c r="B37" s="265" t="s">
        <v>845</v>
      </c>
      <c r="C37" s="2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5" t="s">
        <v>868</v>
      </c>
      <c r="U37" s="85" t="s">
        <v>868</v>
      </c>
      <c r="V37" s="85" t="s">
        <v>868</v>
      </c>
      <c r="W37" s="85" t="s">
        <v>868</v>
      </c>
      <c r="X37" s="88"/>
    </row>
    <row r="38" spans="1:24" s="9" customFormat="1" ht="31.5" x14ac:dyDescent="0.2">
      <c r="A38" s="73" t="s">
        <v>846</v>
      </c>
      <c r="B38" s="265" t="s">
        <v>847</v>
      </c>
      <c r="C38" s="2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5" t="s">
        <v>868</v>
      </c>
      <c r="U38" s="85" t="s">
        <v>868</v>
      </c>
      <c r="V38" s="85" t="s">
        <v>868</v>
      </c>
      <c r="W38" s="85" t="s">
        <v>868</v>
      </c>
      <c r="X38" s="88"/>
    </row>
    <row r="39" spans="1:24" s="9" customFormat="1" ht="105" x14ac:dyDescent="0.2">
      <c r="A39" s="73" t="s">
        <v>846</v>
      </c>
      <c r="B39" s="265" t="s">
        <v>848</v>
      </c>
      <c r="C39" s="2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5" t="s">
        <v>868</v>
      </c>
      <c r="U39" s="85" t="s">
        <v>868</v>
      </c>
      <c r="V39" s="85" t="s">
        <v>868</v>
      </c>
      <c r="W39" s="85" t="s">
        <v>868</v>
      </c>
      <c r="X39" s="88"/>
    </row>
    <row r="40" spans="1:24" s="9" customFormat="1" ht="94.5" x14ac:dyDescent="0.2">
      <c r="A40" s="73" t="s">
        <v>846</v>
      </c>
      <c r="B40" s="265" t="s">
        <v>849</v>
      </c>
      <c r="C40" s="2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5" t="s">
        <v>868</v>
      </c>
      <c r="U40" s="85" t="s">
        <v>868</v>
      </c>
      <c r="V40" s="85" t="s">
        <v>868</v>
      </c>
      <c r="W40" s="85" t="s">
        <v>868</v>
      </c>
      <c r="X40" s="88"/>
    </row>
    <row r="41" spans="1:24" s="9" customFormat="1" ht="94.5" x14ac:dyDescent="0.2">
      <c r="A41" s="73" t="s">
        <v>846</v>
      </c>
      <c r="B41" s="265" t="s">
        <v>850</v>
      </c>
      <c r="C41" s="2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5" t="s">
        <v>868</v>
      </c>
      <c r="U41" s="85" t="s">
        <v>868</v>
      </c>
      <c r="V41" s="85" t="s">
        <v>868</v>
      </c>
      <c r="W41" s="85" t="s">
        <v>868</v>
      </c>
      <c r="X41" s="88"/>
    </row>
    <row r="42" spans="1:24" s="9" customFormat="1" ht="31.5" x14ac:dyDescent="0.2">
      <c r="A42" s="73" t="s">
        <v>851</v>
      </c>
      <c r="B42" s="265" t="s">
        <v>847</v>
      </c>
      <c r="C42" s="2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5" t="s">
        <v>868</v>
      </c>
      <c r="U42" s="85" t="s">
        <v>868</v>
      </c>
      <c r="V42" s="85" t="s">
        <v>868</v>
      </c>
      <c r="W42" s="85" t="s">
        <v>868</v>
      </c>
      <c r="X42" s="88"/>
    </row>
    <row r="43" spans="1:24" s="9" customFormat="1" ht="105" x14ac:dyDescent="0.2">
      <c r="A43" s="73" t="s">
        <v>851</v>
      </c>
      <c r="B43" s="265" t="s">
        <v>848</v>
      </c>
      <c r="C43" s="2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5" t="s">
        <v>868</v>
      </c>
      <c r="U43" s="85" t="s">
        <v>868</v>
      </c>
      <c r="V43" s="85" t="s">
        <v>868</v>
      </c>
      <c r="W43" s="85" t="s">
        <v>868</v>
      </c>
      <c r="X43" s="88"/>
    </row>
    <row r="44" spans="1:24" s="9" customFormat="1" ht="94.5" x14ac:dyDescent="0.2">
      <c r="A44" s="73" t="s">
        <v>851</v>
      </c>
      <c r="B44" s="265" t="s">
        <v>849</v>
      </c>
      <c r="C44" s="2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5" t="s">
        <v>868</v>
      </c>
      <c r="U44" s="85" t="s">
        <v>868</v>
      </c>
      <c r="V44" s="85" t="s">
        <v>868</v>
      </c>
      <c r="W44" s="85" t="s">
        <v>868</v>
      </c>
      <c r="X44" s="88"/>
    </row>
    <row r="45" spans="1:24" s="9" customFormat="1" ht="94.5" x14ac:dyDescent="0.2">
      <c r="A45" s="73" t="s">
        <v>851</v>
      </c>
      <c r="B45" s="265" t="s">
        <v>852</v>
      </c>
      <c r="C45" s="2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5" t="s">
        <v>868</v>
      </c>
      <c r="U45" s="85" t="s">
        <v>868</v>
      </c>
      <c r="V45" s="85" t="s">
        <v>868</v>
      </c>
      <c r="W45" s="85" t="s">
        <v>868</v>
      </c>
      <c r="X45" s="88"/>
    </row>
    <row r="46" spans="1:24" s="9" customFormat="1" ht="84" x14ac:dyDescent="0.2">
      <c r="A46" s="73" t="s">
        <v>853</v>
      </c>
      <c r="B46" s="265" t="s">
        <v>854</v>
      </c>
      <c r="C46" s="2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5" t="s">
        <v>868</v>
      </c>
      <c r="U46" s="85" t="s">
        <v>868</v>
      </c>
      <c r="V46" s="85" t="s">
        <v>868</v>
      </c>
      <c r="W46" s="85" t="s">
        <v>868</v>
      </c>
      <c r="X46" s="88"/>
    </row>
    <row r="47" spans="1:24" s="9" customFormat="1" ht="84" x14ac:dyDescent="0.2">
      <c r="A47" s="73" t="s">
        <v>855</v>
      </c>
      <c r="B47" s="265" t="s">
        <v>856</v>
      </c>
      <c r="C47" s="28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  <c r="N47" s="85" t="s">
        <v>868</v>
      </c>
      <c r="O47" s="85" t="s">
        <v>868</v>
      </c>
      <c r="P47" s="85" t="s">
        <v>868</v>
      </c>
      <c r="Q47" s="85" t="s">
        <v>868</v>
      </c>
      <c r="R47" s="85" t="s">
        <v>868</v>
      </c>
      <c r="S47" s="85" t="s">
        <v>868</v>
      </c>
      <c r="T47" s="85" t="s">
        <v>868</v>
      </c>
      <c r="U47" s="85" t="s">
        <v>868</v>
      </c>
      <c r="V47" s="85" t="s">
        <v>868</v>
      </c>
      <c r="W47" s="85" t="s">
        <v>868</v>
      </c>
      <c r="X47" s="88"/>
    </row>
    <row r="48" spans="1:24" s="9" customFormat="1" ht="84" x14ac:dyDescent="0.2">
      <c r="A48" s="73" t="s">
        <v>857</v>
      </c>
      <c r="B48" s="265" t="s">
        <v>858</v>
      </c>
      <c r="C48" s="28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  <c r="N48" s="85" t="s">
        <v>868</v>
      </c>
      <c r="O48" s="85" t="s">
        <v>868</v>
      </c>
      <c r="P48" s="85" t="s">
        <v>868</v>
      </c>
      <c r="Q48" s="85" t="s">
        <v>868</v>
      </c>
      <c r="R48" s="85" t="s">
        <v>868</v>
      </c>
      <c r="S48" s="85" t="s">
        <v>868</v>
      </c>
      <c r="T48" s="85" t="s">
        <v>868</v>
      </c>
      <c r="U48" s="85" t="s">
        <v>868</v>
      </c>
      <c r="V48" s="85" t="s">
        <v>868</v>
      </c>
      <c r="W48" s="85" t="s">
        <v>868</v>
      </c>
      <c r="X48" s="88"/>
    </row>
    <row r="49" spans="1:24" s="9" customFormat="1" ht="31.5" x14ac:dyDescent="0.2">
      <c r="A49" s="73" t="s">
        <v>444</v>
      </c>
      <c r="B49" s="265" t="s">
        <v>859</v>
      </c>
      <c r="C49" s="28"/>
      <c r="D49" s="75">
        <f>D50+D60+D66</f>
        <v>8.7959999999999994</v>
      </c>
      <c r="E49" s="75">
        <f t="shared" ref="E49:V49" si="2">E50+E60+E66</f>
        <v>0</v>
      </c>
      <c r="F49" s="75">
        <f t="shared" si="2"/>
        <v>0</v>
      </c>
      <c r="G49" s="75">
        <f t="shared" si="2"/>
        <v>8.7959999999999994</v>
      </c>
      <c r="H49" s="75">
        <f t="shared" si="2"/>
        <v>0</v>
      </c>
      <c r="I49" s="75">
        <f t="shared" si="2"/>
        <v>4.3359999999999994</v>
      </c>
      <c r="J49" s="75">
        <f t="shared" si="2"/>
        <v>0</v>
      </c>
      <c r="K49" s="75">
        <f t="shared" si="2"/>
        <v>0</v>
      </c>
      <c r="L49" s="75">
        <f t="shared" si="2"/>
        <v>4.3359999999999994</v>
      </c>
      <c r="M49" s="75">
        <f t="shared" si="2"/>
        <v>0</v>
      </c>
      <c r="N49" s="75">
        <f t="shared" si="2"/>
        <v>-4.46</v>
      </c>
      <c r="O49" s="97">
        <f t="shared" ref="O49" si="3">N49/D49</f>
        <v>-0.50704865848112779</v>
      </c>
      <c r="P49" s="75">
        <f t="shared" si="2"/>
        <v>0</v>
      </c>
      <c r="Q49" s="97">
        <f>IF(E49&lt;&gt;0,P49/E49,0)</f>
        <v>0</v>
      </c>
      <c r="R49" s="75">
        <f t="shared" si="2"/>
        <v>0</v>
      </c>
      <c r="S49" s="97">
        <f>IF(F49&lt;&gt;0,R49/F49,0)</f>
        <v>0</v>
      </c>
      <c r="T49" s="75">
        <f t="shared" si="2"/>
        <v>-4.46</v>
      </c>
      <c r="U49" s="97">
        <f>IF(G49&lt;&gt;0,T49/G49,0)</f>
        <v>-0.50704865848112779</v>
      </c>
      <c r="V49" s="75">
        <f t="shared" si="2"/>
        <v>0</v>
      </c>
      <c r="W49" s="97">
        <f>IF(H49&lt;&gt;0,V49/H49,0)</f>
        <v>0</v>
      </c>
      <c r="X49" s="88"/>
    </row>
    <row r="50" spans="1:24" s="9" customFormat="1" ht="63" x14ac:dyDescent="0.2">
      <c r="A50" s="73" t="s">
        <v>442</v>
      </c>
      <c r="B50" s="265" t="s">
        <v>860</v>
      </c>
      <c r="C50" s="28"/>
      <c r="D50" s="85">
        <f>D51</f>
        <v>2.8589999999999995</v>
      </c>
      <c r="E50" s="75">
        <f t="shared" ref="E50:V50" si="4">E51</f>
        <v>0</v>
      </c>
      <c r="F50" s="75">
        <f t="shared" si="4"/>
        <v>0</v>
      </c>
      <c r="G50" s="85">
        <f t="shared" si="4"/>
        <v>2.8589999999999995</v>
      </c>
      <c r="H50" s="75">
        <f t="shared" si="4"/>
        <v>0</v>
      </c>
      <c r="I50" s="75">
        <f t="shared" si="4"/>
        <v>2.1559999999999997</v>
      </c>
      <c r="J50" s="75">
        <f t="shared" si="4"/>
        <v>0</v>
      </c>
      <c r="K50" s="75">
        <f t="shared" si="4"/>
        <v>0</v>
      </c>
      <c r="L50" s="75">
        <f t="shared" si="4"/>
        <v>2.1559999999999997</v>
      </c>
      <c r="M50" s="75">
        <f t="shared" si="4"/>
        <v>0</v>
      </c>
      <c r="N50" s="85">
        <f t="shared" si="4"/>
        <v>-0.70300000000000007</v>
      </c>
      <c r="O50" s="97">
        <f t="shared" ref="O50:O58" si="5">N50/D50</f>
        <v>-0.24589017138859748</v>
      </c>
      <c r="P50" s="75">
        <f t="shared" si="4"/>
        <v>0</v>
      </c>
      <c r="Q50" s="97">
        <f>IF(E50&lt;&gt;0,P50/E50,0)</f>
        <v>0</v>
      </c>
      <c r="R50" s="75">
        <f t="shared" si="4"/>
        <v>0</v>
      </c>
      <c r="S50" s="97">
        <f>IF(F50&lt;&gt;0,R50/F50,0)</f>
        <v>0</v>
      </c>
      <c r="T50" s="75">
        <f t="shared" si="4"/>
        <v>-0.70300000000000007</v>
      </c>
      <c r="U50" s="97">
        <f>IF(G50&lt;&gt;0,T50/G50,0)</f>
        <v>-0.24589017138859748</v>
      </c>
      <c r="V50" s="75">
        <f t="shared" si="4"/>
        <v>0</v>
      </c>
      <c r="W50" s="97">
        <f>IF(H50&lt;&gt;0,V50/H50,0)</f>
        <v>0</v>
      </c>
      <c r="X50" s="88"/>
    </row>
    <row r="51" spans="1:24" s="9" customFormat="1" ht="31.5" x14ac:dyDescent="0.2">
      <c r="A51" s="73" t="s">
        <v>440</v>
      </c>
      <c r="B51" s="265" t="s">
        <v>861</v>
      </c>
      <c r="C51" s="28"/>
      <c r="D51" s="75">
        <f>SUM(D52:D58)</f>
        <v>2.8589999999999995</v>
      </c>
      <c r="E51" s="75">
        <f t="shared" ref="E51:V51" si="6">SUM(E52:E58)</f>
        <v>0</v>
      </c>
      <c r="F51" s="75">
        <f t="shared" si="6"/>
        <v>0</v>
      </c>
      <c r="G51" s="75">
        <f t="shared" si="6"/>
        <v>2.8589999999999995</v>
      </c>
      <c r="H51" s="75">
        <f t="shared" si="6"/>
        <v>0</v>
      </c>
      <c r="I51" s="75">
        <f t="shared" si="6"/>
        <v>2.1559999999999997</v>
      </c>
      <c r="J51" s="75">
        <f t="shared" si="6"/>
        <v>0</v>
      </c>
      <c r="K51" s="75">
        <f t="shared" si="6"/>
        <v>0</v>
      </c>
      <c r="L51" s="75">
        <f t="shared" si="6"/>
        <v>2.1559999999999997</v>
      </c>
      <c r="M51" s="75">
        <f t="shared" si="6"/>
        <v>0</v>
      </c>
      <c r="N51" s="75">
        <f t="shared" si="6"/>
        <v>-0.70300000000000007</v>
      </c>
      <c r="O51" s="97">
        <f t="shared" si="5"/>
        <v>-0.24589017138859748</v>
      </c>
      <c r="P51" s="75">
        <f t="shared" si="6"/>
        <v>0</v>
      </c>
      <c r="Q51" s="97">
        <f>IF(E51&lt;&gt;0,P51/E51,0)</f>
        <v>0</v>
      </c>
      <c r="R51" s="75">
        <f t="shared" si="6"/>
        <v>0</v>
      </c>
      <c r="S51" s="97">
        <f>IF(F51&lt;&gt;0,R51/F51,0)</f>
        <v>0</v>
      </c>
      <c r="T51" s="75">
        <f t="shared" si="6"/>
        <v>-0.70300000000000007</v>
      </c>
      <c r="U51" s="97">
        <f>IF(G51&lt;&gt;0,T51/G51,0)</f>
        <v>-0.24589017138859748</v>
      </c>
      <c r="V51" s="75">
        <f t="shared" si="6"/>
        <v>0</v>
      </c>
      <c r="W51" s="97">
        <f>IF(H51&lt;&gt;0,V51/H51,0)</f>
        <v>0</v>
      </c>
      <c r="X51" s="88"/>
    </row>
    <row r="52" spans="1:24" s="9" customFormat="1" ht="72" x14ac:dyDescent="0.2">
      <c r="A52" s="73"/>
      <c r="B52" s="266" t="s">
        <v>951</v>
      </c>
      <c r="C52" s="75" t="s">
        <v>952</v>
      </c>
      <c r="D52" s="258">
        <f t="shared" ref="D52:D58" si="7">SUM(E52:H52)</f>
        <v>0.314</v>
      </c>
      <c r="E52" s="85"/>
      <c r="F52" s="85"/>
      <c r="G52" s="124">
        <v>0.314</v>
      </c>
      <c r="H52" s="85"/>
      <c r="I52" s="258">
        <f t="shared" ref="I52:I58" si="8">SUM(J52:M52)</f>
        <v>0.35899999999999999</v>
      </c>
      <c r="J52" s="85"/>
      <c r="K52" s="85"/>
      <c r="L52" s="124">
        <v>0.35899999999999999</v>
      </c>
      <c r="M52" s="85"/>
      <c r="N52" s="258">
        <f t="shared" ref="N52:N58" si="9">I52-D52</f>
        <v>4.4999999999999984E-2</v>
      </c>
      <c r="O52" s="95">
        <f t="shared" si="5"/>
        <v>0.14331210191082797</v>
      </c>
      <c r="P52" s="258"/>
      <c r="Q52" s="95">
        <f t="shared" ref="Q52:Q58" si="10">IF(E52&lt;&gt;0,P52/E52,0)</f>
        <v>0</v>
      </c>
      <c r="R52" s="258"/>
      <c r="S52" s="95">
        <f t="shared" ref="S52:S58" si="11">IF(F52&lt;&gt;0,R52/F52,0)</f>
        <v>0</v>
      </c>
      <c r="T52" s="258">
        <f t="shared" ref="T52:T58" si="12">I52-D52</f>
        <v>4.4999999999999984E-2</v>
      </c>
      <c r="U52" s="95">
        <f t="shared" ref="U52:U58" si="13">IF(G52&lt;&gt;0,T52/G52,0)</f>
        <v>0.14331210191082797</v>
      </c>
      <c r="V52" s="258"/>
      <c r="W52" s="95">
        <f t="shared" ref="W52:W58" si="14">IF(H52&lt;&gt;0,V52/H52,0)</f>
        <v>0</v>
      </c>
      <c r="X52" s="88" t="s">
        <v>1018</v>
      </c>
    </row>
    <row r="53" spans="1:24" s="9" customFormat="1" ht="72" x14ac:dyDescent="0.2">
      <c r="A53" s="73"/>
      <c r="B53" s="266" t="s">
        <v>953</v>
      </c>
      <c r="C53" s="75" t="s">
        <v>954</v>
      </c>
      <c r="D53" s="258">
        <f t="shared" si="7"/>
        <v>0.313</v>
      </c>
      <c r="E53" s="85"/>
      <c r="F53" s="85"/>
      <c r="G53" s="124">
        <v>0.313</v>
      </c>
      <c r="H53" s="85"/>
      <c r="I53" s="258">
        <f t="shared" si="8"/>
        <v>0.35899999999999999</v>
      </c>
      <c r="J53" s="85"/>
      <c r="K53" s="85"/>
      <c r="L53" s="124">
        <v>0.35899999999999999</v>
      </c>
      <c r="M53" s="85"/>
      <c r="N53" s="258">
        <f t="shared" si="9"/>
        <v>4.5999999999999985E-2</v>
      </c>
      <c r="O53" s="95">
        <f t="shared" si="5"/>
        <v>0.14696485623003192</v>
      </c>
      <c r="P53" s="258"/>
      <c r="Q53" s="95">
        <f t="shared" si="10"/>
        <v>0</v>
      </c>
      <c r="R53" s="258"/>
      <c r="S53" s="95">
        <f t="shared" si="11"/>
        <v>0</v>
      </c>
      <c r="T53" s="258">
        <f t="shared" si="12"/>
        <v>4.5999999999999985E-2</v>
      </c>
      <c r="U53" s="95">
        <f t="shared" si="13"/>
        <v>0.14696485623003192</v>
      </c>
      <c r="V53" s="258"/>
      <c r="W53" s="95">
        <f t="shared" si="14"/>
        <v>0</v>
      </c>
      <c r="X53" s="88" t="s">
        <v>1018</v>
      </c>
    </row>
    <row r="54" spans="1:24" s="9" customFormat="1" ht="72" x14ac:dyDescent="0.2">
      <c r="A54" s="73"/>
      <c r="B54" s="266" t="s">
        <v>955</v>
      </c>
      <c r="C54" s="75" t="s">
        <v>956</v>
      </c>
      <c r="D54" s="258">
        <f t="shared" si="7"/>
        <v>0.38</v>
      </c>
      <c r="E54" s="85"/>
      <c r="F54" s="85"/>
      <c r="G54" s="124">
        <v>0.38</v>
      </c>
      <c r="H54" s="85"/>
      <c r="I54" s="258">
        <f t="shared" si="8"/>
        <v>0.35899999999999999</v>
      </c>
      <c r="J54" s="85"/>
      <c r="K54" s="85"/>
      <c r="L54" s="124">
        <v>0.35899999999999999</v>
      </c>
      <c r="M54" s="85"/>
      <c r="N54" s="258">
        <f t="shared" si="9"/>
        <v>-2.1000000000000019E-2</v>
      </c>
      <c r="O54" s="95">
        <f t="shared" si="5"/>
        <v>-5.5263157894736889E-2</v>
      </c>
      <c r="P54" s="258"/>
      <c r="Q54" s="95">
        <f t="shared" si="10"/>
        <v>0</v>
      </c>
      <c r="R54" s="258"/>
      <c r="S54" s="95">
        <f t="shared" si="11"/>
        <v>0</v>
      </c>
      <c r="T54" s="258">
        <f t="shared" si="12"/>
        <v>-2.1000000000000019E-2</v>
      </c>
      <c r="U54" s="95">
        <f t="shared" si="13"/>
        <v>-5.5263157894736889E-2</v>
      </c>
      <c r="V54" s="258"/>
      <c r="W54" s="95">
        <f t="shared" si="14"/>
        <v>0</v>
      </c>
      <c r="X54" s="88" t="s">
        <v>1008</v>
      </c>
    </row>
    <row r="55" spans="1:24" s="9" customFormat="1" ht="72" x14ac:dyDescent="0.2">
      <c r="A55" s="73"/>
      <c r="B55" s="266" t="s">
        <v>951</v>
      </c>
      <c r="C55" s="75" t="s">
        <v>957</v>
      </c>
      <c r="D55" s="258">
        <f t="shared" si="7"/>
        <v>0.38</v>
      </c>
      <c r="E55" s="85"/>
      <c r="F55" s="85"/>
      <c r="G55" s="124">
        <v>0.38</v>
      </c>
      <c r="H55" s="85"/>
      <c r="I55" s="258">
        <f t="shared" si="8"/>
        <v>0.35899999999999999</v>
      </c>
      <c r="J55" s="85"/>
      <c r="K55" s="85"/>
      <c r="L55" s="124">
        <v>0.35899999999999999</v>
      </c>
      <c r="M55" s="85"/>
      <c r="N55" s="258">
        <f t="shared" si="9"/>
        <v>-2.1000000000000019E-2</v>
      </c>
      <c r="O55" s="95">
        <f t="shared" si="5"/>
        <v>-5.5263157894736889E-2</v>
      </c>
      <c r="P55" s="258"/>
      <c r="Q55" s="95">
        <f t="shared" si="10"/>
        <v>0</v>
      </c>
      <c r="R55" s="258"/>
      <c r="S55" s="95">
        <f t="shared" si="11"/>
        <v>0</v>
      </c>
      <c r="T55" s="258">
        <f t="shared" si="12"/>
        <v>-2.1000000000000019E-2</v>
      </c>
      <c r="U55" s="95">
        <f t="shared" si="13"/>
        <v>-5.5263157894736889E-2</v>
      </c>
      <c r="V55" s="258"/>
      <c r="W55" s="95">
        <f t="shared" si="14"/>
        <v>0</v>
      </c>
      <c r="X55" s="88" t="s">
        <v>1008</v>
      </c>
    </row>
    <row r="56" spans="1:24" s="9" customFormat="1" ht="72" x14ac:dyDescent="0.2">
      <c r="A56" s="73"/>
      <c r="B56" s="266" t="s">
        <v>958</v>
      </c>
      <c r="C56" s="75" t="s">
        <v>959</v>
      </c>
      <c r="D56" s="258">
        <f t="shared" si="7"/>
        <v>0.38</v>
      </c>
      <c r="E56" s="85"/>
      <c r="F56" s="85"/>
      <c r="G56" s="124">
        <v>0.38</v>
      </c>
      <c r="H56" s="85"/>
      <c r="I56" s="258">
        <f t="shared" si="8"/>
        <v>0.36</v>
      </c>
      <c r="J56" s="85"/>
      <c r="K56" s="85"/>
      <c r="L56" s="124">
        <v>0.36</v>
      </c>
      <c r="M56" s="85"/>
      <c r="N56" s="258">
        <f t="shared" si="9"/>
        <v>-2.0000000000000018E-2</v>
      </c>
      <c r="O56" s="95">
        <f t="shared" si="5"/>
        <v>-5.2631578947368467E-2</v>
      </c>
      <c r="P56" s="258"/>
      <c r="Q56" s="95">
        <f t="shared" si="10"/>
        <v>0</v>
      </c>
      <c r="R56" s="258"/>
      <c r="S56" s="95">
        <f t="shared" si="11"/>
        <v>0</v>
      </c>
      <c r="T56" s="258">
        <f t="shared" si="12"/>
        <v>-2.0000000000000018E-2</v>
      </c>
      <c r="U56" s="95">
        <f t="shared" si="13"/>
        <v>-5.2631578947368467E-2</v>
      </c>
      <c r="V56" s="258"/>
      <c r="W56" s="95">
        <f t="shared" si="14"/>
        <v>0</v>
      </c>
      <c r="X56" s="88" t="s">
        <v>1008</v>
      </c>
    </row>
    <row r="57" spans="1:24" s="9" customFormat="1" ht="72" x14ac:dyDescent="0.2">
      <c r="A57" s="73"/>
      <c r="B57" s="266" t="s">
        <v>960</v>
      </c>
      <c r="C57" s="75" t="s">
        <v>961</v>
      </c>
      <c r="D57" s="258">
        <f t="shared" si="7"/>
        <v>0.38100000000000001</v>
      </c>
      <c r="E57" s="85"/>
      <c r="F57" s="85"/>
      <c r="G57" s="124">
        <v>0.38100000000000001</v>
      </c>
      <c r="H57" s="85"/>
      <c r="I57" s="258">
        <f t="shared" si="8"/>
        <v>0.36</v>
      </c>
      <c r="J57" s="85"/>
      <c r="K57" s="85"/>
      <c r="L57" s="124">
        <v>0.36</v>
      </c>
      <c r="M57" s="85"/>
      <c r="N57" s="258">
        <f t="shared" si="9"/>
        <v>-2.1000000000000019E-2</v>
      </c>
      <c r="O57" s="95">
        <f t="shared" si="5"/>
        <v>-5.511811023622052E-2</v>
      </c>
      <c r="P57" s="258"/>
      <c r="Q57" s="95">
        <f t="shared" si="10"/>
        <v>0</v>
      </c>
      <c r="R57" s="258"/>
      <c r="S57" s="95">
        <f t="shared" si="11"/>
        <v>0</v>
      </c>
      <c r="T57" s="258">
        <f t="shared" si="12"/>
        <v>-2.1000000000000019E-2</v>
      </c>
      <c r="U57" s="95">
        <f t="shared" si="13"/>
        <v>-5.511811023622052E-2</v>
      </c>
      <c r="V57" s="258"/>
      <c r="W57" s="95">
        <f t="shared" si="14"/>
        <v>0</v>
      </c>
      <c r="X57" s="88" t="s">
        <v>1008</v>
      </c>
    </row>
    <row r="58" spans="1:24" s="9" customFormat="1" ht="22.5" x14ac:dyDescent="0.2">
      <c r="A58" s="73"/>
      <c r="B58" s="266" t="s">
        <v>962</v>
      </c>
      <c r="C58" s="75" t="s">
        <v>963</v>
      </c>
      <c r="D58" s="258">
        <f t="shared" si="7"/>
        <v>0.71099999999999997</v>
      </c>
      <c r="E58" s="85"/>
      <c r="F58" s="85"/>
      <c r="G58" s="124">
        <v>0.71099999999999997</v>
      </c>
      <c r="H58" s="85"/>
      <c r="I58" s="258">
        <f t="shared" si="8"/>
        <v>0</v>
      </c>
      <c r="J58" s="85"/>
      <c r="K58" s="85"/>
      <c r="L58" s="85"/>
      <c r="M58" s="85"/>
      <c r="N58" s="258">
        <f t="shared" si="9"/>
        <v>-0.71099999999999997</v>
      </c>
      <c r="O58" s="95">
        <f t="shared" si="5"/>
        <v>-1</v>
      </c>
      <c r="P58" s="258"/>
      <c r="Q58" s="95">
        <f t="shared" si="10"/>
        <v>0</v>
      </c>
      <c r="R58" s="258"/>
      <c r="S58" s="95">
        <f t="shared" si="11"/>
        <v>0</v>
      </c>
      <c r="T58" s="258">
        <f t="shared" si="12"/>
        <v>-0.71099999999999997</v>
      </c>
      <c r="U58" s="95">
        <f t="shared" si="13"/>
        <v>-1</v>
      </c>
      <c r="V58" s="258"/>
      <c r="W58" s="95">
        <f t="shared" si="14"/>
        <v>0</v>
      </c>
      <c r="X58" s="88"/>
    </row>
    <row r="59" spans="1:24" s="9" customFormat="1" ht="63" x14ac:dyDescent="0.2">
      <c r="A59" s="73" t="s">
        <v>436</v>
      </c>
      <c r="B59" s="265" t="s">
        <v>862</v>
      </c>
      <c r="C59" s="28"/>
      <c r="D59" s="85" t="s">
        <v>868</v>
      </c>
      <c r="E59" s="85" t="s">
        <v>868</v>
      </c>
      <c r="F59" s="85" t="s">
        <v>868</v>
      </c>
      <c r="G59" s="85" t="s">
        <v>868</v>
      </c>
      <c r="H59" s="85" t="s">
        <v>868</v>
      </c>
      <c r="I59" s="85" t="s">
        <v>868</v>
      </c>
      <c r="J59" s="85" t="s">
        <v>868</v>
      </c>
      <c r="K59" s="85" t="s">
        <v>868</v>
      </c>
      <c r="L59" s="85" t="s">
        <v>868</v>
      </c>
      <c r="M59" s="85" t="s">
        <v>868</v>
      </c>
      <c r="N59" s="85" t="s">
        <v>868</v>
      </c>
      <c r="O59" s="85" t="s">
        <v>868</v>
      </c>
      <c r="P59" s="85" t="s">
        <v>868</v>
      </c>
      <c r="Q59" s="85" t="s">
        <v>868</v>
      </c>
      <c r="R59" s="85" t="s">
        <v>868</v>
      </c>
      <c r="S59" s="85" t="s">
        <v>868</v>
      </c>
      <c r="T59" s="85" t="s">
        <v>868</v>
      </c>
      <c r="U59" s="85" t="s">
        <v>868</v>
      </c>
      <c r="V59" s="85" t="s">
        <v>868</v>
      </c>
      <c r="W59" s="85" t="s">
        <v>868</v>
      </c>
      <c r="X59" s="88"/>
    </row>
    <row r="60" spans="1:24" s="9" customFormat="1" ht="42" x14ac:dyDescent="0.2">
      <c r="A60" s="73" t="s">
        <v>428</v>
      </c>
      <c r="B60" s="265" t="s">
        <v>863</v>
      </c>
      <c r="C60" s="28"/>
      <c r="D60" s="75">
        <f>SUM(D61)</f>
        <v>2.17</v>
      </c>
      <c r="E60" s="75">
        <f t="shared" ref="E60:V60" si="15">SUM(E61)</f>
        <v>0</v>
      </c>
      <c r="F60" s="75">
        <f t="shared" si="15"/>
        <v>0</v>
      </c>
      <c r="G60" s="75">
        <f t="shared" si="15"/>
        <v>2.17</v>
      </c>
      <c r="H60" s="75">
        <f t="shared" si="15"/>
        <v>0</v>
      </c>
      <c r="I60" s="75">
        <f t="shared" si="15"/>
        <v>2.1799999999999997</v>
      </c>
      <c r="J60" s="75">
        <f t="shared" si="15"/>
        <v>0</v>
      </c>
      <c r="K60" s="75">
        <f t="shared" si="15"/>
        <v>0</v>
      </c>
      <c r="L60" s="75">
        <f t="shared" si="15"/>
        <v>2.1799999999999997</v>
      </c>
      <c r="M60" s="75">
        <f t="shared" si="15"/>
        <v>0</v>
      </c>
      <c r="N60" s="75">
        <f t="shared" si="15"/>
        <v>9.9999999999998979E-3</v>
      </c>
      <c r="O60" s="98">
        <f t="shared" ref="O60:O64" si="16">N60/D60</f>
        <v>4.6082949308755292E-3</v>
      </c>
      <c r="P60" s="75">
        <f t="shared" si="15"/>
        <v>0</v>
      </c>
      <c r="Q60" s="98">
        <f>IF(E60&lt;&gt;0,P60/E60,0)</f>
        <v>0</v>
      </c>
      <c r="R60" s="75">
        <f t="shared" si="15"/>
        <v>0</v>
      </c>
      <c r="S60" s="75">
        <f t="shared" si="15"/>
        <v>0</v>
      </c>
      <c r="T60" s="75">
        <f t="shared" si="15"/>
        <v>9.9999999999998979E-3</v>
      </c>
      <c r="U60" s="98">
        <f>IF(G60&lt;&gt;0,T60/G60,0)</f>
        <v>4.6082949308755292E-3</v>
      </c>
      <c r="V60" s="75">
        <f t="shared" si="15"/>
        <v>0</v>
      </c>
      <c r="W60" s="98">
        <f>IF(H60&lt;&gt;0,V60/H60,0)</f>
        <v>0</v>
      </c>
      <c r="X60" s="88"/>
    </row>
    <row r="61" spans="1:24" ht="31.5" x14ac:dyDescent="0.25">
      <c r="A61" s="73" t="s">
        <v>817</v>
      </c>
      <c r="B61" s="265" t="s">
        <v>818</v>
      </c>
      <c r="C61" s="74"/>
      <c r="D61" s="75">
        <f t="shared" ref="D61:N61" si="17">SUM(D62:D64)</f>
        <v>2.17</v>
      </c>
      <c r="E61" s="75">
        <f t="shared" si="17"/>
        <v>0</v>
      </c>
      <c r="F61" s="75">
        <f t="shared" si="17"/>
        <v>0</v>
      </c>
      <c r="G61" s="75">
        <f t="shared" si="17"/>
        <v>2.17</v>
      </c>
      <c r="H61" s="75">
        <f t="shared" si="17"/>
        <v>0</v>
      </c>
      <c r="I61" s="75">
        <f t="shared" si="17"/>
        <v>2.1799999999999997</v>
      </c>
      <c r="J61" s="75">
        <f t="shared" si="17"/>
        <v>0</v>
      </c>
      <c r="K61" s="75">
        <f t="shared" si="17"/>
        <v>0</v>
      </c>
      <c r="L61" s="75">
        <f t="shared" si="17"/>
        <v>2.1799999999999997</v>
      </c>
      <c r="M61" s="75">
        <f t="shared" si="17"/>
        <v>0</v>
      </c>
      <c r="N61" s="75">
        <f t="shared" si="17"/>
        <v>9.9999999999998979E-3</v>
      </c>
      <c r="O61" s="97">
        <f t="shared" si="16"/>
        <v>4.6082949308755292E-3</v>
      </c>
      <c r="P61" s="75">
        <f>SUM(P62:P64)</f>
        <v>0</v>
      </c>
      <c r="Q61" s="97">
        <f>IF(E61&lt;&gt;0,P61/E61,0)</f>
        <v>0</v>
      </c>
      <c r="R61" s="75">
        <f>SUM(R62:R64)</f>
        <v>0</v>
      </c>
      <c r="S61" s="97">
        <f>IF(F61&lt;&gt;0,R61/F61,0)</f>
        <v>0</v>
      </c>
      <c r="T61" s="75">
        <f>SUM(T62:T64)</f>
        <v>9.9999999999998979E-3</v>
      </c>
      <c r="U61" s="97">
        <f>IF(G61&lt;&gt;0,T61/G61,0)</f>
        <v>4.6082949308755292E-3</v>
      </c>
      <c r="V61" s="75">
        <f>SUM(V62:V64)</f>
        <v>0</v>
      </c>
      <c r="W61" s="97">
        <f>IF(H61&lt;&gt;0,V61/H61,0)</f>
        <v>0</v>
      </c>
      <c r="X61" s="89"/>
    </row>
    <row r="62" spans="1:24" ht="22.5" x14ac:dyDescent="0.25">
      <c r="A62" s="73"/>
      <c r="B62" s="96" t="s">
        <v>964</v>
      </c>
      <c r="C62" s="73" t="s">
        <v>965</v>
      </c>
      <c r="D62" s="28">
        <f>SUM(E62:H62)</f>
        <v>0.54400000000000004</v>
      </c>
      <c r="E62" s="28"/>
      <c r="F62" s="28"/>
      <c r="G62" s="28">
        <v>0.54400000000000004</v>
      </c>
      <c r="H62" s="28"/>
      <c r="I62" s="28">
        <f>SUM(J62:M62)</f>
        <v>0.501</v>
      </c>
      <c r="J62" s="28"/>
      <c r="K62" s="28"/>
      <c r="L62" s="28">
        <v>0.501</v>
      </c>
      <c r="M62" s="28"/>
      <c r="N62" s="28">
        <f>I62-D62</f>
        <v>-4.3000000000000038E-2</v>
      </c>
      <c r="O62" s="95">
        <f t="shared" si="16"/>
        <v>-7.904411764705889E-2</v>
      </c>
      <c r="P62" s="28"/>
      <c r="Q62" s="95">
        <f t="shared" ref="Q62:Q68" si="18">IF(E62&lt;&gt;0,P62/E62,0)</f>
        <v>0</v>
      </c>
      <c r="R62" s="28"/>
      <c r="S62" s="95">
        <f t="shared" ref="S62:S68" si="19">IF(F62&lt;&gt;0,R62/F62,0)</f>
        <v>0</v>
      </c>
      <c r="T62" s="28">
        <f t="shared" ref="T62:T68" si="20">I62-D62</f>
        <v>-4.3000000000000038E-2</v>
      </c>
      <c r="U62" s="95">
        <f t="shared" ref="U62:U68" si="21">IF(G62&lt;&gt;0,T62/G62,0)</f>
        <v>-7.904411764705889E-2</v>
      </c>
      <c r="V62" s="28"/>
      <c r="W62" s="95">
        <f t="shared" ref="W62:W68" si="22">IF(H62&lt;&gt;0,V62/H62,0)</f>
        <v>0</v>
      </c>
      <c r="X62" s="88"/>
    </row>
    <row r="63" spans="1:24" ht="36" x14ac:dyDescent="0.25">
      <c r="A63" s="73"/>
      <c r="B63" s="96" t="s">
        <v>966</v>
      </c>
      <c r="C63" s="73" t="s">
        <v>967</v>
      </c>
      <c r="D63" s="28">
        <f t="shared" ref="D63:D68" si="23">SUM(E63:H63)</f>
        <v>0.997</v>
      </c>
      <c r="E63" s="28"/>
      <c r="F63" s="28"/>
      <c r="G63" s="28">
        <v>0.997</v>
      </c>
      <c r="H63" s="28"/>
      <c r="I63" s="28">
        <f t="shared" ref="I63:I68" si="24">SUM(J63:M63)</f>
        <v>1.085</v>
      </c>
      <c r="J63" s="28"/>
      <c r="K63" s="28"/>
      <c r="L63" s="28">
        <v>1.085</v>
      </c>
      <c r="M63" s="28"/>
      <c r="N63" s="28">
        <f>I63-D63</f>
        <v>8.7999999999999967E-2</v>
      </c>
      <c r="O63" s="95">
        <f t="shared" si="16"/>
        <v>8.8264794383149422E-2</v>
      </c>
      <c r="P63" s="28"/>
      <c r="Q63" s="95">
        <f t="shared" si="18"/>
        <v>0</v>
      </c>
      <c r="R63" s="28"/>
      <c r="S63" s="95">
        <f t="shared" si="19"/>
        <v>0</v>
      </c>
      <c r="T63" s="28">
        <f t="shared" si="20"/>
        <v>8.7999999999999967E-2</v>
      </c>
      <c r="U63" s="95">
        <f t="shared" si="21"/>
        <v>8.8264794383149422E-2</v>
      </c>
      <c r="V63" s="28"/>
      <c r="W63" s="95">
        <f t="shared" si="22"/>
        <v>0</v>
      </c>
      <c r="X63" s="88" t="s">
        <v>1011</v>
      </c>
    </row>
    <row r="64" spans="1:24" ht="72" x14ac:dyDescent="0.25">
      <c r="A64" s="73"/>
      <c r="B64" s="96" t="s">
        <v>968</v>
      </c>
      <c r="C64" s="73" t="s">
        <v>969</v>
      </c>
      <c r="D64" s="28">
        <f t="shared" si="23"/>
        <v>0.629</v>
      </c>
      <c r="E64" s="28"/>
      <c r="F64" s="28"/>
      <c r="G64" s="28">
        <v>0.629</v>
      </c>
      <c r="H64" s="28"/>
      <c r="I64" s="28">
        <f t="shared" si="24"/>
        <v>0.59399999999999997</v>
      </c>
      <c r="J64" s="28"/>
      <c r="K64" s="28"/>
      <c r="L64" s="28">
        <v>0.59399999999999997</v>
      </c>
      <c r="M64" s="28"/>
      <c r="N64" s="28">
        <f>I64-D64</f>
        <v>-3.5000000000000031E-2</v>
      </c>
      <c r="O64" s="95">
        <f t="shared" si="16"/>
        <v>-5.5643879173290986E-2</v>
      </c>
      <c r="P64" s="28"/>
      <c r="Q64" s="95">
        <f t="shared" si="18"/>
        <v>0</v>
      </c>
      <c r="R64" s="28"/>
      <c r="S64" s="95">
        <f t="shared" si="19"/>
        <v>0</v>
      </c>
      <c r="T64" s="28">
        <f>I64-D64</f>
        <v>-3.5000000000000031E-2</v>
      </c>
      <c r="U64" s="95">
        <f t="shared" si="21"/>
        <v>-5.5643879173290986E-2</v>
      </c>
      <c r="V64" s="28"/>
      <c r="W64" s="95">
        <f t="shared" si="22"/>
        <v>0</v>
      </c>
      <c r="X64" s="88" t="s">
        <v>1008</v>
      </c>
    </row>
    <row r="65" spans="1:24" ht="42" x14ac:dyDescent="0.25">
      <c r="A65" s="73" t="s">
        <v>864</v>
      </c>
      <c r="B65" s="265" t="s">
        <v>865</v>
      </c>
      <c r="C65" s="73"/>
      <c r="D65" s="85" t="s">
        <v>868</v>
      </c>
      <c r="E65" s="85" t="s">
        <v>868</v>
      </c>
      <c r="F65" s="85" t="s">
        <v>868</v>
      </c>
      <c r="G65" s="85" t="s">
        <v>868</v>
      </c>
      <c r="H65" s="85" t="s">
        <v>868</v>
      </c>
      <c r="I65" s="85" t="s">
        <v>868</v>
      </c>
      <c r="J65" s="85" t="s">
        <v>868</v>
      </c>
      <c r="K65" s="85" t="s">
        <v>868</v>
      </c>
      <c r="L65" s="85" t="s">
        <v>868</v>
      </c>
      <c r="M65" s="85" t="s">
        <v>868</v>
      </c>
      <c r="N65" s="85" t="s">
        <v>868</v>
      </c>
      <c r="O65" s="85" t="s">
        <v>868</v>
      </c>
      <c r="P65" s="85" t="s">
        <v>868</v>
      </c>
      <c r="Q65" s="85" t="s">
        <v>868</v>
      </c>
      <c r="R65" s="85" t="s">
        <v>868</v>
      </c>
      <c r="S65" s="85" t="s">
        <v>868</v>
      </c>
      <c r="T65" s="85" t="s">
        <v>868</v>
      </c>
      <c r="U65" s="85" t="s">
        <v>868</v>
      </c>
      <c r="V65" s="85" t="s">
        <v>868</v>
      </c>
      <c r="W65" s="85" t="s">
        <v>868</v>
      </c>
      <c r="X65" s="89"/>
    </row>
    <row r="66" spans="1:24" ht="31.5" x14ac:dyDescent="0.25">
      <c r="A66" s="73" t="s">
        <v>426</v>
      </c>
      <c r="B66" s="265" t="s">
        <v>866</v>
      </c>
      <c r="C66" s="73"/>
      <c r="D66" s="75">
        <f>SUM(D67)</f>
        <v>3.7669999999999999</v>
      </c>
      <c r="E66" s="75">
        <f t="shared" ref="E66:V66" si="25">SUM(E67)</f>
        <v>0</v>
      </c>
      <c r="F66" s="75">
        <f t="shared" si="25"/>
        <v>0</v>
      </c>
      <c r="G66" s="75">
        <f t="shared" si="25"/>
        <v>3.7669999999999999</v>
      </c>
      <c r="H66" s="75">
        <f t="shared" si="25"/>
        <v>0</v>
      </c>
      <c r="I66" s="75">
        <f t="shared" si="25"/>
        <v>0</v>
      </c>
      <c r="J66" s="75">
        <f t="shared" si="25"/>
        <v>0</v>
      </c>
      <c r="K66" s="75">
        <f t="shared" si="25"/>
        <v>0</v>
      </c>
      <c r="L66" s="75">
        <f t="shared" si="25"/>
        <v>0</v>
      </c>
      <c r="M66" s="75">
        <f t="shared" si="25"/>
        <v>0</v>
      </c>
      <c r="N66" s="75">
        <f t="shared" si="25"/>
        <v>-3.7669999999999999</v>
      </c>
      <c r="O66" s="98">
        <f>N66/D66</f>
        <v>-1</v>
      </c>
      <c r="P66" s="75">
        <f t="shared" si="25"/>
        <v>0</v>
      </c>
      <c r="Q66" s="75">
        <f t="shared" si="25"/>
        <v>0</v>
      </c>
      <c r="R66" s="75">
        <f t="shared" si="25"/>
        <v>0</v>
      </c>
      <c r="S66" s="75">
        <f t="shared" si="25"/>
        <v>0</v>
      </c>
      <c r="T66" s="75">
        <f t="shared" si="25"/>
        <v>-3.7669999999999999</v>
      </c>
      <c r="U66" s="98">
        <f>IF(G66&lt;&gt;0,T66/G66,0)</f>
        <v>-1</v>
      </c>
      <c r="V66" s="75">
        <f t="shared" si="25"/>
        <v>0</v>
      </c>
      <c r="W66" s="98">
        <f>IF(H66&lt;&gt;0,V66/H66,0)</f>
        <v>0</v>
      </c>
      <c r="X66" s="89"/>
    </row>
    <row r="67" spans="1:24" ht="31.5" x14ac:dyDescent="0.25">
      <c r="A67" s="73" t="s">
        <v>424</v>
      </c>
      <c r="B67" s="265" t="s">
        <v>819</v>
      </c>
      <c r="C67" s="74"/>
      <c r="D67" s="75">
        <f t="shared" ref="D67:N67" si="26">SUM(D68)</f>
        <v>3.7669999999999999</v>
      </c>
      <c r="E67" s="75">
        <f t="shared" si="26"/>
        <v>0</v>
      </c>
      <c r="F67" s="75">
        <f t="shared" si="26"/>
        <v>0</v>
      </c>
      <c r="G67" s="75">
        <f t="shared" si="26"/>
        <v>3.7669999999999999</v>
      </c>
      <c r="H67" s="75">
        <f t="shared" si="26"/>
        <v>0</v>
      </c>
      <c r="I67" s="75">
        <f t="shared" si="26"/>
        <v>0</v>
      </c>
      <c r="J67" s="75">
        <f t="shared" si="26"/>
        <v>0</v>
      </c>
      <c r="K67" s="75">
        <f t="shared" si="26"/>
        <v>0</v>
      </c>
      <c r="L67" s="75">
        <f t="shared" si="26"/>
        <v>0</v>
      </c>
      <c r="M67" s="75">
        <f t="shared" si="26"/>
        <v>0</v>
      </c>
      <c r="N67" s="75">
        <f t="shared" si="26"/>
        <v>-3.7669999999999999</v>
      </c>
      <c r="O67" s="97">
        <f>N67/D67</f>
        <v>-1</v>
      </c>
      <c r="P67" s="75">
        <f>SUM(P68)</f>
        <v>0</v>
      </c>
      <c r="Q67" s="97">
        <f>IF(E67&lt;&gt;0,P67/E67,0)</f>
        <v>0</v>
      </c>
      <c r="R67" s="75">
        <f>SUM(R68)</f>
        <v>0</v>
      </c>
      <c r="S67" s="97">
        <f>IF(F67&lt;&gt;0,R67/F67,0)</f>
        <v>0</v>
      </c>
      <c r="T67" s="75">
        <f>SUM(T68)</f>
        <v>-3.7669999999999999</v>
      </c>
      <c r="U67" s="97">
        <f>IF(G67&lt;&gt;0,T67/G67,0)</f>
        <v>-1</v>
      </c>
      <c r="V67" s="75">
        <f>SUM(V68)</f>
        <v>0</v>
      </c>
      <c r="W67" s="97">
        <f>IF(H67&lt;&gt;0,V67/H67,0)</f>
        <v>0</v>
      </c>
      <c r="X67" s="89"/>
    </row>
    <row r="68" spans="1:24" x14ac:dyDescent="0.25">
      <c r="A68" s="73"/>
      <c r="B68" s="96" t="s">
        <v>971</v>
      </c>
      <c r="C68" s="73" t="s">
        <v>970</v>
      </c>
      <c r="D68" s="28">
        <f t="shared" si="23"/>
        <v>3.7669999999999999</v>
      </c>
      <c r="E68" s="28"/>
      <c r="F68" s="28"/>
      <c r="G68" s="28">
        <v>3.7669999999999999</v>
      </c>
      <c r="H68" s="28"/>
      <c r="I68" s="28">
        <f t="shared" si="24"/>
        <v>0</v>
      </c>
      <c r="J68" s="28"/>
      <c r="K68" s="28"/>
      <c r="L68" s="28"/>
      <c r="M68" s="28"/>
      <c r="N68" s="28">
        <f>I68-D68</f>
        <v>-3.7669999999999999</v>
      </c>
      <c r="O68" s="95">
        <f>N68/D68</f>
        <v>-1</v>
      </c>
      <c r="P68" s="28"/>
      <c r="Q68" s="95">
        <f t="shared" si="18"/>
        <v>0</v>
      </c>
      <c r="R68" s="28"/>
      <c r="S68" s="95">
        <f t="shared" si="19"/>
        <v>0</v>
      </c>
      <c r="T68" s="28">
        <f t="shared" si="20"/>
        <v>-3.7669999999999999</v>
      </c>
      <c r="U68" s="95">
        <f t="shared" si="21"/>
        <v>-1</v>
      </c>
      <c r="V68" s="28"/>
      <c r="W68" s="95">
        <f t="shared" si="22"/>
        <v>0</v>
      </c>
      <c r="X68" s="89"/>
    </row>
    <row r="69" spans="1:24" ht="31.5" x14ac:dyDescent="0.25">
      <c r="A69" s="73" t="s">
        <v>420</v>
      </c>
      <c r="B69" s="265" t="s">
        <v>867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  <c r="N69" s="85" t="s">
        <v>868</v>
      </c>
      <c r="O69" s="85" t="s">
        <v>868</v>
      </c>
      <c r="P69" s="85" t="s">
        <v>868</v>
      </c>
      <c r="Q69" s="85" t="s">
        <v>868</v>
      </c>
      <c r="R69" s="85" t="s">
        <v>868</v>
      </c>
      <c r="S69" s="85" t="s">
        <v>868</v>
      </c>
      <c r="T69" s="85" t="s">
        <v>868</v>
      </c>
      <c r="U69" s="85" t="s">
        <v>868</v>
      </c>
      <c r="V69" s="85" t="s">
        <v>868</v>
      </c>
      <c r="W69" s="85" t="s">
        <v>868</v>
      </c>
      <c r="X69" s="89"/>
    </row>
    <row r="70" spans="1:24" ht="31.5" x14ac:dyDescent="0.25">
      <c r="A70" s="73" t="s">
        <v>418</v>
      </c>
      <c r="B70" s="265" t="s">
        <v>869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  <c r="N70" s="85" t="s">
        <v>868</v>
      </c>
      <c r="O70" s="85" t="s">
        <v>868</v>
      </c>
      <c r="P70" s="85" t="s">
        <v>868</v>
      </c>
      <c r="Q70" s="85" t="s">
        <v>868</v>
      </c>
      <c r="R70" s="85" t="s">
        <v>868</v>
      </c>
      <c r="S70" s="85" t="s">
        <v>868</v>
      </c>
      <c r="T70" s="85" t="s">
        <v>868</v>
      </c>
      <c r="U70" s="85" t="s">
        <v>868</v>
      </c>
      <c r="V70" s="85" t="s">
        <v>868</v>
      </c>
      <c r="W70" s="85" t="s">
        <v>868</v>
      </c>
      <c r="X70" s="89"/>
    </row>
    <row r="71" spans="1:24" ht="31.5" x14ac:dyDescent="0.25">
      <c r="A71" s="73" t="s">
        <v>416</v>
      </c>
      <c r="B71" s="265" t="s">
        <v>870</v>
      </c>
      <c r="C71" s="85"/>
      <c r="D71" s="85" t="s">
        <v>868</v>
      </c>
      <c r="E71" s="85" t="s">
        <v>868</v>
      </c>
      <c r="F71" s="85" t="s">
        <v>868</v>
      </c>
      <c r="G71" s="85" t="s">
        <v>868</v>
      </c>
      <c r="H71" s="85" t="s">
        <v>868</v>
      </c>
      <c r="I71" s="85" t="s">
        <v>868</v>
      </c>
      <c r="J71" s="85" t="s">
        <v>868</v>
      </c>
      <c r="K71" s="85" t="s">
        <v>868</v>
      </c>
      <c r="L71" s="85" t="s">
        <v>868</v>
      </c>
      <c r="M71" s="85" t="s">
        <v>868</v>
      </c>
      <c r="N71" s="85" t="s">
        <v>868</v>
      </c>
      <c r="O71" s="85" t="s">
        <v>868</v>
      </c>
      <c r="P71" s="85" t="s">
        <v>868</v>
      </c>
      <c r="Q71" s="85" t="s">
        <v>868</v>
      </c>
      <c r="R71" s="85" t="s">
        <v>868</v>
      </c>
      <c r="S71" s="85" t="s">
        <v>868</v>
      </c>
      <c r="T71" s="85" t="s">
        <v>868</v>
      </c>
      <c r="U71" s="85" t="s">
        <v>868</v>
      </c>
      <c r="V71" s="85" t="s">
        <v>868</v>
      </c>
      <c r="W71" s="85" t="s">
        <v>868</v>
      </c>
      <c r="X71" s="89"/>
    </row>
    <row r="72" spans="1:24" ht="42" x14ac:dyDescent="0.25">
      <c r="A72" s="73" t="s">
        <v>414</v>
      </c>
      <c r="B72" s="265" t="s">
        <v>871</v>
      </c>
      <c r="C72" s="85"/>
      <c r="D72" s="85" t="s">
        <v>868</v>
      </c>
      <c r="E72" s="85" t="s">
        <v>868</v>
      </c>
      <c r="F72" s="85" t="s">
        <v>868</v>
      </c>
      <c r="G72" s="85" t="s">
        <v>868</v>
      </c>
      <c r="H72" s="85" t="s">
        <v>868</v>
      </c>
      <c r="I72" s="85" t="s">
        <v>868</v>
      </c>
      <c r="J72" s="85" t="s">
        <v>868</v>
      </c>
      <c r="K72" s="85" t="s">
        <v>868</v>
      </c>
      <c r="L72" s="85" t="s">
        <v>868</v>
      </c>
      <c r="M72" s="85" t="s">
        <v>868</v>
      </c>
      <c r="N72" s="85" t="s">
        <v>868</v>
      </c>
      <c r="O72" s="85" t="s">
        <v>868</v>
      </c>
      <c r="P72" s="85" t="s">
        <v>868</v>
      </c>
      <c r="Q72" s="85" t="s">
        <v>868</v>
      </c>
      <c r="R72" s="85" t="s">
        <v>868</v>
      </c>
      <c r="S72" s="85" t="s">
        <v>868</v>
      </c>
      <c r="T72" s="85" t="s">
        <v>868</v>
      </c>
      <c r="U72" s="85" t="s">
        <v>868</v>
      </c>
      <c r="V72" s="85" t="s">
        <v>868</v>
      </c>
      <c r="W72" s="85" t="s">
        <v>868</v>
      </c>
      <c r="X72" s="89"/>
    </row>
    <row r="73" spans="1:24" ht="42" x14ac:dyDescent="0.25">
      <c r="A73" s="73" t="s">
        <v>412</v>
      </c>
      <c r="B73" s="265" t="s">
        <v>872</v>
      </c>
      <c r="C73" s="85"/>
      <c r="D73" s="85" t="s">
        <v>868</v>
      </c>
      <c r="E73" s="85" t="s">
        <v>868</v>
      </c>
      <c r="F73" s="85" t="s">
        <v>868</v>
      </c>
      <c r="G73" s="85" t="s">
        <v>868</v>
      </c>
      <c r="H73" s="85" t="s">
        <v>868</v>
      </c>
      <c r="I73" s="85" t="s">
        <v>868</v>
      </c>
      <c r="J73" s="85" t="s">
        <v>868</v>
      </c>
      <c r="K73" s="85" t="s">
        <v>868</v>
      </c>
      <c r="L73" s="85" t="s">
        <v>868</v>
      </c>
      <c r="M73" s="85" t="s">
        <v>868</v>
      </c>
      <c r="N73" s="85" t="s">
        <v>868</v>
      </c>
      <c r="O73" s="85" t="s">
        <v>868</v>
      </c>
      <c r="P73" s="85" t="s">
        <v>868</v>
      </c>
      <c r="Q73" s="85" t="s">
        <v>868</v>
      </c>
      <c r="R73" s="85" t="s">
        <v>868</v>
      </c>
      <c r="S73" s="85" t="s">
        <v>868</v>
      </c>
      <c r="T73" s="85" t="s">
        <v>868</v>
      </c>
      <c r="U73" s="85" t="s">
        <v>868</v>
      </c>
      <c r="V73" s="85" t="s">
        <v>868</v>
      </c>
      <c r="W73" s="85" t="s">
        <v>868</v>
      </c>
      <c r="X73" s="89"/>
    </row>
    <row r="74" spans="1:24" ht="42" x14ac:dyDescent="0.25">
      <c r="A74" s="73" t="s">
        <v>410</v>
      </c>
      <c r="B74" s="265" t="s">
        <v>873</v>
      </c>
      <c r="C74" s="85"/>
      <c r="D74" s="85" t="s">
        <v>868</v>
      </c>
      <c r="E74" s="85" t="s">
        <v>868</v>
      </c>
      <c r="F74" s="85" t="s">
        <v>868</v>
      </c>
      <c r="G74" s="85" t="s">
        <v>868</v>
      </c>
      <c r="H74" s="85" t="s">
        <v>868</v>
      </c>
      <c r="I74" s="85" t="s">
        <v>868</v>
      </c>
      <c r="J74" s="85" t="s">
        <v>868</v>
      </c>
      <c r="K74" s="85" t="s">
        <v>868</v>
      </c>
      <c r="L74" s="85" t="s">
        <v>868</v>
      </c>
      <c r="M74" s="85" t="s">
        <v>868</v>
      </c>
      <c r="N74" s="85" t="s">
        <v>868</v>
      </c>
      <c r="O74" s="85" t="s">
        <v>868</v>
      </c>
      <c r="P74" s="85" t="s">
        <v>868</v>
      </c>
      <c r="Q74" s="85" t="s">
        <v>868</v>
      </c>
      <c r="R74" s="85" t="s">
        <v>868</v>
      </c>
      <c r="S74" s="85" t="s">
        <v>868</v>
      </c>
      <c r="T74" s="85" t="s">
        <v>868</v>
      </c>
      <c r="U74" s="85" t="s">
        <v>868</v>
      </c>
      <c r="V74" s="85" t="s">
        <v>868</v>
      </c>
      <c r="W74" s="85" t="s">
        <v>868</v>
      </c>
      <c r="X74" s="89"/>
    </row>
    <row r="75" spans="1:24" ht="42" x14ac:dyDescent="0.25">
      <c r="A75" s="73" t="s">
        <v>874</v>
      </c>
      <c r="B75" s="265" t="s">
        <v>875</v>
      </c>
      <c r="C75" s="85"/>
      <c r="D75" s="85" t="s">
        <v>868</v>
      </c>
      <c r="E75" s="85" t="s">
        <v>868</v>
      </c>
      <c r="F75" s="85" t="s">
        <v>868</v>
      </c>
      <c r="G75" s="85" t="s">
        <v>868</v>
      </c>
      <c r="H75" s="85" t="s">
        <v>868</v>
      </c>
      <c r="I75" s="85" t="s">
        <v>868</v>
      </c>
      <c r="J75" s="85" t="s">
        <v>868</v>
      </c>
      <c r="K75" s="85" t="s">
        <v>868</v>
      </c>
      <c r="L75" s="85" t="s">
        <v>868</v>
      </c>
      <c r="M75" s="85" t="s">
        <v>868</v>
      </c>
      <c r="N75" s="85" t="s">
        <v>868</v>
      </c>
      <c r="O75" s="85" t="s">
        <v>868</v>
      </c>
      <c r="P75" s="85" t="s">
        <v>868</v>
      </c>
      <c r="Q75" s="85" t="s">
        <v>868</v>
      </c>
      <c r="R75" s="85" t="s">
        <v>868</v>
      </c>
      <c r="S75" s="85" t="s">
        <v>868</v>
      </c>
      <c r="T75" s="85" t="s">
        <v>868</v>
      </c>
      <c r="U75" s="85" t="s">
        <v>868</v>
      </c>
      <c r="V75" s="85" t="s">
        <v>868</v>
      </c>
      <c r="W75" s="85" t="s">
        <v>868</v>
      </c>
      <c r="X75" s="89"/>
    </row>
    <row r="76" spans="1:24" ht="42" x14ac:dyDescent="0.25">
      <c r="A76" s="73" t="s">
        <v>876</v>
      </c>
      <c r="B76" s="265" t="s">
        <v>877</v>
      </c>
      <c r="C76" s="85"/>
      <c r="D76" s="85" t="s">
        <v>868</v>
      </c>
      <c r="E76" s="85" t="s">
        <v>868</v>
      </c>
      <c r="F76" s="85" t="s">
        <v>868</v>
      </c>
      <c r="G76" s="85" t="s">
        <v>868</v>
      </c>
      <c r="H76" s="85" t="s">
        <v>868</v>
      </c>
      <c r="I76" s="85" t="s">
        <v>868</v>
      </c>
      <c r="J76" s="85" t="s">
        <v>868</v>
      </c>
      <c r="K76" s="85" t="s">
        <v>868</v>
      </c>
      <c r="L76" s="85" t="s">
        <v>868</v>
      </c>
      <c r="M76" s="85" t="s">
        <v>868</v>
      </c>
      <c r="N76" s="85" t="s">
        <v>868</v>
      </c>
      <c r="O76" s="85" t="s">
        <v>868</v>
      </c>
      <c r="P76" s="85" t="s">
        <v>868</v>
      </c>
      <c r="Q76" s="85" t="s">
        <v>868</v>
      </c>
      <c r="R76" s="85" t="s">
        <v>868</v>
      </c>
      <c r="S76" s="85" t="s">
        <v>868</v>
      </c>
      <c r="T76" s="85" t="s">
        <v>868</v>
      </c>
      <c r="U76" s="85" t="s">
        <v>868</v>
      </c>
      <c r="V76" s="85" t="s">
        <v>868</v>
      </c>
      <c r="W76" s="85" t="s">
        <v>868</v>
      </c>
      <c r="X76" s="89"/>
    </row>
    <row r="77" spans="1:24" ht="31.5" x14ac:dyDescent="0.25">
      <c r="A77" s="73" t="s">
        <v>878</v>
      </c>
      <c r="B77" s="265" t="s">
        <v>879</v>
      </c>
      <c r="C77" s="85"/>
      <c r="D77" s="85" t="s">
        <v>868</v>
      </c>
      <c r="E77" s="85" t="s">
        <v>868</v>
      </c>
      <c r="F77" s="85" t="s">
        <v>868</v>
      </c>
      <c r="G77" s="85" t="s">
        <v>868</v>
      </c>
      <c r="H77" s="85" t="s">
        <v>868</v>
      </c>
      <c r="I77" s="85" t="s">
        <v>868</v>
      </c>
      <c r="J77" s="85" t="s">
        <v>868</v>
      </c>
      <c r="K77" s="85" t="s">
        <v>868</v>
      </c>
      <c r="L77" s="85" t="s">
        <v>868</v>
      </c>
      <c r="M77" s="85" t="s">
        <v>868</v>
      </c>
      <c r="N77" s="85" t="s">
        <v>868</v>
      </c>
      <c r="O77" s="85" t="s">
        <v>868</v>
      </c>
      <c r="P77" s="85" t="s">
        <v>868</v>
      </c>
      <c r="Q77" s="85" t="s">
        <v>868</v>
      </c>
      <c r="R77" s="85" t="s">
        <v>868</v>
      </c>
      <c r="S77" s="85" t="s">
        <v>868</v>
      </c>
      <c r="T77" s="85" t="s">
        <v>868</v>
      </c>
      <c r="U77" s="85" t="s">
        <v>868</v>
      </c>
      <c r="V77" s="85" t="s">
        <v>868</v>
      </c>
      <c r="W77" s="85" t="s">
        <v>868</v>
      </c>
      <c r="X77" s="89"/>
    </row>
    <row r="78" spans="1:24" ht="42" x14ac:dyDescent="0.25">
      <c r="A78" s="73" t="s">
        <v>880</v>
      </c>
      <c r="B78" s="265" t="s">
        <v>881</v>
      </c>
      <c r="C78" s="85"/>
      <c r="D78" s="85" t="s">
        <v>868</v>
      </c>
      <c r="E78" s="85" t="s">
        <v>868</v>
      </c>
      <c r="F78" s="85" t="s">
        <v>868</v>
      </c>
      <c r="G78" s="85" t="s">
        <v>868</v>
      </c>
      <c r="H78" s="85" t="s">
        <v>868</v>
      </c>
      <c r="I78" s="85" t="s">
        <v>868</v>
      </c>
      <c r="J78" s="85" t="s">
        <v>868</v>
      </c>
      <c r="K78" s="85" t="s">
        <v>868</v>
      </c>
      <c r="L78" s="85" t="s">
        <v>868</v>
      </c>
      <c r="M78" s="85" t="s">
        <v>868</v>
      </c>
      <c r="N78" s="85" t="s">
        <v>868</v>
      </c>
      <c r="O78" s="85" t="s">
        <v>868</v>
      </c>
      <c r="P78" s="85" t="s">
        <v>868</v>
      </c>
      <c r="Q78" s="85" t="s">
        <v>868</v>
      </c>
      <c r="R78" s="85" t="s">
        <v>868</v>
      </c>
      <c r="S78" s="85" t="s">
        <v>868</v>
      </c>
      <c r="T78" s="85" t="s">
        <v>868</v>
      </c>
      <c r="U78" s="85" t="s">
        <v>868</v>
      </c>
      <c r="V78" s="85" t="s">
        <v>868</v>
      </c>
      <c r="W78" s="85" t="s">
        <v>868</v>
      </c>
      <c r="X78" s="89"/>
    </row>
    <row r="79" spans="1:24" ht="63" x14ac:dyDescent="0.25">
      <c r="A79" s="73" t="s">
        <v>406</v>
      </c>
      <c r="B79" s="265" t="s">
        <v>882</v>
      </c>
      <c r="C79" s="85"/>
      <c r="D79" s="85" t="s">
        <v>868</v>
      </c>
      <c r="E79" s="85" t="s">
        <v>868</v>
      </c>
      <c r="F79" s="85" t="s">
        <v>868</v>
      </c>
      <c r="G79" s="85" t="s">
        <v>868</v>
      </c>
      <c r="H79" s="85" t="s">
        <v>868</v>
      </c>
      <c r="I79" s="85" t="s">
        <v>868</v>
      </c>
      <c r="J79" s="85" t="s">
        <v>868</v>
      </c>
      <c r="K79" s="85" t="s">
        <v>868</v>
      </c>
      <c r="L79" s="85" t="s">
        <v>868</v>
      </c>
      <c r="M79" s="85" t="s">
        <v>868</v>
      </c>
      <c r="N79" s="85" t="s">
        <v>868</v>
      </c>
      <c r="O79" s="85" t="s">
        <v>868</v>
      </c>
      <c r="P79" s="85" t="s">
        <v>868</v>
      </c>
      <c r="Q79" s="85" t="s">
        <v>868</v>
      </c>
      <c r="R79" s="85" t="s">
        <v>868</v>
      </c>
      <c r="S79" s="85" t="s">
        <v>868</v>
      </c>
      <c r="T79" s="85" t="s">
        <v>868</v>
      </c>
      <c r="U79" s="85" t="s">
        <v>868</v>
      </c>
      <c r="V79" s="85" t="s">
        <v>868</v>
      </c>
      <c r="W79" s="85" t="s">
        <v>868</v>
      </c>
      <c r="X79" s="89"/>
    </row>
    <row r="80" spans="1:24" ht="52.5" x14ac:dyDescent="0.25">
      <c r="A80" s="73" t="s">
        <v>883</v>
      </c>
      <c r="B80" s="265" t="s">
        <v>884</v>
      </c>
      <c r="C80" s="85"/>
      <c r="D80" s="85" t="s">
        <v>868</v>
      </c>
      <c r="E80" s="85" t="s">
        <v>868</v>
      </c>
      <c r="F80" s="85" t="s">
        <v>868</v>
      </c>
      <c r="G80" s="85" t="s">
        <v>868</v>
      </c>
      <c r="H80" s="85" t="s">
        <v>868</v>
      </c>
      <c r="I80" s="85" t="s">
        <v>868</v>
      </c>
      <c r="J80" s="85" t="s">
        <v>868</v>
      </c>
      <c r="K80" s="85" t="s">
        <v>868</v>
      </c>
      <c r="L80" s="85" t="s">
        <v>868</v>
      </c>
      <c r="M80" s="85" t="s">
        <v>868</v>
      </c>
      <c r="N80" s="85" t="s">
        <v>868</v>
      </c>
      <c r="O80" s="85" t="s">
        <v>868</v>
      </c>
      <c r="P80" s="85" t="s">
        <v>868</v>
      </c>
      <c r="Q80" s="85" t="s">
        <v>868</v>
      </c>
      <c r="R80" s="85" t="s">
        <v>868</v>
      </c>
      <c r="S80" s="85" t="s">
        <v>868</v>
      </c>
      <c r="T80" s="85" t="s">
        <v>868</v>
      </c>
      <c r="U80" s="85" t="s">
        <v>868</v>
      </c>
      <c r="V80" s="85" t="s">
        <v>868</v>
      </c>
      <c r="W80" s="85" t="s">
        <v>868</v>
      </c>
      <c r="X80" s="89"/>
    </row>
    <row r="81" spans="1:24" ht="52.5" x14ac:dyDescent="0.25">
      <c r="A81" s="73" t="s">
        <v>885</v>
      </c>
      <c r="B81" s="265" t="s">
        <v>886</v>
      </c>
      <c r="C81" s="85"/>
      <c r="D81" s="85" t="s">
        <v>868</v>
      </c>
      <c r="E81" s="85" t="s">
        <v>868</v>
      </c>
      <c r="F81" s="85" t="s">
        <v>868</v>
      </c>
      <c r="G81" s="85" t="s">
        <v>868</v>
      </c>
      <c r="H81" s="85" t="s">
        <v>868</v>
      </c>
      <c r="I81" s="85" t="s">
        <v>868</v>
      </c>
      <c r="J81" s="85" t="s">
        <v>868</v>
      </c>
      <c r="K81" s="85" t="s">
        <v>868</v>
      </c>
      <c r="L81" s="85" t="s">
        <v>868</v>
      </c>
      <c r="M81" s="85" t="s">
        <v>868</v>
      </c>
      <c r="N81" s="85" t="s">
        <v>868</v>
      </c>
      <c r="O81" s="85" t="s">
        <v>868</v>
      </c>
      <c r="P81" s="85" t="s">
        <v>868</v>
      </c>
      <c r="Q81" s="85" t="s">
        <v>868</v>
      </c>
      <c r="R81" s="85" t="s">
        <v>868</v>
      </c>
      <c r="S81" s="85" t="s">
        <v>868</v>
      </c>
      <c r="T81" s="85" t="s">
        <v>868</v>
      </c>
      <c r="U81" s="85" t="s">
        <v>868</v>
      </c>
      <c r="V81" s="85" t="s">
        <v>868</v>
      </c>
      <c r="W81" s="85" t="s">
        <v>868</v>
      </c>
      <c r="X81" s="89"/>
    </row>
    <row r="82" spans="1:24" ht="31.5" x14ac:dyDescent="0.25">
      <c r="A82" s="73" t="s">
        <v>405</v>
      </c>
      <c r="B82" s="265" t="s">
        <v>887</v>
      </c>
      <c r="C82" s="85"/>
      <c r="D82" s="75">
        <f>SUM(D83:D87)</f>
        <v>4.165</v>
      </c>
      <c r="E82" s="75">
        <f t="shared" ref="E82:V82" si="27">SUM(E83:E87)</f>
        <v>0</v>
      </c>
      <c r="F82" s="75">
        <f t="shared" si="27"/>
        <v>0</v>
      </c>
      <c r="G82" s="75">
        <f t="shared" si="27"/>
        <v>4.165</v>
      </c>
      <c r="H82" s="75">
        <f t="shared" si="27"/>
        <v>0</v>
      </c>
      <c r="I82" s="75">
        <f t="shared" si="27"/>
        <v>3.169</v>
      </c>
      <c r="J82" s="75">
        <f t="shared" si="27"/>
        <v>0</v>
      </c>
      <c r="K82" s="75">
        <f t="shared" si="27"/>
        <v>0</v>
      </c>
      <c r="L82" s="75">
        <f t="shared" si="27"/>
        <v>3.169</v>
      </c>
      <c r="M82" s="75">
        <f t="shared" si="27"/>
        <v>0</v>
      </c>
      <c r="N82" s="75">
        <f t="shared" si="27"/>
        <v>-0.99600000000000011</v>
      </c>
      <c r="O82" s="97">
        <f>N82/D82</f>
        <v>-0.23913565426170472</v>
      </c>
      <c r="P82" s="75">
        <f t="shared" si="27"/>
        <v>0</v>
      </c>
      <c r="Q82" s="97">
        <f>IF(E82&lt;&gt;0,P82/E82,0)</f>
        <v>0</v>
      </c>
      <c r="R82" s="75">
        <f t="shared" si="27"/>
        <v>0</v>
      </c>
      <c r="S82" s="97">
        <f>IF(F82&lt;&gt;0,R82/F82,0)</f>
        <v>0</v>
      </c>
      <c r="T82" s="75">
        <f t="shared" si="27"/>
        <v>-0.99600000000000011</v>
      </c>
      <c r="U82" s="97">
        <f>IF(G82&lt;&gt;0,T82/G82,0)</f>
        <v>-0.23913565426170472</v>
      </c>
      <c r="V82" s="75">
        <f t="shared" si="27"/>
        <v>0</v>
      </c>
      <c r="W82" s="97">
        <f>IF(H82&lt;&gt;0,V82/H82,0)</f>
        <v>0</v>
      </c>
      <c r="X82" s="89"/>
    </row>
    <row r="83" spans="1:24" ht="22.5" x14ac:dyDescent="0.25">
      <c r="A83" s="73"/>
      <c r="B83" s="266" t="s">
        <v>972</v>
      </c>
      <c r="C83" s="85" t="s">
        <v>973</v>
      </c>
      <c r="D83" s="258">
        <f t="shared" ref="D83:D86" si="28">SUM(E83:H83)</f>
        <v>0.82199999999999995</v>
      </c>
      <c r="E83" s="75"/>
      <c r="F83" s="75"/>
      <c r="G83" s="278">
        <v>0.82199999999999995</v>
      </c>
      <c r="H83" s="75"/>
      <c r="I83" s="258">
        <f t="shared" ref="I83:I86" si="29">SUM(J83:M83)</f>
        <v>0</v>
      </c>
      <c r="J83" s="75"/>
      <c r="K83" s="75"/>
      <c r="L83" s="278"/>
      <c r="M83" s="75"/>
      <c r="N83" s="258">
        <f t="shared" ref="N83:N86" si="30">I83-D83</f>
        <v>-0.82199999999999995</v>
      </c>
      <c r="O83" s="95">
        <f t="shared" ref="O83:O86" si="31">N83/D83</f>
        <v>-1</v>
      </c>
      <c r="P83" s="75"/>
      <c r="Q83" s="95">
        <f t="shared" ref="Q83:Q86" si="32">IF(E83&lt;&gt;0,P83/E83,0)</f>
        <v>0</v>
      </c>
      <c r="R83" s="75"/>
      <c r="S83" s="95">
        <f t="shared" ref="S83:S86" si="33">IF(F83&lt;&gt;0,R83/F83,0)</f>
        <v>0</v>
      </c>
      <c r="T83" s="258">
        <f t="shared" ref="T83:T86" si="34">I83-D83</f>
        <v>-0.82199999999999995</v>
      </c>
      <c r="U83" s="95">
        <f t="shared" ref="U83:U86" si="35">IF(G83&lt;&gt;0,T83/G83,0)</f>
        <v>-1</v>
      </c>
      <c r="V83" s="75"/>
      <c r="W83" s="95">
        <f t="shared" ref="W83:W86" si="36">IF(H83&lt;&gt;0,V83/H83,0)</f>
        <v>0</v>
      </c>
      <c r="X83" s="89"/>
    </row>
    <row r="84" spans="1:24" ht="22.5" x14ac:dyDescent="0.25">
      <c r="A84" s="73"/>
      <c r="B84" s="266" t="s">
        <v>974</v>
      </c>
      <c r="C84" s="85" t="s">
        <v>975</v>
      </c>
      <c r="D84" s="258">
        <f t="shared" si="28"/>
        <v>0.96899999999999997</v>
      </c>
      <c r="E84" s="75"/>
      <c r="F84" s="75"/>
      <c r="G84" s="278">
        <v>0.96899999999999997</v>
      </c>
      <c r="H84" s="75"/>
      <c r="I84" s="258">
        <f t="shared" si="29"/>
        <v>1.2949999999999999</v>
      </c>
      <c r="J84" s="75"/>
      <c r="K84" s="75"/>
      <c r="L84" s="278">
        <v>1.2949999999999999</v>
      </c>
      <c r="M84" s="75"/>
      <c r="N84" s="258">
        <f t="shared" si="30"/>
        <v>0.32599999999999996</v>
      </c>
      <c r="O84" s="95">
        <f t="shared" si="31"/>
        <v>0.33642930856553144</v>
      </c>
      <c r="P84" s="75"/>
      <c r="Q84" s="95">
        <f t="shared" si="32"/>
        <v>0</v>
      </c>
      <c r="R84" s="75"/>
      <c r="S84" s="95">
        <f t="shared" si="33"/>
        <v>0</v>
      </c>
      <c r="T84" s="258">
        <f t="shared" si="34"/>
        <v>0.32599999999999996</v>
      </c>
      <c r="U84" s="95">
        <f t="shared" si="35"/>
        <v>0.33642930856553144</v>
      </c>
      <c r="V84" s="75"/>
      <c r="W84" s="95">
        <f t="shared" si="36"/>
        <v>0</v>
      </c>
      <c r="X84" s="88"/>
    </row>
    <row r="85" spans="1:24" ht="22.5" x14ac:dyDescent="0.25">
      <c r="A85" s="73"/>
      <c r="B85" s="266" t="s">
        <v>976</v>
      </c>
      <c r="C85" s="85" t="s">
        <v>977</v>
      </c>
      <c r="D85" s="258">
        <f t="shared" si="28"/>
        <v>0.76700000000000002</v>
      </c>
      <c r="E85" s="75"/>
      <c r="F85" s="75"/>
      <c r="G85" s="278">
        <v>0.76700000000000002</v>
      </c>
      <c r="H85" s="75"/>
      <c r="I85" s="258">
        <f t="shared" si="29"/>
        <v>0.59099999999999997</v>
      </c>
      <c r="J85" s="75"/>
      <c r="K85" s="75"/>
      <c r="L85" s="278">
        <v>0.59099999999999997</v>
      </c>
      <c r="M85" s="75"/>
      <c r="N85" s="258">
        <f t="shared" si="30"/>
        <v>-0.17600000000000005</v>
      </c>
      <c r="O85" s="95">
        <f t="shared" si="31"/>
        <v>-0.2294654498044329</v>
      </c>
      <c r="P85" s="75"/>
      <c r="Q85" s="95">
        <f t="shared" si="32"/>
        <v>0</v>
      </c>
      <c r="R85" s="75"/>
      <c r="S85" s="95">
        <f t="shared" si="33"/>
        <v>0</v>
      </c>
      <c r="T85" s="258">
        <f t="shared" si="34"/>
        <v>-0.17600000000000005</v>
      </c>
      <c r="U85" s="95">
        <f t="shared" si="35"/>
        <v>-0.2294654498044329</v>
      </c>
      <c r="V85" s="75"/>
      <c r="W85" s="95">
        <f t="shared" si="36"/>
        <v>0</v>
      </c>
      <c r="X85" s="88"/>
    </row>
    <row r="86" spans="1:24" ht="72" x14ac:dyDescent="0.25">
      <c r="A86" s="73"/>
      <c r="B86" s="266" t="s">
        <v>978</v>
      </c>
      <c r="C86" s="85" t="s">
        <v>979</v>
      </c>
      <c r="D86" s="258">
        <f t="shared" si="28"/>
        <v>0.92900000000000005</v>
      </c>
      <c r="E86" s="75"/>
      <c r="F86" s="75"/>
      <c r="G86" s="278">
        <v>0.92900000000000005</v>
      </c>
      <c r="H86" s="75"/>
      <c r="I86" s="287">
        <f t="shared" si="29"/>
        <v>0.90900000000000003</v>
      </c>
      <c r="J86" s="75"/>
      <c r="K86" s="75"/>
      <c r="L86" s="278">
        <v>0.90900000000000003</v>
      </c>
      <c r="M86" s="75"/>
      <c r="N86" s="258">
        <f t="shared" si="30"/>
        <v>-2.0000000000000018E-2</v>
      </c>
      <c r="O86" s="95">
        <f t="shared" si="31"/>
        <v>-2.1528525296017242E-2</v>
      </c>
      <c r="P86" s="75"/>
      <c r="Q86" s="95">
        <f t="shared" si="32"/>
        <v>0</v>
      </c>
      <c r="R86" s="75"/>
      <c r="S86" s="95">
        <f t="shared" si="33"/>
        <v>0</v>
      </c>
      <c r="T86" s="258">
        <f t="shared" si="34"/>
        <v>-2.0000000000000018E-2</v>
      </c>
      <c r="U86" s="95">
        <f t="shared" si="35"/>
        <v>-2.1528525296017242E-2</v>
      </c>
      <c r="V86" s="75"/>
      <c r="W86" s="95">
        <f t="shared" si="36"/>
        <v>0</v>
      </c>
      <c r="X86" s="88" t="s">
        <v>1008</v>
      </c>
    </row>
    <row r="87" spans="1:24" ht="22.5" x14ac:dyDescent="0.25">
      <c r="A87" s="73"/>
      <c r="B87" s="266" t="s">
        <v>980</v>
      </c>
      <c r="C87" s="85" t="s">
        <v>981</v>
      </c>
      <c r="D87" s="28">
        <f t="shared" ref="D87" si="37">SUM(E87:H87)</f>
        <v>0.67800000000000005</v>
      </c>
      <c r="E87" s="28"/>
      <c r="F87" s="28"/>
      <c r="G87" s="28">
        <v>0.67800000000000005</v>
      </c>
      <c r="H87" s="28"/>
      <c r="I87" s="28">
        <f t="shared" ref="I87" si="38">SUM(J87:M87)</f>
        <v>0.374</v>
      </c>
      <c r="J87" s="28"/>
      <c r="K87" s="28"/>
      <c r="L87" s="278">
        <v>0.374</v>
      </c>
      <c r="M87" s="28"/>
      <c r="N87" s="28">
        <f>I87-D87</f>
        <v>-0.30400000000000005</v>
      </c>
      <c r="O87" s="95">
        <f>N87/D87</f>
        <v>-0.448377581120944</v>
      </c>
      <c r="P87" s="28"/>
      <c r="Q87" s="95">
        <f t="shared" ref="Q87" si="39">IF(E87&lt;&gt;0,P87/E87,0)</f>
        <v>0</v>
      </c>
      <c r="R87" s="28"/>
      <c r="S87" s="95">
        <f t="shared" ref="S87" si="40">IF(F87&lt;&gt;0,R87/F87,0)</f>
        <v>0</v>
      </c>
      <c r="T87" s="28">
        <f t="shared" ref="T87" si="41">I87-D87</f>
        <v>-0.30400000000000005</v>
      </c>
      <c r="U87" s="95">
        <f t="shared" ref="U87" si="42">IF(G87&lt;&gt;0,T87/G87,0)</f>
        <v>-0.448377581120944</v>
      </c>
      <c r="V87" s="28"/>
      <c r="W87" s="95">
        <f t="shared" ref="W87" si="43">IF(H87&lt;&gt;0,V87/H87,0)</f>
        <v>0</v>
      </c>
      <c r="X87" s="88"/>
    </row>
    <row r="88" spans="1:24" ht="42" x14ac:dyDescent="0.25">
      <c r="A88" s="73" t="s">
        <v>807</v>
      </c>
      <c r="B88" s="265" t="s">
        <v>888</v>
      </c>
      <c r="C88" s="85"/>
      <c r="D88" s="85" t="s">
        <v>868</v>
      </c>
      <c r="E88" s="85" t="s">
        <v>868</v>
      </c>
      <c r="F88" s="85" t="s">
        <v>868</v>
      </c>
      <c r="G88" s="85" t="s">
        <v>868</v>
      </c>
      <c r="H88" s="85" t="s">
        <v>868</v>
      </c>
      <c r="I88" s="85" t="s">
        <v>868</v>
      </c>
      <c r="J88" s="85" t="s">
        <v>868</v>
      </c>
      <c r="K88" s="85" t="s">
        <v>868</v>
      </c>
      <c r="L88" s="85" t="s">
        <v>868</v>
      </c>
      <c r="M88" s="85" t="s">
        <v>868</v>
      </c>
      <c r="N88" s="85" t="s">
        <v>868</v>
      </c>
      <c r="O88" s="85" t="s">
        <v>868</v>
      </c>
      <c r="P88" s="85" t="s">
        <v>868</v>
      </c>
      <c r="Q88" s="85" t="s">
        <v>868</v>
      </c>
      <c r="R88" s="85" t="s">
        <v>868</v>
      </c>
      <c r="S88" s="85" t="s">
        <v>868</v>
      </c>
      <c r="T88" s="85" t="s">
        <v>868</v>
      </c>
      <c r="U88" s="85" t="s">
        <v>868</v>
      </c>
      <c r="V88" s="85" t="s">
        <v>868</v>
      </c>
      <c r="W88" s="85" t="s">
        <v>868</v>
      </c>
      <c r="X88" s="89"/>
    </row>
    <row r="89" spans="1:24" ht="21" x14ac:dyDescent="0.25">
      <c r="A89" s="73" t="s">
        <v>806</v>
      </c>
      <c r="B89" s="265" t="s">
        <v>889</v>
      </c>
      <c r="C89" s="85"/>
      <c r="D89" s="75">
        <f>SUM(D90:D94)</f>
        <v>8.1370000000000005</v>
      </c>
      <c r="E89" s="75">
        <f t="shared" ref="E89" si="44">SUM(E90:E94)</f>
        <v>0</v>
      </c>
      <c r="F89" s="75">
        <f t="shared" ref="F89" si="45">SUM(F90:F94)</f>
        <v>0</v>
      </c>
      <c r="G89" s="75">
        <f t="shared" ref="G89" si="46">SUM(G90:G94)</f>
        <v>8.1370000000000005</v>
      </c>
      <c r="H89" s="75">
        <f t="shared" ref="H89" si="47">SUM(H90:H94)</f>
        <v>0</v>
      </c>
      <c r="I89" s="75">
        <f t="shared" ref="I89" si="48">SUM(I90:I94)</f>
        <v>1.3780000000000001</v>
      </c>
      <c r="J89" s="75">
        <f t="shared" ref="J89" si="49">SUM(J90:J94)</f>
        <v>0</v>
      </c>
      <c r="K89" s="75">
        <f t="shared" ref="K89" si="50">SUM(K90:K94)</f>
        <v>0</v>
      </c>
      <c r="L89" s="75">
        <f t="shared" ref="L89" si="51">SUM(L90:L94)</f>
        <v>1.3780000000000001</v>
      </c>
      <c r="M89" s="75">
        <f t="shared" ref="M89" si="52">SUM(M90:M94)</f>
        <v>0</v>
      </c>
      <c r="N89" s="75">
        <f t="shared" ref="N89" si="53">SUM(N90:N94)</f>
        <v>-6.7589999999999995</v>
      </c>
      <c r="O89" s="97">
        <f>N89/D89</f>
        <v>-0.83065011675064504</v>
      </c>
      <c r="P89" s="75">
        <f t="shared" ref="P89" si="54">SUM(P90:P94)</f>
        <v>0</v>
      </c>
      <c r="Q89" s="97">
        <f>IF(E89&lt;&gt;0,P89/E89,0)</f>
        <v>0</v>
      </c>
      <c r="R89" s="75">
        <f t="shared" ref="R89" si="55">SUM(R90:R94)</f>
        <v>0</v>
      </c>
      <c r="S89" s="97">
        <f>IF(F89&lt;&gt;0,R89/F89,0)</f>
        <v>0</v>
      </c>
      <c r="T89" s="75">
        <f t="shared" ref="T89" si="56">SUM(T90:T94)</f>
        <v>-6.7589999999999995</v>
      </c>
      <c r="U89" s="97">
        <f>IF(G89&lt;&gt;0,T89/G89,0)</f>
        <v>-0.83065011675064504</v>
      </c>
      <c r="V89" s="75">
        <f t="shared" ref="V89" si="57">SUM(V90:V94)</f>
        <v>0</v>
      </c>
      <c r="W89" s="97">
        <f>IF(H89&lt;&gt;0,V89/H89,0)</f>
        <v>0</v>
      </c>
      <c r="X89" s="89"/>
    </row>
    <row r="90" spans="1:24" x14ac:dyDescent="0.25">
      <c r="A90" s="73"/>
      <c r="B90" s="266" t="s">
        <v>982</v>
      </c>
      <c r="C90" s="85" t="s">
        <v>983</v>
      </c>
      <c r="D90" s="258">
        <f t="shared" ref="D90:D94" si="58">SUM(E90:H90)</f>
        <v>4.5430000000000001</v>
      </c>
      <c r="E90" s="258"/>
      <c r="F90" s="258"/>
      <c r="G90" s="258">
        <v>4.5430000000000001</v>
      </c>
      <c r="H90" s="258"/>
      <c r="I90" s="258">
        <f t="shared" ref="I90:I94" si="59">SUM(J90:M90)</f>
        <v>0</v>
      </c>
      <c r="J90" s="258"/>
      <c r="K90" s="258"/>
      <c r="L90" s="258"/>
      <c r="M90" s="258"/>
      <c r="N90" s="258">
        <f t="shared" ref="N90:N94" si="60">I90-D90</f>
        <v>-4.5430000000000001</v>
      </c>
      <c r="O90" s="95">
        <f t="shared" ref="O90:O94" si="61">N90/D90</f>
        <v>-1</v>
      </c>
      <c r="P90" s="258"/>
      <c r="Q90" s="95">
        <f t="shared" ref="Q90:Q94" si="62">IF(E90&lt;&gt;0,P90/E90,0)</f>
        <v>0</v>
      </c>
      <c r="R90" s="258"/>
      <c r="S90" s="95">
        <f t="shared" ref="S90:S94" si="63">IF(F90&lt;&gt;0,R90/F90,0)</f>
        <v>0</v>
      </c>
      <c r="T90" s="258">
        <f t="shared" ref="T90:T94" si="64">I90-D90</f>
        <v>-4.5430000000000001</v>
      </c>
      <c r="U90" s="95">
        <f t="shared" ref="U90:U94" si="65">IF(G90&lt;&gt;0,T90/G90,0)</f>
        <v>-1</v>
      </c>
      <c r="V90" s="258"/>
      <c r="W90" s="95">
        <f t="shared" ref="W90:W94" si="66">IF(H90&lt;&gt;0,V90/H90,0)</f>
        <v>0</v>
      </c>
      <c r="X90" s="89"/>
    </row>
    <row r="91" spans="1:24" ht="72" x14ac:dyDescent="0.25">
      <c r="A91" s="73"/>
      <c r="B91" s="266" t="s">
        <v>984</v>
      </c>
      <c r="C91" s="85" t="s">
        <v>985</v>
      </c>
      <c r="D91" s="258">
        <f t="shared" si="58"/>
        <v>0.54</v>
      </c>
      <c r="E91" s="258"/>
      <c r="F91" s="258"/>
      <c r="G91" s="258">
        <v>0.54</v>
      </c>
      <c r="H91" s="258"/>
      <c r="I91" s="258">
        <f t="shared" si="59"/>
        <v>0.59299999999999997</v>
      </c>
      <c r="J91" s="258"/>
      <c r="K91" s="258"/>
      <c r="L91" s="258">
        <v>0.59299999999999997</v>
      </c>
      <c r="M91" s="258"/>
      <c r="N91" s="258">
        <f t="shared" si="60"/>
        <v>5.2999999999999936E-2</v>
      </c>
      <c r="O91" s="95">
        <f t="shared" si="61"/>
        <v>9.8148148148148026E-2</v>
      </c>
      <c r="P91" s="258"/>
      <c r="Q91" s="95">
        <f t="shared" si="62"/>
        <v>0</v>
      </c>
      <c r="R91" s="258"/>
      <c r="S91" s="95">
        <f t="shared" si="63"/>
        <v>0</v>
      </c>
      <c r="T91" s="258">
        <f t="shared" si="64"/>
        <v>5.2999999999999936E-2</v>
      </c>
      <c r="U91" s="95">
        <f t="shared" si="65"/>
        <v>9.8148148148148026E-2</v>
      </c>
      <c r="V91" s="258"/>
      <c r="W91" s="95">
        <f t="shared" si="66"/>
        <v>0</v>
      </c>
      <c r="X91" s="88" t="s">
        <v>1012</v>
      </c>
    </row>
    <row r="92" spans="1:24" ht="60" x14ac:dyDescent="0.25">
      <c r="A92" s="73"/>
      <c r="B92" s="266" t="s">
        <v>986</v>
      </c>
      <c r="C92" s="85" t="s">
        <v>987</v>
      </c>
      <c r="D92" s="258">
        <f t="shared" si="58"/>
        <v>0.91700000000000004</v>
      </c>
      <c r="E92" s="258"/>
      <c r="F92" s="258"/>
      <c r="G92" s="258">
        <v>0.91700000000000004</v>
      </c>
      <c r="H92" s="258"/>
      <c r="I92" s="258">
        <f t="shared" si="59"/>
        <v>0.78500000000000003</v>
      </c>
      <c r="J92" s="258"/>
      <c r="K92" s="258"/>
      <c r="L92" s="258">
        <v>0.78500000000000003</v>
      </c>
      <c r="M92" s="258"/>
      <c r="N92" s="258">
        <f t="shared" si="60"/>
        <v>-0.13200000000000001</v>
      </c>
      <c r="O92" s="95">
        <f t="shared" si="61"/>
        <v>-0.14394765539803708</v>
      </c>
      <c r="P92" s="258"/>
      <c r="Q92" s="95">
        <f t="shared" si="62"/>
        <v>0</v>
      </c>
      <c r="R92" s="258"/>
      <c r="S92" s="95">
        <f t="shared" si="63"/>
        <v>0</v>
      </c>
      <c r="T92" s="258">
        <f t="shared" si="64"/>
        <v>-0.13200000000000001</v>
      </c>
      <c r="U92" s="95">
        <f t="shared" si="65"/>
        <v>-0.14394765539803708</v>
      </c>
      <c r="V92" s="258"/>
      <c r="W92" s="95">
        <f t="shared" si="66"/>
        <v>0</v>
      </c>
      <c r="X92" s="88" t="s">
        <v>1010</v>
      </c>
    </row>
    <row r="93" spans="1:24" ht="22.5" x14ac:dyDescent="0.25">
      <c r="A93" s="73"/>
      <c r="B93" s="266" t="s">
        <v>988</v>
      </c>
      <c r="C93" s="85" t="s">
        <v>989</v>
      </c>
      <c r="D93" s="258">
        <f t="shared" si="58"/>
        <v>1.0820000000000001</v>
      </c>
      <c r="E93" s="258"/>
      <c r="F93" s="258"/>
      <c r="G93" s="258">
        <v>1.0820000000000001</v>
      </c>
      <c r="H93" s="258"/>
      <c r="I93" s="258">
        <f t="shared" si="59"/>
        <v>0</v>
      </c>
      <c r="J93" s="258"/>
      <c r="K93" s="258"/>
      <c r="L93" s="258"/>
      <c r="M93" s="258"/>
      <c r="N93" s="258">
        <f t="shared" si="60"/>
        <v>-1.0820000000000001</v>
      </c>
      <c r="O93" s="95">
        <f t="shared" si="61"/>
        <v>-1</v>
      </c>
      <c r="P93" s="258"/>
      <c r="Q93" s="95">
        <f t="shared" si="62"/>
        <v>0</v>
      </c>
      <c r="R93" s="258"/>
      <c r="S93" s="95">
        <f t="shared" si="63"/>
        <v>0</v>
      </c>
      <c r="T93" s="258">
        <f t="shared" si="64"/>
        <v>-1.0820000000000001</v>
      </c>
      <c r="U93" s="95">
        <f t="shared" si="65"/>
        <v>-1</v>
      </c>
      <c r="V93" s="258"/>
      <c r="W93" s="95">
        <f t="shared" si="66"/>
        <v>0</v>
      </c>
      <c r="X93" s="89"/>
    </row>
    <row r="94" spans="1:24" ht="22.5" x14ac:dyDescent="0.25">
      <c r="A94" s="73"/>
      <c r="B94" s="266" t="s">
        <v>990</v>
      </c>
      <c r="C94" s="85" t="s">
        <v>991</v>
      </c>
      <c r="D94" s="258">
        <f t="shared" si="58"/>
        <v>1.0549999999999999</v>
      </c>
      <c r="E94" s="258"/>
      <c r="F94" s="258"/>
      <c r="G94" s="258">
        <v>1.0549999999999999</v>
      </c>
      <c r="H94" s="258"/>
      <c r="I94" s="258">
        <f t="shared" si="59"/>
        <v>0</v>
      </c>
      <c r="J94" s="258"/>
      <c r="K94" s="258"/>
      <c r="L94" s="258"/>
      <c r="M94" s="258"/>
      <c r="N94" s="258">
        <f t="shared" si="60"/>
        <v>-1.0549999999999999</v>
      </c>
      <c r="O94" s="95">
        <f t="shared" si="61"/>
        <v>-1</v>
      </c>
      <c r="P94" s="258"/>
      <c r="Q94" s="95">
        <f t="shared" si="62"/>
        <v>0</v>
      </c>
      <c r="R94" s="258"/>
      <c r="S94" s="95">
        <f t="shared" si="63"/>
        <v>0</v>
      </c>
      <c r="T94" s="258">
        <f t="shared" si="64"/>
        <v>-1.0549999999999999</v>
      </c>
      <c r="U94" s="95">
        <f t="shared" si="65"/>
        <v>-1</v>
      </c>
      <c r="V94" s="258"/>
      <c r="W94" s="95">
        <f t="shared" si="66"/>
        <v>0</v>
      </c>
      <c r="X94" s="89"/>
    </row>
    <row r="95" spans="1:24" x14ac:dyDescent="0.25">
      <c r="A95" s="90"/>
      <c r="B95" s="91"/>
      <c r="C95" s="90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3"/>
      <c r="P95" s="92"/>
      <c r="Q95" s="93"/>
      <c r="R95" s="92"/>
      <c r="S95" s="93"/>
      <c r="T95" s="92"/>
      <c r="U95" s="93"/>
      <c r="V95" s="92"/>
      <c r="W95" s="93"/>
      <c r="X95" s="94"/>
    </row>
    <row r="96" spans="1:24" x14ac:dyDescent="0.25">
      <c r="A96" s="90"/>
      <c r="B96" s="91"/>
      <c r="C96" s="90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3"/>
      <c r="P96" s="92"/>
      <c r="Q96" s="93"/>
      <c r="R96" s="92"/>
      <c r="S96" s="93"/>
      <c r="T96" s="92"/>
      <c r="U96" s="93"/>
      <c r="V96" s="92"/>
      <c r="W96" s="93"/>
      <c r="X96" s="94"/>
    </row>
    <row r="97" spans="1:24" x14ac:dyDescent="0.25">
      <c r="A97" s="90"/>
      <c r="B97" s="91"/>
      <c r="C97" s="90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3"/>
      <c r="P97" s="92"/>
      <c r="Q97" s="93"/>
      <c r="R97" s="92"/>
      <c r="S97" s="93"/>
      <c r="T97" s="92"/>
      <c r="U97" s="93"/>
      <c r="V97" s="92"/>
      <c r="W97" s="93"/>
      <c r="X97" s="94"/>
    </row>
    <row r="98" spans="1:24" x14ac:dyDescent="0.25">
      <c r="A98" s="90"/>
      <c r="B98" s="91"/>
      <c r="C98" s="90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3"/>
      <c r="P98" s="92"/>
      <c r="Q98" s="93"/>
      <c r="R98" s="92"/>
      <c r="S98" s="93"/>
      <c r="T98" s="92"/>
      <c r="U98" s="93"/>
      <c r="V98" s="92"/>
      <c r="W98" s="93"/>
      <c r="X98" s="94"/>
    </row>
    <row r="99" spans="1:24" x14ac:dyDescent="0.25">
      <c r="B99" s="2" t="s">
        <v>821</v>
      </c>
      <c r="D99" s="57"/>
      <c r="E99" s="57"/>
      <c r="F99" s="2" t="s">
        <v>822</v>
      </c>
    </row>
  </sheetData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5"/>
  <sheetViews>
    <sheetView topLeftCell="A76" zoomScale="110" zoomScaleNormal="110" zoomScaleSheetLayoutView="100" workbookViewId="0">
      <selection activeCell="V56" sqref="V56"/>
    </sheetView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23.5703125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301" t="s">
        <v>11</v>
      </c>
      <c r="U2" s="301"/>
      <c r="V2" s="301"/>
    </row>
    <row r="3" spans="1:24" s="3" customFormat="1" ht="12" x14ac:dyDescent="0.2">
      <c r="A3" s="328" t="s">
        <v>49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pans="1:24" s="3" customFormat="1" ht="12" x14ac:dyDescent="0.2">
      <c r="A4" s="328" t="s">
        <v>1014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65"/>
      <c r="X4" s="65"/>
    </row>
    <row r="5" spans="1:24" ht="11.25" customHeight="1" x14ac:dyDescent="0.25"/>
    <row r="6" spans="1:24" s="3" customFormat="1" ht="12" x14ac:dyDescent="0.2">
      <c r="F6" s="16" t="s">
        <v>12</v>
      </c>
      <c r="G6" s="337" t="s">
        <v>820</v>
      </c>
      <c r="H6" s="337"/>
      <c r="I6" s="337"/>
      <c r="J6" s="337"/>
      <c r="K6" s="337"/>
      <c r="L6" s="337"/>
      <c r="M6" s="337"/>
      <c r="N6" s="337"/>
      <c r="O6" s="337"/>
      <c r="P6" s="337"/>
      <c r="Q6" s="29"/>
    </row>
    <row r="7" spans="1:24" s="9" customFormat="1" ht="12.75" customHeight="1" x14ac:dyDescent="0.2">
      <c r="G7" s="311" t="s">
        <v>13</v>
      </c>
      <c r="H7" s="311"/>
      <c r="I7" s="311"/>
      <c r="J7" s="311"/>
      <c r="K7" s="311"/>
      <c r="L7" s="311"/>
      <c r="M7" s="311"/>
      <c r="N7" s="311"/>
      <c r="O7" s="311"/>
      <c r="P7" s="311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950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9" t="s">
        <v>1017</v>
      </c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</row>
    <row r="12" spans="1:24" s="9" customFormat="1" ht="12.75" customHeight="1" x14ac:dyDescent="0.2">
      <c r="H12" s="311" t="s">
        <v>17</v>
      </c>
      <c r="I12" s="311"/>
      <c r="J12" s="311"/>
      <c r="K12" s="311"/>
      <c r="L12" s="311"/>
      <c r="M12" s="311"/>
      <c r="N12" s="311"/>
      <c r="O12" s="311"/>
      <c r="P12" s="311"/>
      <c r="Q12" s="311"/>
    </row>
    <row r="13" spans="1:24" ht="11.25" customHeight="1" x14ac:dyDescent="0.25"/>
    <row r="14" spans="1:24" s="9" customFormat="1" ht="72" customHeight="1" x14ac:dyDescent="0.2">
      <c r="A14" s="324" t="s">
        <v>23</v>
      </c>
      <c r="B14" s="324" t="s">
        <v>22</v>
      </c>
      <c r="C14" s="324" t="s">
        <v>18</v>
      </c>
      <c r="D14" s="324" t="s">
        <v>48</v>
      </c>
      <c r="E14" s="324" t="s">
        <v>996</v>
      </c>
      <c r="F14" s="338" t="s">
        <v>997</v>
      </c>
      <c r="G14" s="339"/>
      <c r="H14" s="338" t="s">
        <v>998</v>
      </c>
      <c r="I14" s="340"/>
      <c r="J14" s="340"/>
      <c r="K14" s="340"/>
      <c r="L14" s="340"/>
      <c r="M14" s="340"/>
      <c r="N14" s="340"/>
      <c r="O14" s="340"/>
      <c r="P14" s="340"/>
      <c r="Q14" s="339"/>
      <c r="R14" s="338" t="s">
        <v>47</v>
      </c>
      <c r="S14" s="339"/>
      <c r="T14" s="330" t="s">
        <v>46</v>
      </c>
      <c r="U14" s="332"/>
      <c r="V14" s="324" t="s">
        <v>9</v>
      </c>
    </row>
    <row r="15" spans="1:24" s="9" customFormat="1" ht="15" customHeight="1" x14ac:dyDescent="0.2">
      <c r="A15" s="325"/>
      <c r="B15" s="325"/>
      <c r="C15" s="325"/>
      <c r="D15" s="325"/>
      <c r="E15" s="325"/>
      <c r="F15" s="322" t="s">
        <v>20</v>
      </c>
      <c r="G15" s="322" t="s">
        <v>21</v>
      </c>
      <c r="H15" s="338" t="s">
        <v>36</v>
      </c>
      <c r="I15" s="339"/>
      <c r="J15" s="338" t="s">
        <v>35</v>
      </c>
      <c r="K15" s="339"/>
      <c r="L15" s="338" t="s">
        <v>34</v>
      </c>
      <c r="M15" s="339"/>
      <c r="N15" s="338" t="s">
        <v>33</v>
      </c>
      <c r="O15" s="339"/>
      <c r="P15" s="338" t="s">
        <v>32</v>
      </c>
      <c r="Q15" s="339"/>
      <c r="R15" s="322" t="s">
        <v>20</v>
      </c>
      <c r="S15" s="322" t="s">
        <v>21</v>
      </c>
      <c r="T15" s="333"/>
      <c r="U15" s="335"/>
      <c r="V15" s="325"/>
    </row>
    <row r="16" spans="1:24" s="9" customFormat="1" ht="78" customHeight="1" x14ac:dyDescent="0.2">
      <c r="A16" s="326"/>
      <c r="B16" s="326"/>
      <c r="C16" s="326"/>
      <c r="D16" s="326"/>
      <c r="E16" s="333"/>
      <c r="F16" s="323"/>
      <c r="G16" s="323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323"/>
      <c r="S16" s="323"/>
      <c r="T16" s="22" t="s">
        <v>24</v>
      </c>
      <c r="U16" s="22" t="s">
        <v>8</v>
      </c>
      <c r="V16" s="326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2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4"/>
    </row>
    <row r="19" spans="1:22" s="9" customFormat="1" ht="12" x14ac:dyDescent="0.2">
      <c r="A19" s="341" t="s">
        <v>10</v>
      </c>
      <c r="B19" s="341"/>
      <c r="C19" s="341"/>
      <c r="D19" s="20">
        <f>D47+D80+D87</f>
        <v>17.582000000000001</v>
      </c>
      <c r="E19" s="259">
        <f t="shared" ref="E19:T19" si="0">E47+E80+E87</f>
        <v>0</v>
      </c>
      <c r="F19" s="259">
        <f t="shared" si="0"/>
        <v>17.582000000000001</v>
      </c>
      <c r="G19" s="259">
        <f t="shared" si="0"/>
        <v>0</v>
      </c>
      <c r="H19" s="259">
        <f t="shared" si="0"/>
        <v>17.582000000000001</v>
      </c>
      <c r="I19" s="259">
        <f t="shared" si="0"/>
        <v>7.4019999999999992</v>
      </c>
      <c r="J19" s="259">
        <f t="shared" si="0"/>
        <v>2.802</v>
      </c>
      <c r="K19" s="259">
        <f t="shared" si="0"/>
        <v>2.3010000000000002</v>
      </c>
      <c r="L19" s="259">
        <f t="shared" si="0"/>
        <v>3.9079999999999999</v>
      </c>
      <c r="M19" s="259">
        <f t="shared" si="0"/>
        <v>3.3050000000000002</v>
      </c>
      <c r="N19" s="259">
        <f t="shared" si="0"/>
        <v>1.7909999999999999</v>
      </c>
      <c r="O19" s="259">
        <f t="shared" si="0"/>
        <v>1.796</v>
      </c>
      <c r="P19" s="259">
        <f t="shared" si="0"/>
        <v>9.0809999999999995</v>
      </c>
      <c r="Q19" s="259">
        <f t="shared" si="0"/>
        <v>0</v>
      </c>
      <c r="R19" s="259">
        <f t="shared" si="0"/>
        <v>15.786</v>
      </c>
      <c r="S19" s="259">
        <f t="shared" si="0"/>
        <v>0</v>
      </c>
      <c r="T19" s="259">
        <f t="shared" si="0"/>
        <v>4.9999999999998934E-3</v>
      </c>
      <c r="U19" s="68">
        <f>IF(N19&lt;&gt;0,T19/N19,0)</f>
        <v>2.7917364600781092E-3</v>
      </c>
      <c r="V19" s="88"/>
    </row>
    <row r="20" spans="1:22" s="9" customFormat="1" ht="12" x14ac:dyDescent="0.2">
      <c r="A20" s="73" t="s">
        <v>823</v>
      </c>
      <c r="B20" s="265" t="s">
        <v>824</v>
      </c>
      <c r="C20" s="2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  <c r="N20" s="85" t="s">
        <v>868</v>
      </c>
      <c r="O20" s="85" t="s">
        <v>868</v>
      </c>
      <c r="P20" s="85" t="s">
        <v>868</v>
      </c>
      <c r="Q20" s="85" t="s">
        <v>868</v>
      </c>
      <c r="R20" s="85" t="s">
        <v>868</v>
      </c>
      <c r="S20" s="85" t="s">
        <v>868</v>
      </c>
      <c r="T20" s="85" t="s">
        <v>868</v>
      </c>
      <c r="U20" s="85" t="s">
        <v>868</v>
      </c>
      <c r="V20" s="88"/>
    </row>
    <row r="21" spans="1:22" s="9" customFormat="1" ht="21" x14ac:dyDescent="0.2">
      <c r="A21" s="73" t="s">
        <v>825</v>
      </c>
      <c r="B21" s="265" t="s">
        <v>826</v>
      </c>
      <c r="C21" s="2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5" t="s">
        <v>868</v>
      </c>
      <c r="U21" s="85" t="s">
        <v>868</v>
      </c>
      <c r="V21" s="88"/>
    </row>
    <row r="22" spans="1:22" s="9" customFormat="1" ht="42" x14ac:dyDescent="0.2">
      <c r="A22" s="73" t="s">
        <v>827</v>
      </c>
      <c r="B22" s="265" t="s">
        <v>828</v>
      </c>
      <c r="C22" s="2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8"/>
    </row>
    <row r="23" spans="1:22" s="9" customFormat="1" ht="21" x14ac:dyDescent="0.2">
      <c r="A23" s="73" t="s">
        <v>829</v>
      </c>
      <c r="B23" s="265" t="s">
        <v>830</v>
      </c>
      <c r="C23" s="2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8"/>
    </row>
    <row r="24" spans="1:22" s="9" customFormat="1" ht="31.5" x14ac:dyDescent="0.2">
      <c r="A24" s="73" t="s">
        <v>831</v>
      </c>
      <c r="B24" s="265" t="s">
        <v>832</v>
      </c>
      <c r="C24" s="2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8"/>
    </row>
    <row r="25" spans="1:22" s="9" customFormat="1" ht="12" x14ac:dyDescent="0.2">
      <c r="A25" s="73" t="s">
        <v>833</v>
      </c>
      <c r="B25" s="265" t="s">
        <v>834</v>
      </c>
      <c r="C25" s="2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8"/>
    </row>
    <row r="26" spans="1:22" s="9" customFormat="1" ht="12" x14ac:dyDescent="0.2">
      <c r="A26" s="73" t="s">
        <v>835</v>
      </c>
      <c r="B26" s="265" t="s">
        <v>836</v>
      </c>
      <c r="C26" s="28"/>
      <c r="D26" s="75">
        <f>D19</f>
        <v>17.582000000000001</v>
      </c>
      <c r="E26" s="75">
        <f t="shared" ref="E26:T26" si="1">E19</f>
        <v>0</v>
      </c>
      <c r="F26" s="75">
        <f t="shared" si="1"/>
        <v>17.582000000000001</v>
      </c>
      <c r="G26" s="75">
        <f t="shared" si="1"/>
        <v>0</v>
      </c>
      <c r="H26" s="75">
        <f t="shared" si="1"/>
        <v>17.582000000000001</v>
      </c>
      <c r="I26" s="75">
        <f t="shared" si="1"/>
        <v>7.4019999999999992</v>
      </c>
      <c r="J26" s="75">
        <f t="shared" si="1"/>
        <v>2.802</v>
      </c>
      <c r="K26" s="75">
        <f t="shared" si="1"/>
        <v>2.3010000000000002</v>
      </c>
      <c r="L26" s="75">
        <f t="shared" si="1"/>
        <v>3.9079999999999999</v>
      </c>
      <c r="M26" s="75">
        <f t="shared" si="1"/>
        <v>3.3050000000000002</v>
      </c>
      <c r="N26" s="75">
        <f t="shared" si="1"/>
        <v>1.7909999999999999</v>
      </c>
      <c r="O26" s="75">
        <f t="shared" si="1"/>
        <v>1.796</v>
      </c>
      <c r="P26" s="75">
        <f t="shared" si="1"/>
        <v>9.0809999999999995</v>
      </c>
      <c r="Q26" s="75">
        <f t="shared" si="1"/>
        <v>0</v>
      </c>
      <c r="R26" s="75">
        <f t="shared" si="1"/>
        <v>15.786</v>
      </c>
      <c r="S26" s="75">
        <f t="shared" si="1"/>
        <v>0</v>
      </c>
      <c r="T26" s="75">
        <f t="shared" si="1"/>
        <v>4.9999999999998934E-3</v>
      </c>
      <c r="U26" s="97">
        <f>IF(N26&lt;&gt;0,T26/N26,0)</f>
        <v>2.7917364600781092E-3</v>
      </c>
      <c r="V26" s="88"/>
    </row>
    <row r="27" spans="1:22" s="9" customFormat="1" ht="21" x14ac:dyDescent="0.2">
      <c r="A27" s="73" t="s">
        <v>481</v>
      </c>
      <c r="B27" s="265" t="s">
        <v>837</v>
      </c>
      <c r="C27" s="2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5" t="s">
        <v>868</v>
      </c>
      <c r="U27" s="85" t="s">
        <v>868</v>
      </c>
      <c r="V27" s="88"/>
    </row>
    <row r="28" spans="1:22" s="9" customFormat="1" ht="31.5" x14ac:dyDescent="0.2">
      <c r="A28" s="73" t="s">
        <v>479</v>
      </c>
      <c r="B28" s="265" t="s">
        <v>838</v>
      </c>
      <c r="C28" s="2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  <c r="N28" s="85" t="s">
        <v>868</v>
      </c>
      <c r="O28" s="85" t="s">
        <v>868</v>
      </c>
      <c r="P28" s="85" t="s">
        <v>868</v>
      </c>
      <c r="Q28" s="85" t="s">
        <v>868</v>
      </c>
      <c r="R28" s="85" t="s">
        <v>868</v>
      </c>
      <c r="S28" s="85" t="s">
        <v>868</v>
      </c>
      <c r="T28" s="85" t="s">
        <v>868</v>
      </c>
      <c r="U28" s="85" t="s">
        <v>868</v>
      </c>
      <c r="V28" s="88"/>
    </row>
    <row r="29" spans="1:22" s="9" customFormat="1" ht="52.5" x14ac:dyDescent="0.2">
      <c r="A29" s="73" t="s">
        <v>477</v>
      </c>
      <c r="B29" s="265" t="s">
        <v>839</v>
      </c>
      <c r="C29" s="2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8"/>
    </row>
    <row r="30" spans="1:22" s="9" customFormat="1" ht="52.5" x14ac:dyDescent="0.2">
      <c r="A30" s="73" t="s">
        <v>472</v>
      </c>
      <c r="B30" s="265" t="s">
        <v>840</v>
      </c>
      <c r="C30" s="2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8"/>
    </row>
    <row r="31" spans="1:22" s="9" customFormat="1" ht="42" x14ac:dyDescent="0.2">
      <c r="A31" s="73" t="s">
        <v>470</v>
      </c>
      <c r="B31" s="265" t="s">
        <v>841</v>
      </c>
      <c r="C31" s="2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8"/>
    </row>
    <row r="32" spans="1:22" s="9" customFormat="1" ht="31.5" x14ac:dyDescent="0.2">
      <c r="A32" s="73" t="s">
        <v>451</v>
      </c>
      <c r="B32" s="265" t="s">
        <v>842</v>
      </c>
      <c r="C32" s="2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8"/>
    </row>
    <row r="33" spans="1:22" s="9" customFormat="1" ht="52.5" x14ac:dyDescent="0.2">
      <c r="A33" s="73" t="s">
        <v>449</v>
      </c>
      <c r="B33" s="265" t="s">
        <v>843</v>
      </c>
      <c r="C33" s="2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5" t="s">
        <v>868</v>
      </c>
      <c r="U33" s="85" t="s">
        <v>868</v>
      </c>
      <c r="V33" s="88"/>
    </row>
    <row r="34" spans="1:22" s="9" customFormat="1" ht="31.5" x14ac:dyDescent="0.2">
      <c r="A34" s="73" t="s">
        <v>448</v>
      </c>
      <c r="B34" s="265" t="s">
        <v>844</v>
      </c>
      <c r="C34" s="2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5" t="s">
        <v>868</v>
      </c>
      <c r="U34" s="85" t="s">
        <v>868</v>
      </c>
      <c r="V34" s="88"/>
    </row>
    <row r="35" spans="1:22" s="9" customFormat="1" ht="42" x14ac:dyDescent="0.2">
      <c r="A35" s="73" t="s">
        <v>446</v>
      </c>
      <c r="B35" s="265" t="s">
        <v>845</v>
      </c>
      <c r="C35" s="2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5" t="s">
        <v>868</v>
      </c>
      <c r="U35" s="85" t="s">
        <v>868</v>
      </c>
      <c r="V35" s="88"/>
    </row>
    <row r="36" spans="1:22" s="9" customFormat="1" ht="31.5" x14ac:dyDescent="0.2">
      <c r="A36" s="73" t="s">
        <v>846</v>
      </c>
      <c r="B36" s="265" t="s">
        <v>847</v>
      </c>
      <c r="C36" s="2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5" t="s">
        <v>868</v>
      </c>
      <c r="U36" s="85" t="s">
        <v>868</v>
      </c>
      <c r="V36" s="88"/>
    </row>
    <row r="37" spans="1:22" s="9" customFormat="1" ht="84" x14ac:dyDescent="0.2">
      <c r="A37" s="73" t="s">
        <v>846</v>
      </c>
      <c r="B37" s="265" t="s">
        <v>848</v>
      </c>
      <c r="C37" s="2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5" t="s">
        <v>868</v>
      </c>
      <c r="U37" s="85" t="s">
        <v>868</v>
      </c>
      <c r="V37" s="88"/>
    </row>
    <row r="38" spans="1:22" s="9" customFormat="1" ht="73.5" x14ac:dyDescent="0.2">
      <c r="A38" s="73" t="s">
        <v>846</v>
      </c>
      <c r="B38" s="265" t="s">
        <v>849</v>
      </c>
      <c r="C38" s="2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5" t="s">
        <v>868</v>
      </c>
      <c r="U38" s="85" t="s">
        <v>868</v>
      </c>
      <c r="V38" s="88"/>
    </row>
    <row r="39" spans="1:22" s="9" customFormat="1" ht="73.5" x14ac:dyDescent="0.2">
      <c r="A39" s="73" t="s">
        <v>846</v>
      </c>
      <c r="B39" s="265" t="s">
        <v>850</v>
      </c>
      <c r="C39" s="2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5" t="s">
        <v>868</v>
      </c>
      <c r="U39" s="85" t="s">
        <v>868</v>
      </c>
      <c r="V39" s="88"/>
    </row>
    <row r="40" spans="1:22" s="9" customFormat="1" ht="31.5" x14ac:dyDescent="0.2">
      <c r="A40" s="73" t="s">
        <v>851</v>
      </c>
      <c r="B40" s="265" t="s">
        <v>847</v>
      </c>
      <c r="C40" s="2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5" t="s">
        <v>868</v>
      </c>
      <c r="U40" s="85" t="s">
        <v>868</v>
      </c>
      <c r="V40" s="88"/>
    </row>
    <row r="41" spans="1:22" s="9" customFormat="1" ht="84" x14ac:dyDescent="0.2">
      <c r="A41" s="73" t="s">
        <v>851</v>
      </c>
      <c r="B41" s="265" t="s">
        <v>848</v>
      </c>
      <c r="C41" s="2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5" t="s">
        <v>868</v>
      </c>
      <c r="U41" s="85" t="s">
        <v>868</v>
      </c>
      <c r="V41" s="88"/>
    </row>
    <row r="42" spans="1:22" s="9" customFormat="1" ht="73.5" x14ac:dyDescent="0.2">
      <c r="A42" s="73" t="s">
        <v>851</v>
      </c>
      <c r="B42" s="265" t="s">
        <v>849</v>
      </c>
      <c r="C42" s="2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5" t="s">
        <v>868</v>
      </c>
      <c r="U42" s="85" t="s">
        <v>868</v>
      </c>
      <c r="V42" s="88"/>
    </row>
    <row r="43" spans="1:22" s="9" customFormat="1" ht="73.5" x14ac:dyDescent="0.2">
      <c r="A43" s="73" t="s">
        <v>851</v>
      </c>
      <c r="B43" s="265" t="s">
        <v>852</v>
      </c>
      <c r="C43" s="2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5" t="s">
        <v>868</v>
      </c>
      <c r="U43" s="85" t="s">
        <v>868</v>
      </c>
      <c r="V43" s="88"/>
    </row>
    <row r="44" spans="1:22" s="9" customFormat="1" ht="63" x14ac:dyDescent="0.2">
      <c r="A44" s="73" t="s">
        <v>853</v>
      </c>
      <c r="B44" s="265" t="s">
        <v>854</v>
      </c>
      <c r="C44" s="2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5" t="s">
        <v>868</v>
      </c>
      <c r="U44" s="85" t="s">
        <v>868</v>
      </c>
      <c r="V44" s="88"/>
    </row>
    <row r="45" spans="1:22" s="9" customFormat="1" ht="52.5" x14ac:dyDescent="0.2">
      <c r="A45" s="73" t="s">
        <v>855</v>
      </c>
      <c r="B45" s="265" t="s">
        <v>856</v>
      </c>
      <c r="C45" s="2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5" t="s">
        <v>868</v>
      </c>
      <c r="U45" s="85" t="s">
        <v>868</v>
      </c>
      <c r="V45" s="88"/>
    </row>
    <row r="46" spans="1:22" s="9" customFormat="1" ht="52.5" x14ac:dyDescent="0.2">
      <c r="A46" s="73" t="s">
        <v>857</v>
      </c>
      <c r="B46" s="265" t="s">
        <v>858</v>
      </c>
      <c r="C46" s="2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5" t="s">
        <v>868</v>
      </c>
      <c r="U46" s="85" t="s">
        <v>868</v>
      </c>
      <c r="V46" s="88"/>
    </row>
    <row r="47" spans="1:22" s="9" customFormat="1" ht="31.5" x14ac:dyDescent="0.2">
      <c r="A47" s="73" t="s">
        <v>444</v>
      </c>
      <c r="B47" s="265" t="s">
        <v>859</v>
      </c>
      <c r="C47" s="28"/>
      <c r="D47" s="75">
        <f>D48+D58+D64</f>
        <v>7.3309999999999995</v>
      </c>
      <c r="E47" s="75">
        <f t="shared" ref="E47:T47" si="2">E48+E58+E64</f>
        <v>0</v>
      </c>
      <c r="F47" s="75">
        <f t="shared" si="2"/>
        <v>7.3309999999999995</v>
      </c>
      <c r="G47" s="75">
        <f t="shared" si="2"/>
        <v>0</v>
      </c>
      <c r="H47" s="75">
        <f t="shared" si="2"/>
        <v>7.3309999999999995</v>
      </c>
      <c r="I47" s="75">
        <f t="shared" si="2"/>
        <v>3.6139999999999999</v>
      </c>
      <c r="J47" s="75">
        <f t="shared" si="2"/>
        <v>0.45400000000000001</v>
      </c>
      <c r="K47" s="75">
        <f t="shared" si="2"/>
        <v>0.41799999999999998</v>
      </c>
      <c r="L47" s="75">
        <f t="shared" si="2"/>
        <v>1.355</v>
      </c>
      <c r="M47" s="75">
        <f t="shared" si="2"/>
        <v>1.4</v>
      </c>
      <c r="N47" s="75">
        <f t="shared" si="2"/>
        <v>1.7909999999999999</v>
      </c>
      <c r="O47" s="75">
        <f t="shared" si="2"/>
        <v>1.796</v>
      </c>
      <c r="P47" s="75">
        <f t="shared" si="2"/>
        <v>3.7309999999999999</v>
      </c>
      <c r="Q47" s="75">
        <f t="shared" si="2"/>
        <v>0</v>
      </c>
      <c r="R47" s="75">
        <f t="shared" si="2"/>
        <v>5.5350000000000001</v>
      </c>
      <c r="S47" s="75">
        <f t="shared" si="2"/>
        <v>0</v>
      </c>
      <c r="T47" s="75">
        <f t="shared" si="2"/>
        <v>4.9999999999998934E-3</v>
      </c>
      <c r="U47" s="97">
        <f t="shared" ref="U47:U56" si="3">IF(N47&lt;&gt;0,T47/N47,0)</f>
        <v>2.7917364600781092E-3</v>
      </c>
      <c r="V47" s="88"/>
    </row>
    <row r="48" spans="1:22" s="9" customFormat="1" ht="52.5" x14ac:dyDescent="0.2">
      <c r="A48" s="73" t="s">
        <v>442</v>
      </c>
      <c r="B48" s="265" t="s">
        <v>860</v>
      </c>
      <c r="C48" s="28"/>
      <c r="D48" s="75">
        <f>D49</f>
        <v>2.383</v>
      </c>
      <c r="E48" s="75">
        <f t="shared" ref="E48:T48" si="4">E49</f>
        <v>0</v>
      </c>
      <c r="F48" s="75">
        <f t="shared" si="4"/>
        <v>2.383</v>
      </c>
      <c r="G48" s="75">
        <f t="shared" si="4"/>
        <v>0</v>
      </c>
      <c r="H48" s="75">
        <f t="shared" si="4"/>
        <v>2.383</v>
      </c>
      <c r="I48" s="75">
        <f t="shared" si="4"/>
        <v>1.796</v>
      </c>
      <c r="J48" s="75">
        <f t="shared" si="4"/>
        <v>0</v>
      </c>
      <c r="K48" s="75">
        <f t="shared" si="4"/>
        <v>0</v>
      </c>
      <c r="L48" s="75">
        <f t="shared" si="4"/>
        <v>0</v>
      </c>
      <c r="M48" s="75">
        <f t="shared" si="4"/>
        <v>0</v>
      </c>
      <c r="N48" s="75">
        <f t="shared" si="4"/>
        <v>1.7909999999999999</v>
      </c>
      <c r="O48" s="75">
        <f t="shared" si="4"/>
        <v>1.796</v>
      </c>
      <c r="P48" s="75">
        <f t="shared" si="4"/>
        <v>0.59199999999999997</v>
      </c>
      <c r="Q48" s="75">
        <f t="shared" si="4"/>
        <v>0</v>
      </c>
      <c r="R48" s="75">
        <f t="shared" si="4"/>
        <v>0.58700000000000008</v>
      </c>
      <c r="S48" s="75">
        <f t="shared" si="4"/>
        <v>0</v>
      </c>
      <c r="T48" s="75">
        <f t="shared" si="4"/>
        <v>4.9999999999998934E-3</v>
      </c>
      <c r="U48" s="97">
        <f t="shared" si="3"/>
        <v>2.7917364600781092E-3</v>
      </c>
      <c r="V48" s="88"/>
    </row>
    <row r="49" spans="1:22" s="9" customFormat="1" ht="21" x14ac:dyDescent="0.2">
      <c r="A49" s="73" t="s">
        <v>440</v>
      </c>
      <c r="B49" s="265" t="s">
        <v>861</v>
      </c>
      <c r="C49" s="28"/>
      <c r="D49" s="75">
        <f>SUM(D50:D56)</f>
        <v>2.383</v>
      </c>
      <c r="E49" s="75">
        <f t="shared" ref="E49:T49" si="5">SUM(E50:E56)</f>
        <v>0</v>
      </c>
      <c r="F49" s="75">
        <f t="shared" si="5"/>
        <v>2.383</v>
      </c>
      <c r="G49" s="75">
        <f t="shared" si="5"/>
        <v>0</v>
      </c>
      <c r="H49" s="75">
        <f t="shared" si="5"/>
        <v>2.383</v>
      </c>
      <c r="I49" s="75">
        <f t="shared" si="5"/>
        <v>1.796</v>
      </c>
      <c r="J49" s="75">
        <f t="shared" si="5"/>
        <v>0</v>
      </c>
      <c r="K49" s="75">
        <f t="shared" si="5"/>
        <v>0</v>
      </c>
      <c r="L49" s="75">
        <f t="shared" si="5"/>
        <v>0</v>
      </c>
      <c r="M49" s="75">
        <f t="shared" si="5"/>
        <v>0</v>
      </c>
      <c r="N49" s="75">
        <f t="shared" si="5"/>
        <v>1.7909999999999999</v>
      </c>
      <c r="O49" s="75">
        <f t="shared" si="5"/>
        <v>1.796</v>
      </c>
      <c r="P49" s="75">
        <f t="shared" si="5"/>
        <v>0.59199999999999997</v>
      </c>
      <c r="Q49" s="75">
        <f t="shared" si="5"/>
        <v>0</v>
      </c>
      <c r="R49" s="75">
        <f t="shared" si="5"/>
        <v>0.58700000000000008</v>
      </c>
      <c r="S49" s="75">
        <f t="shared" si="5"/>
        <v>0</v>
      </c>
      <c r="T49" s="75">
        <f t="shared" si="5"/>
        <v>4.9999999999998934E-3</v>
      </c>
      <c r="U49" s="97">
        <f t="shared" si="3"/>
        <v>2.7917364600781092E-3</v>
      </c>
      <c r="V49" s="88"/>
    </row>
    <row r="50" spans="1:22" s="9" customFormat="1" ht="36" x14ac:dyDescent="0.2">
      <c r="A50" s="73"/>
      <c r="B50" s="266" t="s">
        <v>951</v>
      </c>
      <c r="C50" s="75" t="s">
        <v>952</v>
      </c>
      <c r="D50" s="258">
        <v>0.26200000000000001</v>
      </c>
      <c r="E50" s="258"/>
      <c r="F50" s="258">
        <f t="shared" ref="F50:F56" si="6">D50-E50</f>
        <v>0.26200000000000001</v>
      </c>
      <c r="G50" s="258"/>
      <c r="H50" s="258">
        <f t="shared" ref="H50:H56" si="7">J50+L50+N50+P50</f>
        <v>0.26200000000000001</v>
      </c>
      <c r="I50" s="258">
        <f t="shared" ref="I50:I56" si="8">K50+M50+O50+Q50</f>
        <v>0.29899999999999999</v>
      </c>
      <c r="J50" s="124"/>
      <c r="K50" s="85"/>
      <c r="L50" s="85"/>
      <c r="M50" s="85"/>
      <c r="N50" s="124">
        <v>0.26200000000000001</v>
      </c>
      <c r="O50" s="124">
        <v>0.29899999999999999</v>
      </c>
      <c r="P50" s="85"/>
      <c r="Q50" s="85"/>
      <c r="R50" s="124">
        <f>F50-O50</f>
        <v>-3.6999999999999977E-2</v>
      </c>
      <c r="S50" s="258"/>
      <c r="T50" s="124">
        <f>O50-N50</f>
        <v>3.6999999999999977E-2</v>
      </c>
      <c r="U50" s="95">
        <f t="shared" si="3"/>
        <v>0.14122137404580143</v>
      </c>
      <c r="V50" s="88" t="s">
        <v>1018</v>
      </c>
    </row>
    <row r="51" spans="1:22" s="9" customFormat="1" ht="36" x14ac:dyDescent="0.2">
      <c r="A51" s="73"/>
      <c r="B51" s="266" t="s">
        <v>953</v>
      </c>
      <c r="C51" s="75" t="s">
        <v>954</v>
      </c>
      <c r="D51" s="258">
        <v>0.26100000000000001</v>
      </c>
      <c r="E51" s="258"/>
      <c r="F51" s="258">
        <f t="shared" si="6"/>
        <v>0.26100000000000001</v>
      </c>
      <c r="G51" s="258"/>
      <c r="H51" s="258">
        <f t="shared" si="7"/>
        <v>0.26100000000000001</v>
      </c>
      <c r="I51" s="258">
        <f t="shared" si="8"/>
        <v>0.29899999999999999</v>
      </c>
      <c r="J51" s="124"/>
      <c r="K51" s="85"/>
      <c r="L51" s="85"/>
      <c r="M51" s="85"/>
      <c r="N51" s="124">
        <v>0.26100000000000001</v>
      </c>
      <c r="O51" s="124">
        <v>0.29899999999999999</v>
      </c>
      <c r="P51" s="85"/>
      <c r="Q51" s="85"/>
      <c r="R51" s="124">
        <f t="shared" ref="R51:R56" si="9">F51-O51</f>
        <v>-3.7999999999999978E-2</v>
      </c>
      <c r="S51" s="85"/>
      <c r="T51" s="124">
        <f t="shared" ref="T51:T56" si="10">O51-N51</f>
        <v>3.7999999999999978E-2</v>
      </c>
      <c r="U51" s="95">
        <f t="shared" si="3"/>
        <v>0.14559386973180069</v>
      </c>
      <c r="V51" s="88" t="s">
        <v>1018</v>
      </c>
    </row>
    <row r="52" spans="1:22" s="9" customFormat="1" ht="36" x14ac:dyDescent="0.2">
      <c r="A52" s="73"/>
      <c r="B52" s="266" t="s">
        <v>955</v>
      </c>
      <c r="C52" s="75" t="s">
        <v>956</v>
      </c>
      <c r="D52" s="258">
        <v>0.317</v>
      </c>
      <c r="E52" s="258"/>
      <c r="F52" s="258">
        <f t="shared" si="6"/>
        <v>0.317</v>
      </c>
      <c r="G52" s="258"/>
      <c r="H52" s="258">
        <f t="shared" si="7"/>
        <v>0.317</v>
      </c>
      <c r="I52" s="258">
        <f t="shared" si="8"/>
        <v>0.29899999999999999</v>
      </c>
      <c r="J52" s="124"/>
      <c r="K52" s="85"/>
      <c r="L52" s="85"/>
      <c r="M52" s="85"/>
      <c r="N52" s="124">
        <v>0.317</v>
      </c>
      <c r="O52" s="124">
        <v>0.29899999999999999</v>
      </c>
      <c r="P52" s="85"/>
      <c r="Q52" s="85"/>
      <c r="R52" s="124">
        <f t="shared" si="9"/>
        <v>1.8000000000000016E-2</v>
      </c>
      <c r="S52" s="85"/>
      <c r="T52" s="124">
        <f t="shared" si="10"/>
        <v>-1.8000000000000016E-2</v>
      </c>
      <c r="U52" s="95">
        <f t="shared" si="3"/>
        <v>-5.6782334384858094E-2</v>
      </c>
      <c r="V52" s="88" t="s">
        <v>1008</v>
      </c>
    </row>
    <row r="53" spans="1:22" s="9" customFormat="1" ht="36" x14ac:dyDescent="0.2">
      <c r="A53" s="73"/>
      <c r="B53" s="266" t="s">
        <v>951</v>
      </c>
      <c r="C53" s="75" t="s">
        <v>957</v>
      </c>
      <c r="D53" s="258">
        <v>0.317</v>
      </c>
      <c r="E53" s="258"/>
      <c r="F53" s="258">
        <f t="shared" si="6"/>
        <v>0.317</v>
      </c>
      <c r="G53" s="258"/>
      <c r="H53" s="258">
        <f t="shared" si="7"/>
        <v>0.317</v>
      </c>
      <c r="I53" s="258">
        <f t="shared" si="8"/>
        <v>0.29899999999999999</v>
      </c>
      <c r="J53" s="124"/>
      <c r="K53" s="85"/>
      <c r="L53" s="85"/>
      <c r="M53" s="85"/>
      <c r="N53" s="124">
        <v>0.317</v>
      </c>
      <c r="O53" s="124">
        <v>0.29899999999999999</v>
      </c>
      <c r="P53" s="85"/>
      <c r="Q53" s="85"/>
      <c r="R53" s="124">
        <f t="shared" si="9"/>
        <v>1.8000000000000016E-2</v>
      </c>
      <c r="S53" s="85"/>
      <c r="T53" s="124">
        <f t="shared" si="10"/>
        <v>-1.8000000000000016E-2</v>
      </c>
      <c r="U53" s="95">
        <f t="shared" si="3"/>
        <v>-5.6782334384858094E-2</v>
      </c>
      <c r="V53" s="88" t="s">
        <v>1008</v>
      </c>
    </row>
    <row r="54" spans="1:22" s="9" customFormat="1" ht="36" x14ac:dyDescent="0.2">
      <c r="A54" s="73"/>
      <c r="B54" s="266" t="s">
        <v>958</v>
      </c>
      <c r="C54" s="75" t="s">
        <v>959</v>
      </c>
      <c r="D54" s="258">
        <v>0.317</v>
      </c>
      <c r="E54" s="258"/>
      <c r="F54" s="258">
        <f t="shared" si="6"/>
        <v>0.317</v>
      </c>
      <c r="G54" s="258"/>
      <c r="H54" s="258">
        <f t="shared" si="7"/>
        <v>0.317</v>
      </c>
      <c r="I54" s="258">
        <f t="shared" si="8"/>
        <v>0.3</v>
      </c>
      <c r="J54" s="124"/>
      <c r="K54" s="85"/>
      <c r="L54" s="85"/>
      <c r="M54" s="85"/>
      <c r="N54" s="124">
        <v>0.317</v>
      </c>
      <c r="O54" s="124">
        <v>0.3</v>
      </c>
      <c r="P54" s="85"/>
      <c r="Q54" s="85"/>
      <c r="R54" s="124">
        <f t="shared" si="9"/>
        <v>1.7000000000000015E-2</v>
      </c>
      <c r="S54" s="85"/>
      <c r="T54" s="124">
        <f t="shared" si="10"/>
        <v>-1.7000000000000015E-2</v>
      </c>
      <c r="U54" s="95">
        <f t="shared" si="3"/>
        <v>-5.3627760252365979E-2</v>
      </c>
      <c r="V54" s="88" t="s">
        <v>1008</v>
      </c>
    </row>
    <row r="55" spans="1:22" s="9" customFormat="1" ht="36" x14ac:dyDescent="0.2">
      <c r="A55" s="73"/>
      <c r="B55" s="266" t="s">
        <v>960</v>
      </c>
      <c r="C55" s="75" t="s">
        <v>961</v>
      </c>
      <c r="D55" s="258">
        <v>0.317</v>
      </c>
      <c r="E55" s="258"/>
      <c r="F55" s="258">
        <f t="shared" si="6"/>
        <v>0.317</v>
      </c>
      <c r="G55" s="258"/>
      <c r="H55" s="258">
        <f t="shared" si="7"/>
        <v>0.317</v>
      </c>
      <c r="I55" s="258">
        <f t="shared" si="8"/>
        <v>0.3</v>
      </c>
      <c r="J55" s="124"/>
      <c r="K55" s="85"/>
      <c r="L55" s="85"/>
      <c r="M55" s="85"/>
      <c r="N55" s="124">
        <v>0.317</v>
      </c>
      <c r="O55" s="124">
        <v>0.3</v>
      </c>
      <c r="P55" s="85"/>
      <c r="Q55" s="85"/>
      <c r="R55" s="124">
        <f t="shared" si="9"/>
        <v>1.7000000000000015E-2</v>
      </c>
      <c r="S55" s="85"/>
      <c r="T55" s="124">
        <f t="shared" si="10"/>
        <v>-1.7000000000000015E-2</v>
      </c>
      <c r="U55" s="95">
        <f t="shared" si="3"/>
        <v>-5.3627760252365979E-2</v>
      </c>
      <c r="V55" s="88" t="s">
        <v>1008</v>
      </c>
    </row>
    <row r="56" spans="1:22" s="9" customFormat="1" ht="22.5" x14ac:dyDescent="0.2">
      <c r="A56" s="73"/>
      <c r="B56" s="266" t="s">
        <v>962</v>
      </c>
      <c r="C56" s="75" t="s">
        <v>963</v>
      </c>
      <c r="D56" s="258">
        <v>0.59199999999999997</v>
      </c>
      <c r="E56" s="258"/>
      <c r="F56" s="258">
        <f t="shared" si="6"/>
        <v>0.59199999999999997</v>
      </c>
      <c r="G56" s="258"/>
      <c r="H56" s="258">
        <f t="shared" si="7"/>
        <v>0.59199999999999997</v>
      </c>
      <c r="I56" s="258">
        <f t="shared" si="8"/>
        <v>0</v>
      </c>
      <c r="J56" s="124"/>
      <c r="K56" s="85"/>
      <c r="L56" s="85"/>
      <c r="M56" s="85"/>
      <c r="N56" s="85"/>
      <c r="O56" s="85"/>
      <c r="P56" s="124">
        <v>0.59199999999999997</v>
      </c>
      <c r="Q56" s="85"/>
      <c r="R56" s="124">
        <f t="shared" si="9"/>
        <v>0.59199999999999997</v>
      </c>
      <c r="S56" s="85"/>
      <c r="T56" s="124">
        <f t="shared" si="10"/>
        <v>0</v>
      </c>
      <c r="U56" s="95">
        <f t="shared" si="3"/>
        <v>0</v>
      </c>
      <c r="V56" s="88"/>
    </row>
    <row r="57" spans="1:22" s="9" customFormat="1" ht="42" x14ac:dyDescent="0.2">
      <c r="A57" s="73" t="s">
        <v>436</v>
      </c>
      <c r="B57" s="265" t="s">
        <v>862</v>
      </c>
      <c r="C57" s="28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  <c r="N57" s="85" t="s">
        <v>868</v>
      </c>
      <c r="O57" s="85" t="s">
        <v>868</v>
      </c>
      <c r="P57" s="85" t="s">
        <v>868</v>
      </c>
      <c r="Q57" s="85" t="s">
        <v>868</v>
      </c>
      <c r="R57" s="85" t="s">
        <v>868</v>
      </c>
      <c r="S57" s="85" t="s">
        <v>868</v>
      </c>
      <c r="T57" s="85" t="s">
        <v>868</v>
      </c>
      <c r="U57" s="85" t="s">
        <v>868</v>
      </c>
      <c r="V57" s="88"/>
    </row>
    <row r="58" spans="1:22" s="9" customFormat="1" ht="31.5" x14ac:dyDescent="0.2">
      <c r="A58" s="73" t="s">
        <v>428</v>
      </c>
      <c r="B58" s="265" t="s">
        <v>863</v>
      </c>
      <c r="C58" s="28"/>
      <c r="D58" s="75">
        <f>SUM(D59)</f>
        <v>1.8089999999999999</v>
      </c>
      <c r="E58" s="75">
        <f>SUM(E59)</f>
        <v>0</v>
      </c>
      <c r="F58" s="75">
        <f t="shared" ref="F58:T58" si="11">SUM(F59)</f>
        <v>1.8089999999999999</v>
      </c>
      <c r="G58" s="75">
        <f t="shared" si="11"/>
        <v>0</v>
      </c>
      <c r="H58" s="75">
        <f t="shared" si="11"/>
        <v>1.8089999999999999</v>
      </c>
      <c r="I58" s="75">
        <f t="shared" si="11"/>
        <v>1.8180000000000001</v>
      </c>
      <c r="J58" s="75">
        <f t="shared" si="11"/>
        <v>0.45400000000000001</v>
      </c>
      <c r="K58" s="75">
        <f t="shared" si="11"/>
        <v>0.41799999999999998</v>
      </c>
      <c r="L58" s="75">
        <f t="shared" si="11"/>
        <v>1.355</v>
      </c>
      <c r="M58" s="75">
        <f t="shared" si="11"/>
        <v>1.4</v>
      </c>
      <c r="N58" s="75">
        <f t="shared" si="11"/>
        <v>0</v>
      </c>
      <c r="O58" s="75">
        <f t="shared" si="11"/>
        <v>0</v>
      </c>
      <c r="P58" s="75">
        <f t="shared" si="11"/>
        <v>0</v>
      </c>
      <c r="Q58" s="75">
        <f t="shared" si="11"/>
        <v>0</v>
      </c>
      <c r="R58" s="75">
        <f t="shared" si="11"/>
        <v>1.8089999999999999</v>
      </c>
      <c r="S58" s="75">
        <f t="shared" si="11"/>
        <v>0</v>
      </c>
      <c r="T58" s="75">
        <f t="shared" si="11"/>
        <v>0</v>
      </c>
      <c r="U58" s="97">
        <f t="shared" ref="U58:U62" si="12">IF(N58&lt;&gt;0,T58/N58,0)</f>
        <v>0</v>
      </c>
      <c r="V58" s="88"/>
    </row>
    <row r="59" spans="1:22" ht="21" x14ac:dyDescent="0.25">
      <c r="A59" s="73" t="s">
        <v>817</v>
      </c>
      <c r="B59" s="265" t="s">
        <v>818</v>
      </c>
      <c r="C59" s="74"/>
      <c r="D59" s="75">
        <f t="shared" ref="D59:T59" si="13">SUM(D60:D62)</f>
        <v>1.8089999999999999</v>
      </c>
      <c r="E59" s="75">
        <f t="shared" si="13"/>
        <v>0</v>
      </c>
      <c r="F59" s="75">
        <f t="shared" si="13"/>
        <v>1.8089999999999999</v>
      </c>
      <c r="G59" s="75">
        <f t="shared" si="13"/>
        <v>0</v>
      </c>
      <c r="H59" s="75">
        <f t="shared" si="13"/>
        <v>1.8089999999999999</v>
      </c>
      <c r="I59" s="75">
        <f t="shared" si="13"/>
        <v>1.8180000000000001</v>
      </c>
      <c r="J59" s="75">
        <f t="shared" si="13"/>
        <v>0.45400000000000001</v>
      </c>
      <c r="K59" s="75">
        <f t="shared" si="13"/>
        <v>0.41799999999999998</v>
      </c>
      <c r="L59" s="75">
        <f t="shared" si="13"/>
        <v>1.355</v>
      </c>
      <c r="M59" s="75">
        <f t="shared" si="13"/>
        <v>1.4</v>
      </c>
      <c r="N59" s="75">
        <f t="shared" si="13"/>
        <v>0</v>
      </c>
      <c r="O59" s="75">
        <f t="shared" si="13"/>
        <v>0</v>
      </c>
      <c r="P59" s="75">
        <f t="shared" si="13"/>
        <v>0</v>
      </c>
      <c r="Q59" s="75">
        <f t="shared" si="13"/>
        <v>0</v>
      </c>
      <c r="R59" s="75">
        <f t="shared" si="13"/>
        <v>1.8089999999999999</v>
      </c>
      <c r="S59" s="75">
        <f t="shared" si="13"/>
        <v>0</v>
      </c>
      <c r="T59" s="75">
        <f t="shared" si="13"/>
        <v>0</v>
      </c>
      <c r="U59" s="97">
        <f t="shared" si="12"/>
        <v>0</v>
      </c>
      <c r="V59" s="89"/>
    </row>
    <row r="60" spans="1:22" x14ac:dyDescent="0.25">
      <c r="A60" s="73"/>
      <c r="B60" s="96" t="s">
        <v>964</v>
      </c>
      <c r="C60" s="73" t="s">
        <v>965</v>
      </c>
      <c r="D60" s="28">
        <v>0.45400000000000001</v>
      </c>
      <c r="E60" s="28"/>
      <c r="F60" s="28">
        <f t="shared" ref="F60:F62" si="14">D60-E60</f>
        <v>0.45400000000000001</v>
      </c>
      <c r="G60" s="28"/>
      <c r="H60" s="28">
        <f t="shared" ref="H60:I62" si="15">J60+L60+N60+P60</f>
        <v>0.45400000000000001</v>
      </c>
      <c r="I60" s="28">
        <f t="shared" si="15"/>
        <v>0.41799999999999998</v>
      </c>
      <c r="J60" s="28">
        <v>0.45400000000000001</v>
      </c>
      <c r="K60" s="28">
        <v>0.41799999999999998</v>
      </c>
      <c r="L60" s="28"/>
      <c r="M60" s="28"/>
      <c r="N60" s="28"/>
      <c r="O60" s="28"/>
      <c r="P60" s="28"/>
      <c r="Q60" s="28"/>
      <c r="R60" s="28">
        <f t="shared" ref="R60:R62" si="16">F60-O60</f>
        <v>0.45400000000000001</v>
      </c>
      <c r="S60" s="28"/>
      <c r="T60" s="28">
        <f t="shared" ref="T60:T62" si="17">O60-N60</f>
        <v>0</v>
      </c>
      <c r="U60" s="95">
        <f t="shared" si="12"/>
        <v>0</v>
      </c>
      <c r="V60" s="88"/>
    </row>
    <row r="61" spans="1:22" ht="24" x14ac:dyDescent="0.25">
      <c r="A61" s="73"/>
      <c r="B61" s="96" t="s">
        <v>966</v>
      </c>
      <c r="C61" s="73" t="s">
        <v>967</v>
      </c>
      <c r="D61" s="28">
        <v>0.83099999999999996</v>
      </c>
      <c r="E61" s="28"/>
      <c r="F61" s="28">
        <f t="shared" si="14"/>
        <v>0.83099999999999996</v>
      </c>
      <c r="G61" s="28"/>
      <c r="H61" s="28">
        <f t="shared" si="15"/>
        <v>0.83099999999999996</v>
      </c>
      <c r="I61" s="28">
        <f t="shared" si="15"/>
        <v>0.90500000000000003</v>
      </c>
      <c r="J61" s="28"/>
      <c r="K61" s="28"/>
      <c r="L61" s="260">
        <v>0.83099999999999996</v>
      </c>
      <c r="M61" s="28">
        <v>0.90500000000000003</v>
      </c>
      <c r="N61" s="28"/>
      <c r="O61" s="28"/>
      <c r="P61" s="28"/>
      <c r="Q61" s="28"/>
      <c r="R61" s="28">
        <f t="shared" si="16"/>
        <v>0.83099999999999996</v>
      </c>
      <c r="S61" s="28"/>
      <c r="T61" s="28">
        <f t="shared" si="17"/>
        <v>0</v>
      </c>
      <c r="U61" s="95">
        <f t="shared" si="12"/>
        <v>0</v>
      </c>
      <c r="V61" s="88" t="s">
        <v>1011</v>
      </c>
    </row>
    <row r="62" spans="1:22" ht="36" x14ac:dyDescent="0.25">
      <c r="A62" s="73"/>
      <c r="B62" s="96" t="s">
        <v>968</v>
      </c>
      <c r="C62" s="73" t="s">
        <v>969</v>
      </c>
      <c r="D62" s="28">
        <v>0.52400000000000002</v>
      </c>
      <c r="E62" s="28"/>
      <c r="F62" s="28">
        <f t="shared" si="14"/>
        <v>0.52400000000000002</v>
      </c>
      <c r="G62" s="28"/>
      <c r="H62" s="28">
        <f t="shared" si="15"/>
        <v>0.52400000000000002</v>
      </c>
      <c r="I62" s="28">
        <f t="shared" si="15"/>
        <v>0.495</v>
      </c>
      <c r="J62" s="28"/>
      <c r="K62" s="28"/>
      <c r="L62" s="260">
        <v>0.52400000000000002</v>
      </c>
      <c r="M62" s="28">
        <v>0.495</v>
      </c>
      <c r="N62" s="28"/>
      <c r="O62" s="28"/>
      <c r="P62" s="28"/>
      <c r="Q62" s="28"/>
      <c r="R62" s="28">
        <f t="shared" si="16"/>
        <v>0.52400000000000002</v>
      </c>
      <c r="S62" s="28"/>
      <c r="T62" s="28">
        <f t="shared" si="17"/>
        <v>0</v>
      </c>
      <c r="U62" s="95">
        <f t="shared" si="12"/>
        <v>0</v>
      </c>
      <c r="V62" s="88" t="s">
        <v>1008</v>
      </c>
    </row>
    <row r="63" spans="1:22" ht="31.5" x14ac:dyDescent="0.25">
      <c r="A63" s="73" t="s">
        <v>864</v>
      </c>
      <c r="B63" s="265" t="s">
        <v>865</v>
      </c>
      <c r="C63" s="73"/>
      <c r="D63" s="85" t="s">
        <v>868</v>
      </c>
      <c r="E63" s="85" t="s">
        <v>868</v>
      </c>
      <c r="F63" s="85" t="s">
        <v>868</v>
      </c>
      <c r="G63" s="85" t="s">
        <v>868</v>
      </c>
      <c r="H63" s="85" t="s">
        <v>868</v>
      </c>
      <c r="I63" s="85" t="s">
        <v>868</v>
      </c>
      <c r="J63" s="85" t="s">
        <v>868</v>
      </c>
      <c r="K63" s="85" t="s">
        <v>868</v>
      </c>
      <c r="L63" s="85" t="s">
        <v>868</v>
      </c>
      <c r="M63" s="85" t="s">
        <v>868</v>
      </c>
      <c r="N63" s="85" t="s">
        <v>868</v>
      </c>
      <c r="O63" s="85" t="s">
        <v>868</v>
      </c>
      <c r="P63" s="85" t="s">
        <v>868</v>
      </c>
      <c r="Q63" s="85" t="s">
        <v>868</v>
      </c>
      <c r="R63" s="85" t="s">
        <v>868</v>
      </c>
      <c r="S63" s="85" t="s">
        <v>868</v>
      </c>
      <c r="T63" s="85" t="s">
        <v>868</v>
      </c>
      <c r="U63" s="85" t="s">
        <v>868</v>
      </c>
      <c r="V63" s="89"/>
    </row>
    <row r="64" spans="1:22" ht="31.5" x14ac:dyDescent="0.25">
      <c r="A64" s="73" t="s">
        <v>426</v>
      </c>
      <c r="B64" s="265" t="s">
        <v>866</v>
      </c>
      <c r="C64" s="73"/>
      <c r="D64" s="75">
        <f>SUM(D65)</f>
        <v>3.1389999999999998</v>
      </c>
      <c r="E64" s="75">
        <f t="shared" ref="E64:T64" si="18">SUM(E65)</f>
        <v>0</v>
      </c>
      <c r="F64" s="75">
        <f t="shared" si="18"/>
        <v>3.1389999999999998</v>
      </c>
      <c r="G64" s="75">
        <f t="shared" si="18"/>
        <v>0</v>
      </c>
      <c r="H64" s="75">
        <f t="shared" si="18"/>
        <v>3.1389999999999998</v>
      </c>
      <c r="I64" s="75">
        <f t="shared" si="18"/>
        <v>0</v>
      </c>
      <c r="J64" s="75">
        <f t="shared" si="18"/>
        <v>0</v>
      </c>
      <c r="K64" s="75">
        <f t="shared" si="18"/>
        <v>0</v>
      </c>
      <c r="L64" s="75">
        <f t="shared" si="18"/>
        <v>0</v>
      </c>
      <c r="M64" s="75">
        <f t="shared" si="18"/>
        <v>0</v>
      </c>
      <c r="N64" s="75">
        <f t="shared" si="18"/>
        <v>0</v>
      </c>
      <c r="O64" s="75">
        <f t="shared" si="18"/>
        <v>0</v>
      </c>
      <c r="P64" s="75">
        <f t="shared" si="18"/>
        <v>3.1389999999999998</v>
      </c>
      <c r="Q64" s="75">
        <f t="shared" si="18"/>
        <v>0</v>
      </c>
      <c r="R64" s="75">
        <f t="shared" si="18"/>
        <v>3.1389999999999998</v>
      </c>
      <c r="S64" s="75">
        <f t="shared" si="18"/>
        <v>0</v>
      </c>
      <c r="T64" s="75">
        <f t="shared" si="18"/>
        <v>0</v>
      </c>
      <c r="U64" s="97">
        <f t="shared" ref="U64:U66" si="19">IF(N64&lt;&gt;0,T64/N64,0)</f>
        <v>0</v>
      </c>
      <c r="V64" s="89"/>
    </row>
    <row r="65" spans="1:22" ht="31.5" x14ac:dyDescent="0.25">
      <c r="A65" s="73" t="s">
        <v>424</v>
      </c>
      <c r="B65" s="265" t="s">
        <v>819</v>
      </c>
      <c r="C65" s="74"/>
      <c r="D65" s="75">
        <f>SUM(D66)</f>
        <v>3.1389999999999998</v>
      </c>
      <c r="E65" s="75">
        <f t="shared" ref="E65:T65" si="20">SUM(E66)</f>
        <v>0</v>
      </c>
      <c r="F65" s="75">
        <f t="shared" si="20"/>
        <v>3.1389999999999998</v>
      </c>
      <c r="G65" s="75">
        <f t="shared" si="20"/>
        <v>0</v>
      </c>
      <c r="H65" s="75">
        <f t="shared" si="20"/>
        <v>3.1389999999999998</v>
      </c>
      <c r="I65" s="75">
        <f t="shared" si="20"/>
        <v>0</v>
      </c>
      <c r="J65" s="75">
        <f t="shared" si="20"/>
        <v>0</v>
      </c>
      <c r="K65" s="75">
        <f t="shared" si="20"/>
        <v>0</v>
      </c>
      <c r="L65" s="75">
        <f t="shared" si="20"/>
        <v>0</v>
      </c>
      <c r="M65" s="75">
        <f t="shared" si="20"/>
        <v>0</v>
      </c>
      <c r="N65" s="75">
        <f t="shared" si="20"/>
        <v>0</v>
      </c>
      <c r="O65" s="75">
        <f t="shared" si="20"/>
        <v>0</v>
      </c>
      <c r="P65" s="75">
        <f t="shared" si="20"/>
        <v>3.1389999999999998</v>
      </c>
      <c r="Q65" s="75">
        <f t="shared" si="20"/>
        <v>0</v>
      </c>
      <c r="R65" s="75">
        <f t="shared" si="20"/>
        <v>3.1389999999999998</v>
      </c>
      <c r="S65" s="75">
        <f t="shared" si="20"/>
        <v>0</v>
      </c>
      <c r="T65" s="75">
        <f t="shared" si="20"/>
        <v>0</v>
      </c>
      <c r="U65" s="97">
        <f t="shared" si="19"/>
        <v>0</v>
      </c>
      <c r="V65" s="89"/>
    </row>
    <row r="66" spans="1:22" x14ac:dyDescent="0.25">
      <c r="A66" s="73"/>
      <c r="B66" s="96" t="s">
        <v>971</v>
      </c>
      <c r="C66" s="73" t="s">
        <v>970</v>
      </c>
      <c r="D66" s="28">
        <v>3.1389999999999998</v>
      </c>
      <c r="E66" s="28"/>
      <c r="F66" s="28">
        <f t="shared" ref="F66" si="21">D66-E66</f>
        <v>3.1389999999999998</v>
      </c>
      <c r="G66" s="28"/>
      <c r="H66" s="28">
        <f>J66+L66+N66+P66</f>
        <v>3.1389999999999998</v>
      </c>
      <c r="I66" s="28">
        <f>K66+M66+O66+Q66</f>
        <v>0</v>
      </c>
      <c r="J66" s="28"/>
      <c r="K66" s="28"/>
      <c r="L66" s="28"/>
      <c r="M66" s="28"/>
      <c r="N66" s="28"/>
      <c r="O66" s="28"/>
      <c r="P66" s="28">
        <v>3.1389999999999998</v>
      </c>
      <c r="Q66" s="28"/>
      <c r="R66" s="28">
        <f>F66-O66</f>
        <v>3.1389999999999998</v>
      </c>
      <c r="S66" s="28"/>
      <c r="T66" s="28">
        <f>O66-N66</f>
        <v>0</v>
      </c>
      <c r="U66" s="95">
        <f t="shared" si="19"/>
        <v>0</v>
      </c>
      <c r="V66" s="89"/>
    </row>
    <row r="67" spans="1:22" ht="31.5" x14ac:dyDescent="0.25">
      <c r="A67" s="73" t="s">
        <v>420</v>
      </c>
      <c r="B67" s="265" t="s">
        <v>867</v>
      </c>
      <c r="C67" s="85"/>
      <c r="D67" s="85" t="s">
        <v>868</v>
      </c>
      <c r="E67" s="85" t="s">
        <v>868</v>
      </c>
      <c r="F67" s="85" t="s">
        <v>868</v>
      </c>
      <c r="G67" s="85" t="s">
        <v>868</v>
      </c>
      <c r="H67" s="85" t="s">
        <v>868</v>
      </c>
      <c r="I67" s="85" t="s">
        <v>868</v>
      </c>
      <c r="J67" s="85" t="s">
        <v>868</v>
      </c>
      <c r="K67" s="85" t="s">
        <v>868</v>
      </c>
      <c r="L67" s="85" t="s">
        <v>868</v>
      </c>
      <c r="M67" s="85" t="s">
        <v>868</v>
      </c>
      <c r="N67" s="85" t="s">
        <v>868</v>
      </c>
      <c r="O67" s="85" t="s">
        <v>868</v>
      </c>
      <c r="P67" s="85" t="s">
        <v>868</v>
      </c>
      <c r="Q67" s="85" t="s">
        <v>868</v>
      </c>
      <c r="R67" s="85" t="s">
        <v>868</v>
      </c>
      <c r="S67" s="85" t="s">
        <v>868</v>
      </c>
      <c r="T67" s="85" t="s">
        <v>868</v>
      </c>
      <c r="U67" s="85" t="s">
        <v>868</v>
      </c>
      <c r="V67" s="89"/>
    </row>
    <row r="68" spans="1:22" ht="21" x14ac:dyDescent="0.25">
      <c r="A68" s="73" t="s">
        <v>418</v>
      </c>
      <c r="B68" s="265" t="s">
        <v>869</v>
      </c>
      <c r="C68" s="85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  <c r="N68" s="85" t="s">
        <v>868</v>
      </c>
      <c r="O68" s="85" t="s">
        <v>868</v>
      </c>
      <c r="P68" s="85" t="s">
        <v>868</v>
      </c>
      <c r="Q68" s="85" t="s">
        <v>868</v>
      </c>
      <c r="R68" s="85" t="s">
        <v>868</v>
      </c>
      <c r="S68" s="85" t="s">
        <v>868</v>
      </c>
      <c r="T68" s="85" t="s">
        <v>868</v>
      </c>
      <c r="U68" s="85" t="s">
        <v>868</v>
      </c>
      <c r="V68" s="89"/>
    </row>
    <row r="69" spans="1:22" ht="31.5" x14ac:dyDescent="0.25">
      <c r="A69" s="73" t="s">
        <v>416</v>
      </c>
      <c r="B69" s="265" t="s">
        <v>870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  <c r="N69" s="85" t="s">
        <v>868</v>
      </c>
      <c r="O69" s="85" t="s">
        <v>868</v>
      </c>
      <c r="P69" s="85" t="s">
        <v>868</v>
      </c>
      <c r="Q69" s="85" t="s">
        <v>868</v>
      </c>
      <c r="R69" s="85" t="s">
        <v>868</v>
      </c>
      <c r="S69" s="85" t="s">
        <v>868</v>
      </c>
      <c r="T69" s="85" t="s">
        <v>868</v>
      </c>
      <c r="U69" s="85" t="s">
        <v>868</v>
      </c>
      <c r="V69" s="89"/>
    </row>
    <row r="70" spans="1:22" ht="42" x14ac:dyDescent="0.25">
      <c r="A70" s="73" t="s">
        <v>414</v>
      </c>
      <c r="B70" s="265" t="s">
        <v>871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  <c r="N70" s="85" t="s">
        <v>868</v>
      </c>
      <c r="O70" s="85" t="s">
        <v>868</v>
      </c>
      <c r="P70" s="85" t="s">
        <v>868</v>
      </c>
      <c r="Q70" s="85" t="s">
        <v>868</v>
      </c>
      <c r="R70" s="85" t="s">
        <v>868</v>
      </c>
      <c r="S70" s="85" t="s">
        <v>868</v>
      </c>
      <c r="T70" s="85" t="s">
        <v>868</v>
      </c>
      <c r="U70" s="85" t="s">
        <v>868</v>
      </c>
      <c r="V70" s="89"/>
    </row>
    <row r="71" spans="1:22" ht="42" x14ac:dyDescent="0.25">
      <c r="A71" s="73" t="s">
        <v>412</v>
      </c>
      <c r="B71" s="265" t="s">
        <v>872</v>
      </c>
      <c r="C71" s="85"/>
      <c r="D71" s="85" t="s">
        <v>868</v>
      </c>
      <c r="E71" s="85" t="s">
        <v>868</v>
      </c>
      <c r="F71" s="85" t="s">
        <v>868</v>
      </c>
      <c r="G71" s="85" t="s">
        <v>868</v>
      </c>
      <c r="H71" s="85" t="s">
        <v>868</v>
      </c>
      <c r="I71" s="85" t="s">
        <v>868</v>
      </c>
      <c r="J71" s="85" t="s">
        <v>868</v>
      </c>
      <c r="K71" s="85" t="s">
        <v>868</v>
      </c>
      <c r="L71" s="85" t="s">
        <v>868</v>
      </c>
      <c r="M71" s="85" t="s">
        <v>868</v>
      </c>
      <c r="N71" s="85" t="s">
        <v>868</v>
      </c>
      <c r="O71" s="85" t="s">
        <v>868</v>
      </c>
      <c r="P71" s="85" t="s">
        <v>868</v>
      </c>
      <c r="Q71" s="85" t="s">
        <v>868</v>
      </c>
      <c r="R71" s="85" t="s">
        <v>868</v>
      </c>
      <c r="S71" s="85" t="s">
        <v>868</v>
      </c>
      <c r="T71" s="85" t="s">
        <v>868</v>
      </c>
      <c r="U71" s="85" t="s">
        <v>868</v>
      </c>
      <c r="V71" s="89"/>
    </row>
    <row r="72" spans="1:22" ht="31.5" x14ac:dyDescent="0.25">
      <c r="A72" s="73" t="s">
        <v>410</v>
      </c>
      <c r="B72" s="265" t="s">
        <v>873</v>
      </c>
      <c r="C72" s="85"/>
      <c r="D72" s="85" t="s">
        <v>868</v>
      </c>
      <c r="E72" s="85" t="s">
        <v>868</v>
      </c>
      <c r="F72" s="85" t="s">
        <v>868</v>
      </c>
      <c r="G72" s="85" t="s">
        <v>868</v>
      </c>
      <c r="H72" s="85" t="s">
        <v>868</v>
      </c>
      <c r="I72" s="85" t="s">
        <v>868</v>
      </c>
      <c r="J72" s="85" t="s">
        <v>868</v>
      </c>
      <c r="K72" s="85" t="s">
        <v>868</v>
      </c>
      <c r="L72" s="85" t="s">
        <v>868</v>
      </c>
      <c r="M72" s="85" t="s">
        <v>868</v>
      </c>
      <c r="N72" s="85" t="s">
        <v>868</v>
      </c>
      <c r="O72" s="85" t="s">
        <v>868</v>
      </c>
      <c r="P72" s="85" t="s">
        <v>868</v>
      </c>
      <c r="Q72" s="85" t="s">
        <v>868</v>
      </c>
      <c r="R72" s="85" t="s">
        <v>868</v>
      </c>
      <c r="S72" s="85" t="s">
        <v>868</v>
      </c>
      <c r="T72" s="85" t="s">
        <v>868</v>
      </c>
      <c r="U72" s="85" t="s">
        <v>868</v>
      </c>
      <c r="V72" s="89"/>
    </row>
    <row r="73" spans="1:22" ht="42" x14ac:dyDescent="0.25">
      <c r="A73" s="73" t="s">
        <v>874</v>
      </c>
      <c r="B73" s="265" t="s">
        <v>875</v>
      </c>
      <c r="C73" s="85"/>
      <c r="D73" s="85" t="s">
        <v>868</v>
      </c>
      <c r="E73" s="85" t="s">
        <v>868</v>
      </c>
      <c r="F73" s="85" t="s">
        <v>868</v>
      </c>
      <c r="G73" s="85" t="s">
        <v>868</v>
      </c>
      <c r="H73" s="85" t="s">
        <v>868</v>
      </c>
      <c r="I73" s="85" t="s">
        <v>868</v>
      </c>
      <c r="J73" s="85" t="s">
        <v>868</v>
      </c>
      <c r="K73" s="85" t="s">
        <v>868</v>
      </c>
      <c r="L73" s="85" t="s">
        <v>868</v>
      </c>
      <c r="M73" s="85" t="s">
        <v>868</v>
      </c>
      <c r="N73" s="85" t="s">
        <v>868</v>
      </c>
      <c r="O73" s="85" t="s">
        <v>868</v>
      </c>
      <c r="P73" s="85" t="s">
        <v>868</v>
      </c>
      <c r="Q73" s="85" t="s">
        <v>868</v>
      </c>
      <c r="R73" s="85" t="s">
        <v>868</v>
      </c>
      <c r="S73" s="85" t="s">
        <v>868</v>
      </c>
      <c r="T73" s="85" t="s">
        <v>868</v>
      </c>
      <c r="U73" s="85" t="s">
        <v>868</v>
      </c>
      <c r="V73" s="89"/>
    </row>
    <row r="74" spans="1:22" ht="42" x14ac:dyDescent="0.25">
      <c r="A74" s="73" t="s">
        <v>876</v>
      </c>
      <c r="B74" s="265" t="s">
        <v>877</v>
      </c>
      <c r="C74" s="85"/>
      <c r="D74" s="85" t="s">
        <v>868</v>
      </c>
      <c r="E74" s="85" t="s">
        <v>868</v>
      </c>
      <c r="F74" s="85" t="s">
        <v>868</v>
      </c>
      <c r="G74" s="85" t="s">
        <v>868</v>
      </c>
      <c r="H74" s="85" t="s">
        <v>868</v>
      </c>
      <c r="I74" s="85" t="s">
        <v>868</v>
      </c>
      <c r="J74" s="85" t="s">
        <v>868</v>
      </c>
      <c r="K74" s="85" t="s">
        <v>868</v>
      </c>
      <c r="L74" s="85" t="s">
        <v>868</v>
      </c>
      <c r="M74" s="85" t="s">
        <v>868</v>
      </c>
      <c r="N74" s="85" t="s">
        <v>868</v>
      </c>
      <c r="O74" s="85" t="s">
        <v>868</v>
      </c>
      <c r="P74" s="85" t="s">
        <v>868</v>
      </c>
      <c r="Q74" s="85" t="s">
        <v>868</v>
      </c>
      <c r="R74" s="85" t="s">
        <v>868</v>
      </c>
      <c r="S74" s="85" t="s">
        <v>868</v>
      </c>
      <c r="T74" s="85" t="s">
        <v>868</v>
      </c>
      <c r="U74" s="85" t="s">
        <v>868</v>
      </c>
      <c r="V74" s="89"/>
    </row>
    <row r="75" spans="1:22" ht="21" x14ac:dyDescent="0.25">
      <c r="A75" s="73" t="s">
        <v>878</v>
      </c>
      <c r="B75" s="265" t="s">
        <v>879</v>
      </c>
      <c r="C75" s="85"/>
      <c r="D75" s="85" t="s">
        <v>868</v>
      </c>
      <c r="E75" s="85" t="s">
        <v>868</v>
      </c>
      <c r="F75" s="85" t="s">
        <v>868</v>
      </c>
      <c r="G75" s="85" t="s">
        <v>868</v>
      </c>
      <c r="H75" s="85" t="s">
        <v>868</v>
      </c>
      <c r="I75" s="85" t="s">
        <v>868</v>
      </c>
      <c r="J75" s="85" t="s">
        <v>868</v>
      </c>
      <c r="K75" s="85" t="s">
        <v>868</v>
      </c>
      <c r="L75" s="85" t="s">
        <v>868</v>
      </c>
      <c r="M75" s="85" t="s">
        <v>868</v>
      </c>
      <c r="N75" s="85" t="s">
        <v>868</v>
      </c>
      <c r="O75" s="85" t="s">
        <v>868</v>
      </c>
      <c r="P75" s="85" t="s">
        <v>868</v>
      </c>
      <c r="Q75" s="85" t="s">
        <v>868</v>
      </c>
      <c r="R75" s="85" t="s">
        <v>868</v>
      </c>
      <c r="S75" s="85" t="s">
        <v>868</v>
      </c>
      <c r="T75" s="85" t="s">
        <v>868</v>
      </c>
      <c r="U75" s="85" t="s">
        <v>868</v>
      </c>
      <c r="V75" s="89"/>
    </row>
    <row r="76" spans="1:22" ht="31.5" x14ac:dyDescent="0.25">
      <c r="A76" s="73" t="s">
        <v>880</v>
      </c>
      <c r="B76" s="265" t="s">
        <v>881</v>
      </c>
      <c r="C76" s="85"/>
      <c r="D76" s="85" t="s">
        <v>868</v>
      </c>
      <c r="E76" s="85" t="s">
        <v>868</v>
      </c>
      <c r="F76" s="85" t="s">
        <v>868</v>
      </c>
      <c r="G76" s="85" t="s">
        <v>868</v>
      </c>
      <c r="H76" s="85" t="s">
        <v>868</v>
      </c>
      <c r="I76" s="85" t="s">
        <v>868</v>
      </c>
      <c r="J76" s="85" t="s">
        <v>868</v>
      </c>
      <c r="K76" s="85" t="s">
        <v>868</v>
      </c>
      <c r="L76" s="85" t="s">
        <v>868</v>
      </c>
      <c r="M76" s="85" t="s">
        <v>868</v>
      </c>
      <c r="N76" s="85" t="s">
        <v>868</v>
      </c>
      <c r="O76" s="85" t="s">
        <v>868</v>
      </c>
      <c r="P76" s="85" t="s">
        <v>868</v>
      </c>
      <c r="Q76" s="85" t="s">
        <v>868</v>
      </c>
      <c r="R76" s="85" t="s">
        <v>868</v>
      </c>
      <c r="S76" s="85" t="s">
        <v>868</v>
      </c>
      <c r="T76" s="85" t="s">
        <v>868</v>
      </c>
      <c r="U76" s="85" t="s">
        <v>868</v>
      </c>
      <c r="V76" s="89"/>
    </row>
    <row r="77" spans="1:22" ht="42" x14ac:dyDescent="0.25">
      <c r="A77" s="73" t="s">
        <v>406</v>
      </c>
      <c r="B77" s="265" t="s">
        <v>882</v>
      </c>
      <c r="C77" s="85"/>
      <c r="D77" s="85" t="s">
        <v>868</v>
      </c>
      <c r="E77" s="85" t="s">
        <v>868</v>
      </c>
      <c r="F77" s="85" t="s">
        <v>868</v>
      </c>
      <c r="G77" s="85" t="s">
        <v>868</v>
      </c>
      <c r="H77" s="85" t="s">
        <v>868</v>
      </c>
      <c r="I77" s="85" t="s">
        <v>868</v>
      </c>
      <c r="J77" s="85" t="s">
        <v>868</v>
      </c>
      <c r="K77" s="85" t="s">
        <v>868</v>
      </c>
      <c r="L77" s="85" t="s">
        <v>868</v>
      </c>
      <c r="M77" s="85" t="s">
        <v>868</v>
      </c>
      <c r="N77" s="85" t="s">
        <v>868</v>
      </c>
      <c r="O77" s="85" t="s">
        <v>868</v>
      </c>
      <c r="P77" s="85" t="s">
        <v>868</v>
      </c>
      <c r="Q77" s="85" t="s">
        <v>868</v>
      </c>
      <c r="R77" s="85" t="s">
        <v>868</v>
      </c>
      <c r="S77" s="85" t="s">
        <v>868</v>
      </c>
      <c r="T77" s="85" t="s">
        <v>868</v>
      </c>
      <c r="U77" s="85" t="s">
        <v>868</v>
      </c>
      <c r="V77" s="89"/>
    </row>
    <row r="78" spans="1:22" ht="42" x14ac:dyDescent="0.25">
      <c r="A78" s="73" t="s">
        <v>883</v>
      </c>
      <c r="B78" s="265" t="s">
        <v>884</v>
      </c>
      <c r="C78" s="85"/>
      <c r="D78" s="85" t="s">
        <v>868</v>
      </c>
      <c r="E78" s="85" t="s">
        <v>868</v>
      </c>
      <c r="F78" s="85" t="s">
        <v>868</v>
      </c>
      <c r="G78" s="85" t="s">
        <v>868</v>
      </c>
      <c r="H78" s="85" t="s">
        <v>868</v>
      </c>
      <c r="I78" s="85" t="s">
        <v>868</v>
      </c>
      <c r="J78" s="85" t="s">
        <v>868</v>
      </c>
      <c r="K78" s="85" t="s">
        <v>868</v>
      </c>
      <c r="L78" s="85" t="s">
        <v>868</v>
      </c>
      <c r="M78" s="85" t="s">
        <v>868</v>
      </c>
      <c r="N78" s="85" t="s">
        <v>868</v>
      </c>
      <c r="O78" s="85" t="s">
        <v>868</v>
      </c>
      <c r="P78" s="85" t="s">
        <v>868</v>
      </c>
      <c r="Q78" s="85" t="s">
        <v>868</v>
      </c>
      <c r="R78" s="85" t="s">
        <v>868</v>
      </c>
      <c r="S78" s="85" t="s">
        <v>868</v>
      </c>
      <c r="T78" s="85" t="s">
        <v>868</v>
      </c>
      <c r="U78" s="85" t="s">
        <v>868</v>
      </c>
      <c r="V78" s="89"/>
    </row>
    <row r="79" spans="1:22" ht="42" x14ac:dyDescent="0.25">
      <c r="A79" s="73" t="s">
        <v>885</v>
      </c>
      <c r="B79" s="265" t="s">
        <v>886</v>
      </c>
      <c r="C79" s="85"/>
      <c r="D79" s="85" t="s">
        <v>868</v>
      </c>
      <c r="E79" s="85" t="s">
        <v>868</v>
      </c>
      <c r="F79" s="85" t="s">
        <v>868</v>
      </c>
      <c r="G79" s="85" t="s">
        <v>868</v>
      </c>
      <c r="H79" s="85" t="s">
        <v>868</v>
      </c>
      <c r="I79" s="85" t="s">
        <v>868</v>
      </c>
      <c r="J79" s="85" t="s">
        <v>868</v>
      </c>
      <c r="K79" s="85" t="s">
        <v>868</v>
      </c>
      <c r="L79" s="85" t="s">
        <v>868</v>
      </c>
      <c r="M79" s="85" t="s">
        <v>868</v>
      </c>
      <c r="N79" s="85" t="s">
        <v>868</v>
      </c>
      <c r="O79" s="85" t="s">
        <v>868</v>
      </c>
      <c r="P79" s="85" t="s">
        <v>868</v>
      </c>
      <c r="Q79" s="85" t="s">
        <v>868</v>
      </c>
      <c r="R79" s="85" t="s">
        <v>868</v>
      </c>
      <c r="S79" s="85" t="s">
        <v>868</v>
      </c>
      <c r="T79" s="85" t="s">
        <v>868</v>
      </c>
      <c r="U79" s="85" t="s">
        <v>868</v>
      </c>
      <c r="V79" s="89"/>
    </row>
    <row r="80" spans="1:22" ht="31.5" x14ac:dyDescent="0.25">
      <c r="A80" s="73" t="s">
        <v>405</v>
      </c>
      <c r="B80" s="265" t="s">
        <v>887</v>
      </c>
      <c r="C80" s="85"/>
      <c r="D80" s="75">
        <f>SUM(D81:D85)</f>
        <v>3.4710000000000001</v>
      </c>
      <c r="E80" s="75">
        <f>SUM(E81:E85)</f>
        <v>0</v>
      </c>
      <c r="F80" s="75">
        <f t="shared" ref="F80:T80" si="22">SUM(F81:F85)</f>
        <v>3.4710000000000001</v>
      </c>
      <c r="G80" s="75">
        <f t="shared" si="22"/>
        <v>0</v>
      </c>
      <c r="H80" s="75">
        <f t="shared" si="22"/>
        <v>3.4710000000000001</v>
      </c>
      <c r="I80" s="75">
        <f t="shared" si="22"/>
        <v>2.6399999999999997</v>
      </c>
      <c r="J80" s="75">
        <f t="shared" si="22"/>
        <v>1.4470000000000001</v>
      </c>
      <c r="K80" s="75">
        <f t="shared" si="22"/>
        <v>1.883</v>
      </c>
      <c r="L80" s="75">
        <f t="shared" si="22"/>
        <v>1.339</v>
      </c>
      <c r="M80" s="75">
        <f t="shared" si="22"/>
        <v>0.75700000000000001</v>
      </c>
      <c r="N80" s="75">
        <f t="shared" si="22"/>
        <v>0</v>
      </c>
      <c r="O80" s="75">
        <f t="shared" si="22"/>
        <v>0</v>
      </c>
      <c r="P80" s="75">
        <f t="shared" si="22"/>
        <v>0.68500000000000005</v>
      </c>
      <c r="Q80" s="75">
        <f t="shared" si="22"/>
        <v>0</v>
      </c>
      <c r="R80" s="75">
        <f t="shared" si="22"/>
        <v>3.4710000000000001</v>
      </c>
      <c r="S80" s="75">
        <f t="shared" si="22"/>
        <v>0</v>
      </c>
      <c r="T80" s="75">
        <f t="shared" si="22"/>
        <v>0</v>
      </c>
      <c r="U80" s="97">
        <f t="shared" ref="U80:U85" si="23">IF(N80&lt;&gt;0,T80/N80,0)</f>
        <v>0</v>
      </c>
      <c r="V80" s="89"/>
    </row>
    <row r="81" spans="1:22" ht="22.5" x14ac:dyDescent="0.25">
      <c r="A81" s="73"/>
      <c r="B81" s="266" t="s">
        <v>972</v>
      </c>
      <c r="C81" s="85" t="s">
        <v>973</v>
      </c>
      <c r="D81" s="258">
        <v>0.68500000000000005</v>
      </c>
      <c r="E81" s="258"/>
      <c r="F81" s="258">
        <f t="shared" ref="F81:F85" si="24">D81-E81</f>
        <v>0.68500000000000005</v>
      </c>
      <c r="G81" s="258"/>
      <c r="H81" s="258">
        <f t="shared" ref="H81:H85" si="25">J81+L81+N81+P81</f>
        <v>0.68500000000000005</v>
      </c>
      <c r="I81" s="258">
        <f t="shared" ref="I81:I85" si="26">K81+M81+O81+Q81</f>
        <v>0</v>
      </c>
      <c r="J81" s="258"/>
      <c r="K81" s="258"/>
      <c r="L81" s="258"/>
      <c r="M81" s="258"/>
      <c r="N81" s="258"/>
      <c r="O81" s="258"/>
      <c r="P81" s="260">
        <v>0.68500000000000005</v>
      </c>
      <c r="Q81" s="258"/>
      <c r="R81" s="258">
        <f t="shared" ref="R81:R85" si="27">F81-O81</f>
        <v>0.68500000000000005</v>
      </c>
      <c r="S81" s="258"/>
      <c r="T81" s="258">
        <f t="shared" ref="T81:T85" si="28">O81-N81</f>
        <v>0</v>
      </c>
      <c r="U81" s="95">
        <f t="shared" si="23"/>
        <v>0</v>
      </c>
      <c r="V81" s="89"/>
    </row>
    <row r="82" spans="1:22" x14ac:dyDescent="0.25">
      <c r="A82" s="73"/>
      <c r="B82" s="266" t="s">
        <v>974</v>
      </c>
      <c r="C82" s="85" t="s">
        <v>975</v>
      </c>
      <c r="D82" s="258">
        <v>0.80800000000000005</v>
      </c>
      <c r="E82" s="258"/>
      <c r="F82" s="258">
        <f t="shared" si="24"/>
        <v>0.80800000000000005</v>
      </c>
      <c r="G82" s="258"/>
      <c r="H82" s="258">
        <f t="shared" si="25"/>
        <v>0.80800000000000005</v>
      </c>
      <c r="I82" s="258">
        <f t="shared" si="26"/>
        <v>1.079</v>
      </c>
      <c r="J82" s="258">
        <v>0.80800000000000005</v>
      </c>
      <c r="K82" s="258">
        <v>1.079</v>
      </c>
      <c r="L82" s="258"/>
      <c r="M82" s="258"/>
      <c r="N82" s="258"/>
      <c r="O82" s="258"/>
      <c r="P82" s="258"/>
      <c r="Q82" s="258"/>
      <c r="R82" s="258">
        <f t="shared" si="27"/>
        <v>0.80800000000000005</v>
      </c>
      <c r="S82" s="258"/>
      <c r="T82" s="258">
        <f t="shared" si="28"/>
        <v>0</v>
      </c>
      <c r="U82" s="95">
        <f t="shared" si="23"/>
        <v>0</v>
      </c>
      <c r="V82" s="88"/>
    </row>
    <row r="83" spans="1:22" x14ac:dyDescent="0.25">
      <c r="A83" s="73"/>
      <c r="B83" s="266" t="s">
        <v>976</v>
      </c>
      <c r="C83" s="85" t="s">
        <v>977</v>
      </c>
      <c r="D83" s="258">
        <v>0.63900000000000001</v>
      </c>
      <c r="E83" s="258"/>
      <c r="F83" s="258">
        <f t="shared" si="24"/>
        <v>0.63900000000000001</v>
      </c>
      <c r="G83" s="258"/>
      <c r="H83" s="258">
        <f t="shared" si="25"/>
        <v>0.63900000000000001</v>
      </c>
      <c r="I83" s="258">
        <f t="shared" si="26"/>
        <v>0.49199999999999999</v>
      </c>
      <c r="J83" s="258">
        <v>0.63900000000000001</v>
      </c>
      <c r="K83" s="258">
        <v>0.49199999999999999</v>
      </c>
      <c r="L83" s="258"/>
      <c r="M83" s="258"/>
      <c r="N83" s="258"/>
      <c r="O83" s="258"/>
      <c r="P83" s="258"/>
      <c r="Q83" s="258"/>
      <c r="R83" s="258">
        <f t="shared" si="27"/>
        <v>0.63900000000000001</v>
      </c>
      <c r="S83" s="258"/>
      <c r="T83" s="258">
        <f t="shared" si="28"/>
        <v>0</v>
      </c>
      <c r="U83" s="95">
        <f t="shared" si="23"/>
        <v>0</v>
      </c>
      <c r="V83" s="88"/>
    </row>
    <row r="84" spans="1:22" ht="36" x14ac:dyDescent="0.25">
      <c r="A84" s="73"/>
      <c r="B84" s="266" t="s">
        <v>978</v>
      </c>
      <c r="C84" s="85" t="s">
        <v>979</v>
      </c>
      <c r="D84" s="258">
        <v>0.77400000000000002</v>
      </c>
      <c r="E84" s="258"/>
      <c r="F84" s="258">
        <f t="shared" si="24"/>
        <v>0.77400000000000002</v>
      </c>
      <c r="G84" s="258"/>
      <c r="H84" s="258">
        <f t="shared" si="25"/>
        <v>0.77400000000000002</v>
      </c>
      <c r="I84" s="258">
        <f t="shared" si="26"/>
        <v>0.75700000000000001</v>
      </c>
      <c r="J84" s="258"/>
      <c r="K84" s="258"/>
      <c r="L84" s="260">
        <v>0.77400000000000002</v>
      </c>
      <c r="M84" s="258">
        <v>0.75700000000000001</v>
      </c>
      <c r="N84" s="258"/>
      <c r="O84" s="258"/>
      <c r="P84" s="258"/>
      <c r="Q84" s="258"/>
      <c r="R84" s="258">
        <f t="shared" si="27"/>
        <v>0.77400000000000002</v>
      </c>
      <c r="S84" s="258"/>
      <c r="T84" s="258">
        <f t="shared" si="28"/>
        <v>0</v>
      </c>
      <c r="U84" s="95">
        <f t="shared" si="23"/>
        <v>0</v>
      </c>
      <c r="V84" s="88" t="s">
        <v>1008</v>
      </c>
    </row>
    <row r="85" spans="1:22" x14ac:dyDescent="0.25">
      <c r="A85" s="73"/>
      <c r="B85" s="266" t="s">
        <v>980</v>
      </c>
      <c r="C85" s="85" t="s">
        <v>981</v>
      </c>
      <c r="D85" s="258">
        <v>0.56499999999999995</v>
      </c>
      <c r="E85" s="258"/>
      <c r="F85" s="258">
        <f t="shared" si="24"/>
        <v>0.56499999999999995</v>
      </c>
      <c r="G85" s="258"/>
      <c r="H85" s="258">
        <f t="shared" si="25"/>
        <v>0.56499999999999995</v>
      </c>
      <c r="I85" s="258">
        <f t="shared" si="26"/>
        <v>0.312</v>
      </c>
      <c r="J85" s="258"/>
      <c r="K85" s="258">
        <v>0.312</v>
      </c>
      <c r="L85" s="260">
        <v>0.56499999999999995</v>
      </c>
      <c r="M85" s="258"/>
      <c r="N85" s="258"/>
      <c r="O85" s="258"/>
      <c r="P85" s="258"/>
      <c r="Q85" s="258"/>
      <c r="R85" s="258">
        <f t="shared" si="27"/>
        <v>0.56499999999999995</v>
      </c>
      <c r="S85" s="258"/>
      <c r="T85" s="258">
        <f t="shared" si="28"/>
        <v>0</v>
      </c>
      <c r="U85" s="95">
        <f t="shared" si="23"/>
        <v>0</v>
      </c>
      <c r="V85" s="88"/>
    </row>
    <row r="86" spans="1:22" ht="31.5" x14ac:dyDescent="0.25">
      <c r="A86" s="73" t="s">
        <v>807</v>
      </c>
      <c r="B86" s="265" t="s">
        <v>888</v>
      </c>
      <c r="C86" s="85"/>
      <c r="D86" s="85" t="s">
        <v>868</v>
      </c>
      <c r="E86" s="85" t="s">
        <v>868</v>
      </c>
      <c r="F86" s="85" t="s">
        <v>868</v>
      </c>
      <c r="G86" s="85" t="s">
        <v>868</v>
      </c>
      <c r="H86" s="85" t="s">
        <v>868</v>
      </c>
      <c r="I86" s="85" t="s">
        <v>868</v>
      </c>
      <c r="J86" s="85" t="s">
        <v>868</v>
      </c>
      <c r="K86" s="85" t="s">
        <v>868</v>
      </c>
      <c r="L86" s="85" t="s">
        <v>868</v>
      </c>
      <c r="M86" s="85" t="s">
        <v>868</v>
      </c>
      <c r="N86" s="85" t="s">
        <v>868</v>
      </c>
      <c r="O86" s="85" t="s">
        <v>868</v>
      </c>
      <c r="P86" s="85" t="s">
        <v>868</v>
      </c>
      <c r="Q86" s="85" t="s">
        <v>868</v>
      </c>
      <c r="R86" s="85" t="s">
        <v>868</v>
      </c>
      <c r="S86" s="85" t="s">
        <v>868</v>
      </c>
      <c r="T86" s="85" t="s">
        <v>868</v>
      </c>
      <c r="U86" s="85" t="s">
        <v>868</v>
      </c>
      <c r="V86" s="89"/>
    </row>
    <row r="87" spans="1:22" ht="21" x14ac:dyDescent="0.25">
      <c r="A87" s="73" t="s">
        <v>806</v>
      </c>
      <c r="B87" s="265" t="s">
        <v>889</v>
      </c>
      <c r="C87" s="85"/>
      <c r="D87" s="75">
        <f>SUM(D88:D92)</f>
        <v>6.7799999999999994</v>
      </c>
      <c r="E87" s="75">
        <f>SUM(E88:E92)</f>
        <v>0</v>
      </c>
      <c r="F87" s="75">
        <f t="shared" ref="F87" si="29">SUM(F88:F92)</f>
        <v>6.7799999999999994</v>
      </c>
      <c r="G87" s="75">
        <f t="shared" ref="G87" si="30">SUM(G88:G92)</f>
        <v>0</v>
      </c>
      <c r="H87" s="75">
        <f t="shared" ref="H87" si="31">SUM(H88:H92)</f>
        <v>6.7799999999999994</v>
      </c>
      <c r="I87" s="75">
        <f t="shared" ref="I87" si="32">SUM(I88:I92)</f>
        <v>1.1480000000000001</v>
      </c>
      <c r="J87" s="75">
        <f t="shared" ref="J87" si="33">SUM(J88:J92)</f>
        <v>0.90100000000000002</v>
      </c>
      <c r="K87" s="75">
        <f t="shared" ref="K87" si="34">SUM(K88:K92)</f>
        <v>0</v>
      </c>
      <c r="L87" s="75">
        <f t="shared" ref="L87" si="35">SUM(L88:L92)</f>
        <v>1.214</v>
      </c>
      <c r="M87" s="75">
        <f t="shared" ref="M87" si="36">SUM(M88:M92)</f>
        <v>1.1480000000000001</v>
      </c>
      <c r="N87" s="75">
        <f t="shared" ref="N87" si="37">SUM(N88:N92)</f>
        <v>0</v>
      </c>
      <c r="O87" s="75">
        <f t="shared" ref="O87" si="38">SUM(O88:O92)</f>
        <v>0</v>
      </c>
      <c r="P87" s="75">
        <f t="shared" ref="P87" si="39">SUM(P88:P92)</f>
        <v>4.665</v>
      </c>
      <c r="Q87" s="75">
        <f t="shared" ref="Q87" si="40">SUM(Q88:Q92)</f>
        <v>0</v>
      </c>
      <c r="R87" s="75">
        <f t="shared" ref="R87" si="41">SUM(R88:R92)</f>
        <v>6.7799999999999994</v>
      </c>
      <c r="S87" s="75">
        <f t="shared" ref="S87" si="42">SUM(S88:S92)</f>
        <v>0</v>
      </c>
      <c r="T87" s="75">
        <f t="shared" ref="T87" si="43">SUM(T88:T92)</f>
        <v>0</v>
      </c>
      <c r="U87" s="97">
        <f t="shared" ref="U87:U91" si="44">IF(N87&lt;&gt;0,T87/N87,0)</f>
        <v>0</v>
      </c>
      <c r="V87" s="89"/>
    </row>
    <row r="88" spans="1:22" x14ac:dyDescent="0.25">
      <c r="A88" s="73"/>
      <c r="B88" s="266" t="s">
        <v>982</v>
      </c>
      <c r="C88" s="85" t="s">
        <v>983</v>
      </c>
      <c r="D88" s="258">
        <v>3.786</v>
      </c>
      <c r="E88" s="258"/>
      <c r="F88" s="258">
        <f t="shared" ref="F88:F92" si="45">D88-E88</f>
        <v>3.786</v>
      </c>
      <c r="G88" s="258"/>
      <c r="H88" s="258">
        <f t="shared" ref="H88:H92" si="46">J88+L88+N88+P88</f>
        <v>3.786</v>
      </c>
      <c r="I88" s="258">
        <f t="shared" ref="I88:I92" si="47">K88+M88+O88+Q88</f>
        <v>0</v>
      </c>
      <c r="J88" s="258"/>
      <c r="K88" s="258"/>
      <c r="L88" s="258"/>
      <c r="M88" s="258"/>
      <c r="N88" s="258"/>
      <c r="O88" s="258"/>
      <c r="P88" s="260">
        <v>3.786</v>
      </c>
      <c r="Q88" s="258"/>
      <c r="R88" s="258">
        <f t="shared" ref="R88:R92" si="48">F88-O88</f>
        <v>3.786</v>
      </c>
      <c r="S88" s="258"/>
      <c r="T88" s="258">
        <f t="shared" ref="T88:T92" si="49">O88-N88</f>
        <v>0</v>
      </c>
      <c r="U88" s="95">
        <f t="shared" si="44"/>
        <v>0</v>
      </c>
      <c r="V88" s="89"/>
    </row>
    <row r="89" spans="1:22" ht="36" x14ac:dyDescent="0.25">
      <c r="A89" s="73"/>
      <c r="B89" s="266" t="s">
        <v>984</v>
      </c>
      <c r="C89" s="85" t="s">
        <v>985</v>
      </c>
      <c r="D89" s="258">
        <v>0.45</v>
      </c>
      <c r="E89" s="258"/>
      <c r="F89" s="258">
        <f t="shared" si="45"/>
        <v>0.45</v>
      </c>
      <c r="G89" s="258"/>
      <c r="H89" s="258">
        <f t="shared" si="46"/>
        <v>0.45</v>
      </c>
      <c r="I89" s="258">
        <f t="shared" si="47"/>
        <v>0.49399999999999999</v>
      </c>
      <c r="J89" s="258"/>
      <c r="K89" s="258"/>
      <c r="L89" s="260">
        <v>0.45</v>
      </c>
      <c r="M89" s="258">
        <v>0.49399999999999999</v>
      </c>
      <c r="N89" s="258"/>
      <c r="O89" s="258"/>
      <c r="P89" s="258"/>
      <c r="Q89" s="258"/>
      <c r="R89" s="258">
        <f t="shared" si="48"/>
        <v>0.45</v>
      </c>
      <c r="S89" s="258"/>
      <c r="T89" s="258">
        <f t="shared" si="49"/>
        <v>0</v>
      </c>
      <c r="U89" s="95">
        <f t="shared" si="44"/>
        <v>0</v>
      </c>
      <c r="V89" s="88" t="s">
        <v>1012</v>
      </c>
    </row>
    <row r="90" spans="1:22" ht="36" x14ac:dyDescent="0.25">
      <c r="A90" s="73"/>
      <c r="B90" s="266" t="s">
        <v>986</v>
      </c>
      <c r="C90" s="85" t="s">
        <v>987</v>
      </c>
      <c r="D90" s="258">
        <v>0.76400000000000001</v>
      </c>
      <c r="E90" s="258"/>
      <c r="F90" s="258">
        <f t="shared" si="45"/>
        <v>0.76400000000000001</v>
      </c>
      <c r="G90" s="258"/>
      <c r="H90" s="258">
        <f t="shared" si="46"/>
        <v>0.76400000000000001</v>
      </c>
      <c r="I90" s="258">
        <f t="shared" si="47"/>
        <v>0.65400000000000003</v>
      </c>
      <c r="J90" s="258"/>
      <c r="K90" s="258"/>
      <c r="L90" s="260">
        <v>0.76400000000000001</v>
      </c>
      <c r="M90" s="258">
        <v>0.65400000000000003</v>
      </c>
      <c r="N90" s="258"/>
      <c r="O90" s="258"/>
      <c r="P90" s="258"/>
      <c r="Q90" s="258"/>
      <c r="R90" s="258">
        <f t="shared" si="48"/>
        <v>0.76400000000000001</v>
      </c>
      <c r="S90" s="258"/>
      <c r="T90" s="258">
        <f t="shared" si="49"/>
        <v>0</v>
      </c>
      <c r="U90" s="95">
        <f t="shared" si="44"/>
        <v>0</v>
      </c>
      <c r="V90" s="88" t="s">
        <v>1010</v>
      </c>
    </row>
    <row r="91" spans="1:22" x14ac:dyDescent="0.25">
      <c r="A91" s="73"/>
      <c r="B91" s="266" t="s">
        <v>988</v>
      </c>
      <c r="C91" s="85" t="s">
        <v>989</v>
      </c>
      <c r="D91" s="258">
        <v>0.90100000000000002</v>
      </c>
      <c r="E91" s="258"/>
      <c r="F91" s="258">
        <f t="shared" si="45"/>
        <v>0.90100000000000002</v>
      </c>
      <c r="G91" s="258"/>
      <c r="H91" s="258">
        <f t="shared" si="46"/>
        <v>0.90100000000000002</v>
      </c>
      <c r="I91" s="258">
        <f t="shared" si="47"/>
        <v>0</v>
      </c>
      <c r="J91" s="258">
        <v>0.90100000000000002</v>
      </c>
      <c r="K91" s="258"/>
      <c r="L91" s="258"/>
      <c r="M91" s="258"/>
      <c r="N91" s="258"/>
      <c r="O91" s="258"/>
      <c r="P91" s="258"/>
      <c r="Q91" s="258"/>
      <c r="R91" s="258">
        <f t="shared" si="48"/>
        <v>0.90100000000000002</v>
      </c>
      <c r="S91" s="258"/>
      <c r="T91" s="258">
        <f t="shared" si="49"/>
        <v>0</v>
      </c>
      <c r="U91" s="95">
        <f t="shared" si="44"/>
        <v>0</v>
      </c>
      <c r="V91" s="89"/>
    </row>
    <row r="92" spans="1:22" ht="22.5" x14ac:dyDescent="0.25">
      <c r="A92" s="73"/>
      <c r="B92" s="266" t="s">
        <v>990</v>
      </c>
      <c r="C92" s="85" t="s">
        <v>991</v>
      </c>
      <c r="D92" s="258">
        <v>0.879</v>
      </c>
      <c r="E92" s="258"/>
      <c r="F92" s="258">
        <f t="shared" si="45"/>
        <v>0.879</v>
      </c>
      <c r="G92" s="258"/>
      <c r="H92" s="258">
        <f t="shared" si="46"/>
        <v>0.879</v>
      </c>
      <c r="I92" s="258">
        <f t="shared" si="47"/>
        <v>0</v>
      </c>
      <c r="J92" s="258"/>
      <c r="K92" s="258"/>
      <c r="L92" s="258"/>
      <c r="M92" s="258"/>
      <c r="N92" s="258"/>
      <c r="O92" s="258"/>
      <c r="P92" s="260">
        <v>0.879</v>
      </c>
      <c r="Q92" s="258"/>
      <c r="R92" s="258">
        <f t="shared" si="48"/>
        <v>0.879</v>
      </c>
      <c r="S92" s="258"/>
      <c r="T92" s="258">
        <f t="shared" si="49"/>
        <v>0</v>
      </c>
      <c r="U92" s="95">
        <f>IF(N92&lt;&gt;0,T92/N92,0)</f>
        <v>0</v>
      </c>
      <c r="V92" s="89"/>
    </row>
    <row r="93" spans="1:22" x14ac:dyDescent="0.25">
      <c r="A93" s="99"/>
      <c r="B93" s="100"/>
      <c r="C93" s="101"/>
      <c r="D93" s="101"/>
    </row>
    <row r="95" spans="1:22" x14ac:dyDescent="0.25">
      <c r="B95" s="2" t="s">
        <v>821</v>
      </c>
      <c r="D95" s="57"/>
      <c r="E95" s="57"/>
      <c r="F95" s="2" t="s">
        <v>822</v>
      </c>
    </row>
  </sheetData>
  <mergeCells count="26"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99"/>
  <sheetViews>
    <sheetView zoomScale="110" zoomScaleNormal="110" zoomScaleSheetLayoutView="115" workbookViewId="0"/>
  </sheetViews>
  <sheetFormatPr defaultRowHeight="15.75" x14ac:dyDescent="0.25"/>
  <cols>
    <col min="1" max="1" width="7.28515625" style="2" customWidth="1"/>
    <col min="2" max="2" width="30" style="2" customWidth="1"/>
    <col min="3" max="4" width="9.7109375" style="2" customWidth="1"/>
    <col min="5" max="5" width="9.140625" style="2" customWidth="1"/>
    <col min="6" max="6" width="5.85546875" style="2" customWidth="1"/>
    <col min="7" max="11" width="3.7109375" style="2" customWidth="1"/>
    <col min="12" max="12" width="8.85546875" style="2" customWidth="1"/>
    <col min="13" max="13" width="5.1406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8.8554687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6" style="2" customWidth="1"/>
    <col min="79" max="79" width="14.71093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44" t="s">
        <v>11</v>
      </c>
      <c r="BZ2" s="344"/>
      <c r="CA2" s="344"/>
    </row>
    <row r="3" spans="1:79" s="40" customFormat="1" ht="9.75" x14ac:dyDescent="0.15">
      <c r="A3" s="359" t="s">
        <v>124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</row>
    <row r="4" spans="1:79" s="40" customFormat="1" ht="12.75" customHeight="1" x14ac:dyDescent="0.15">
      <c r="A4" s="359" t="s">
        <v>1015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</row>
    <row r="5" spans="1:79" ht="9" customHeight="1" x14ac:dyDescent="0.25"/>
    <row r="6" spans="1:79" s="40" customFormat="1" ht="12.75" customHeight="1" x14ac:dyDescent="0.15">
      <c r="M6" s="41" t="s">
        <v>12</v>
      </c>
      <c r="N6" s="364" t="s">
        <v>820</v>
      </c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79" s="38" customFormat="1" ht="10.5" customHeight="1" x14ac:dyDescent="0.15">
      <c r="N7" s="365" t="s">
        <v>13</v>
      </c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950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0" t="s">
        <v>1017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</row>
    <row r="12" spans="1:79" s="38" customFormat="1" ht="8.25" x14ac:dyDescent="0.15">
      <c r="Q12" s="360" t="s">
        <v>17</v>
      </c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42" t="s">
        <v>23</v>
      </c>
      <c r="B14" s="342" t="s">
        <v>22</v>
      </c>
      <c r="C14" s="342" t="s">
        <v>18</v>
      </c>
      <c r="D14" s="342" t="s">
        <v>123</v>
      </c>
      <c r="E14" s="361" t="s">
        <v>122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48" t="s">
        <v>1009</v>
      </c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9"/>
      <c r="BW14" s="350" t="s">
        <v>121</v>
      </c>
      <c r="BX14" s="351"/>
      <c r="BY14" s="351"/>
      <c r="BZ14" s="352"/>
      <c r="CA14" s="342" t="s">
        <v>9</v>
      </c>
    </row>
    <row r="15" spans="1:79" s="30" customFormat="1" ht="15" customHeight="1" x14ac:dyDescent="0.2">
      <c r="A15" s="343"/>
      <c r="B15" s="343"/>
      <c r="C15" s="343"/>
      <c r="D15" s="343"/>
      <c r="E15" s="345" t="s">
        <v>0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7"/>
      <c r="AN15" s="345" t="s">
        <v>5</v>
      </c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7"/>
      <c r="BW15" s="353"/>
      <c r="BX15" s="354"/>
      <c r="BY15" s="354"/>
      <c r="BZ15" s="355"/>
      <c r="CA15" s="343"/>
    </row>
    <row r="16" spans="1:79" s="30" customFormat="1" ht="15" customHeight="1" x14ac:dyDescent="0.2">
      <c r="A16" s="343"/>
      <c r="B16" s="343"/>
      <c r="C16" s="343"/>
      <c r="D16" s="343"/>
      <c r="E16" s="345" t="s">
        <v>36</v>
      </c>
      <c r="F16" s="346"/>
      <c r="G16" s="346"/>
      <c r="H16" s="346"/>
      <c r="I16" s="346"/>
      <c r="J16" s="346"/>
      <c r="K16" s="347"/>
      <c r="L16" s="345" t="s">
        <v>35</v>
      </c>
      <c r="M16" s="346"/>
      <c r="N16" s="346"/>
      <c r="O16" s="346"/>
      <c r="P16" s="346"/>
      <c r="Q16" s="346"/>
      <c r="R16" s="347"/>
      <c r="S16" s="345" t="s">
        <v>34</v>
      </c>
      <c r="T16" s="346"/>
      <c r="U16" s="346"/>
      <c r="V16" s="346"/>
      <c r="W16" s="346"/>
      <c r="X16" s="346"/>
      <c r="Y16" s="347"/>
      <c r="Z16" s="345" t="s">
        <v>33</v>
      </c>
      <c r="AA16" s="346"/>
      <c r="AB16" s="346"/>
      <c r="AC16" s="346"/>
      <c r="AD16" s="346"/>
      <c r="AE16" s="346"/>
      <c r="AF16" s="347"/>
      <c r="AG16" s="345" t="s">
        <v>32</v>
      </c>
      <c r="AH16" s="346"/>
      <c r="AI16" s="346"/>
      <c r="AJ16" s="346"/>
      <c r="AK16" s="346"/>
      <c r="AL16" s="346"/>
      <c r="AM16" s="347"/>
      <c r="AN16" s="345" t="s">
        <v>36</v>
      </c>
      <c r="AO16" s="346"/>
      <c r="AP16" s="346"/>
      <c r="AQ16" s="346"/>
      <c r="AR16" s="346"/>
      <c r="AS16" s="346"/>
      <c r="AT16" s="347"/>
      <c r="AU16" s="345" t="s">
        <v>35</v>
      </c>
      <c r="AV16" s="346"/>
      <c r="AW16" s="346"/>
      <c r="AX16" s="346"/>
      <c r="AY16" s="346"/>
      <c r="AZ16" s="346"/>
      <c r="BA16" s="347"/>
      <c r="BB16" s="345" t="s">
        <v>34</v>
      </c>
      <c r="BC16" s="346"/>
      <c r="BD16" s="346"/>
      <c r="BE16" s="346"/>
      <c r="BF16" s="346"/>
      <c r="BG16" s="346"/>
      <c r="BH16" s="347"/>
      <c r="BI16" s="345" t="s">
        <v>33</v>
      </c>
      <c r="BJ16" s="346"/>
      <c r="BK16" s="346"/>
      <c r="BL16" s="346"/>
      <c r="BM16" s="346"/>
      <c r="BN16" s="346"/>
      <c r="BO16" s="347"/>
      <c r="BP16" s="345" t="s">
        <v>32</v>
      </c>
      <c r="BQ16" s="346"/>
      <c r="BR16" s="346"/>
      <c r="BS16" s="346"/>
      <c r="BT16" s="346"/>
      <c r="BU16" s="346"/>
      <c r="BV16" s="347"/>
      <c r="BW16" s="356"/>
      <c r="BX16" s="357"/>
      <c r="BY16" s="357"/>
      <c r="BZ16" s="358"/>
      <c r="CA16" s="343"/>
    </row>
    <row r="17" spans="1:79" s="30" customFormat="1" ht="30" customHeight="1" x14ac:dyDescent="0.2">
      <c r="A17" s="343"/>
      <c r="B17" s="343"/>
      <c r="C17" s="343"/>
      <c r="D17" s="343"/>
      <c r="E17" s="34" t="s">
        <v>31</v>
      </c>
      <c r="F17" s="345" t="s">
        <v>30</v>
      </c>
      <c r="G17" s="346"/>
      <c r="H17" s="346"/>
      <c r="I17" s="346"/>
      <c r="J17" s="346"/>
      <c r="K17" s="347"/>
      <c r="L17" s="34" t="s">
        <v>31</v>
      </c>
      <c r="M17" s="345" t="s">
        <v>30</v>
      </c>
      <c r="N17" s="346"/>
      <c r="O17" s="346"/>
      <c r="P17" s="346"/>
      <c r="Q17" s="346"/>
      <c r="R17" s="347"/>
      <c r="S17" s="34" t="s">
        <v>31</v>
      </c>
      <c r="T17" s="345" t="s">
        <v>30</v>
      </c>
      <c r="U17" s="346"/>
      <c r="V17" s="346"/>
      <c r="W17" s="346"/>
      <c r="X17" s="346"/>
      <c r="Y17" s="347"/>
      <c r="Z17" s="34" t="s">
        <v>31</v>
      </c>
      <c r="AA17" s="345" t="s">
        <v>30</v>
      </c>
      <c r="AB17" s="346"/>
      <c r="AC17" s="346"/>
      <c r="AD17" s="346"/>
      <c r="AE17" s="346"/>
      <c r="AF17" s="347"/>
      <c r="AG17" s="34" t="s">
        <v>31</v>
      </c>
      <c r="AH17" s="345" t="s">
        <v>30</v>
      </c>
      <c r="AI17" s="346"/>
      <c r="AJ17" s="346"/>
      <c r="AK17" s="346"/>
      <c r="AL17" s="346"/>
      <c r="AM17" s="347"/>
      <c r="AN17" s="34" t="s">
        <v>31</v>
      </c>
      <c r="AO17" s="345" t="s">
        <v>30</v>
      </c>
      <c r="AP17" s="346"/>
      <c r="AQ17" s="346"/>
      <c r="AR17" s="346"/>
      <c r="AS17" s="346"/>
      <c r="AT17" s="347"/>
      <c r="AU17" s="34" t="s">
        <v>31</v>
      </c>
      <c r="AV17" s="345" t="s">
        <v>30</v>
      </c>
      <c r="AW17" s="346"/>
      <c r="AX17" s="346"/>
      <c r="AY17" s="346"/>
      <c r="AZ17" s="346"/>
      <c r="BA17" s="347"/>
      <c r="BB17" s="34" t="s">
        <v>31</v>
      </c>
      <c r="BC17" s="345" t="s">
        <v>30</v>
      </c>
      <c r="BD17" s="346"/>
      <c r="BE17" s="346"/>
      <c r="BF17" s="346"/>
      <c r="BG17" s="346"/>
      <c r="BH17" s="347"/>
      <c r="BI17" s="34" t="s">
        <v>31</v>
      </c>
      <c r="BJ17" s="345" t="s">
        <v>30</v>
      </c>
      <c r="BK17" s="346"/>
      <c r="BL17" s="346"/>
      <c r="BM17" s="346"/>
      <c r="BN17" s="346"/>
      <c r="BO17" s="347"/>
      <c r="BP17" s="34" t="s">
        <v>31</v>
      </c>
      <c r="BQ17" s="345" t="s">
        <v>30</v>
      </c>
      <c r="BR17" s="346"/>
      <c r="BS17" s="346"/>
      <c r="BT17" s="346"/>
      <c r="BU17" s="346"/>
      <c r="BV17" s="347"/>
      <c r="BW17" s="345" t="s">
        <v>31</v>
      </c>
      <c r="BX17" s="347"/>
      <c r="BY17" s="346" t="s">
        <v>30</v>
      </c>
      <c r="BZ17" s="347"/>
      <c r="CA17" s="343"/>
    </row>
    <row r="18" spans="1:79" s="30" customFormat="1" ht="45" customHeight="1" x14ac:dyDescent="0.2">
      <c r="A18" s="343"/>
      <c r="B18" s="343"/>
      <c r="C18" s="343"/>
      <c r="D18" s="343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43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63" t="s">
        <v>10</v>
      </c>
      <c r="B21" s="363"/>
      <c r="C21" s="363"/>
      <c r="D21" s="32">
        <f t="shared" ref="D21:AI21" si="0">D49+D82+D89</f>
        <v>17.582000000000001</v>
      </c>
      <c r="E21" s="261">
        <f t="shared" si="0"/>
        <v>0</v>
      </c>
      <c r="F21" s="261">
        <f t="shared" si="0"/>
        <v>17.582000000000001</v>
      </c>
      <c r="G21" s="261">
        <f t="shared" si="0"/>
        <v>2.5100000000000002</v>
      </c>
      <c r="H21" s="261">
        <f t="shared" si="0"/>
        <v>0</v>
      </c>
      <c r="I21" s="261">
        <f t="shared" si="0"/>
        <v>5.97</v>
      </c>
      <c r="J21" s="261">
        <f t="shared" si="0"/>
        <v>0</v>
      </c>
      <c r="K21" s="261">
        <f t="shared" si="0"/>
        <v>0</v>
      </c>
      <c r="L21" s="261">
        <f t="shared" si="0"/>
        <v>0</v>
      </c>
      <c r="M21" s="261">
        <f t="shared" si="0"/>
        <v>2.802</v>
      </c>
      <c r="N21" s="261">
        <f t="shared" si="0"/>
        <v>0</v>
      </c>
      <c r="O21" s="261">
        <f t="shared" si="0"/>
        <v>0</v>
      </c>
      <c r="P21" s="261">
        <f t="shared" si="0"/>
        <v>2.4899999999999998</v>
      </c>
      <c r="Q21" s="261">
        <f t="shared" si="0"/>
        <v>0</v>
      </c>
      <c r="R21" s="261">
        <f t="shared" si="0"/>
        <v>0</v>
      </c>
      <c r="S21" s="261">
        <f t="shared" si="0"/>
        <v>0</v>
      </c>
      <c r="T21" s="261">
        <f t="shared" si="0"/>
        <v>3.9079999999999999</v>
      </c>
      <c r="U21" s="261">
        <f t="shared" si="0"/>
        <v>0</v>
      </c>
      <c r="V21" s="261">
        <f t="shared" si="0"/>
        <v>0</v>
      </c>
      <c r="W21" s="261">
        <f t="shared" si="0"/>
        <v>3.4799999999999995</v>
      </c>
      <c r="X21" s="261">
        <f t="shared" si="0"/>
        <v>0</v>
      </c>
      <c r="Y21" s="261">
        <f t="shared" si="0"/>
        <v>0</v>
      </c>
      <c r="Z21" s="261">
        <f t="shared" si="0"/>
        <v>0</v>
      </c>
      <c r="AA21" s="261">
        <f t="shared" si="0"/>
        <v>1.7909999999999999</v>
      </c>
      <c r="AB21" s="261">
        <f t="shared" si="0"/>
        <v>2.1</v>
      </c>
      <c r="AC21" s="261">
        <f t="shared" si="0"/>
        <v>0</v>
      </c>
      <c r="AD21" s="261">
        <f t="shared" si="0"/>
        <v>0</v>
      </c>
      <c r="AE21" s="261">
        <f t="shared" si="0"/>
        <v>0</v>
      </c>
      <c r="AF21" s="261">
        <f t="shared" si="0"/>
        <v>0</v>
      </c>
      <c r="AG21" s="261">
        <f t="shared" si="0"/>
        <v>0</v>
      </c>
      <c r="AH21" s="261">
        <f t="shared" si="0"/>
        <v>9.0809999999999995</v>
      </c>
      <c r="AI21" s="261">
        <f t="shared" si="0"/>
        <v>0.41000000000000003</v>
      </c>
      <c r="AJ21" s="261">
        <f t="shared" ref="AJ21:BO21" si="1">AJ49+AJ82+AJ89</f>
        <v>0</v>
      </c>
      <c r="AK21" s="261">
        <f t="shared" si="1"/>
        <v>0</v>
      </c>
      <c r="AL21" s="261">
        <f t="shared" si="1"/>
        <v>0</v>
      </c>
      <c r="AM21" s="261">
        <f t="shared" si="1"/>
        <v>0</v>
      </c>
      <c r="AN21" s="261">
        <f t="shared" si="1"/>
        <v>0</v>
      </c>
      <c r="AO21" s="261">
        <f t="shared" si="1"/>
        <v>7.4019999999999992</v>
      </c>
      <c r="AP21" s="261">
        <f t="shared" si="1"/>
        <v>1.5</v>
      </c>
      <c r="AQ21" s="261">
        <f t="shared" si="1"/>
        <v>0</v>
      </c>
      <c r="AR21" s="261">
        <f t="shared" si="1"/>
        <v>6.6150000000000002</v>
      </c>
      <c r="AS21" s="261">
        <f t="shared" si="1"/>
        <v>0</v>
      </c>
      <c r="AT21" s="261">
        <f t="shared" si="1"/>
        <v>0</v>
      </c>
      <c r="AU21" s="261">
        <f t="shared" si="1"/>
        <v>0</v>
      </c>
      <c r="AV21" s="261">
        <f t="shared" si="1"/>
        <v>2.3010000000000002</v>
      </c>
      <c r="AW21" s="261">
        <f t="shared" si="1"/>
        <v>0</v>
      </c>
      <c r="AX21" s="261">
        <f t="shared" si="1"/>
        <v>0</v>
      </c>
      <c r="AY21" s="261">
        <f t="shared" si="1"/>
        <v>3.4849999999999999</v>
      </c>
      <c r="AZ21" s="261">
        <f t="shared" si="1"/>
        <v>0</v>
      </c>
      <c r="BA21" s="261">
        <f t="shared" si="1"/>
        <v>0</v>
      </c>
      <c r="BB21" s="261">
        <f t="shared" si="1"/>
        <v>0</v>
      </c>
      <c r="BC21" s="289">
        <f t="shared" si="1"/>
        <v>3.3050000000000002</v>
      </c>
      <c r="BD21" s="261">
        <f t="shared" si="1"/>
        <v>0</v>
      </c>
      <c r="BE21" s="261">
        <f t="shared" si="1"/>
        <v>0</v>
      </c>
      <c r="BF21" s="261">
        <f t="shared" si="1"/>
        <v>3.13</v>
      </c>
      <c r="BG21" s="261">
        <f t="shared" si="1"/>
        <v>0</v>
      </c>
      <c r="BH21" s="261">
        <f t="shared" si="1"/>
        <v>0</v>
      </c>
      <c r="BI21" s="261">
        <f t="shared" si="1"/>
        <v>0</v>
      </c>
      <c r="BJ21" s="261">
        <f t="shared" si="1"/>
        <v>1.796</v>
      </c>
      <c r="BK21" s="261">
        <f t="shared" si="1"/>
        <v>1.5</v>
      </c>
      <c r="BL21" s="261">
        <f t="shared" si="1"/>
        <v>0</v>
      </c>
      <c r="BM21" s="261">
        <f t="shared" si="1"/>
        <v>0</v>
      </c>
      <c r="BN21" s="261">
        <f t="shared" si="1"/>
        <v>0</v>
      </c>
      <c r="BO21" s="261">
        <f t="shared" si="1"/>
        <v>0</v>
      </c>
      <c r="BP21" s="261">
        <f t="shared" ref="BP21:BY21" si="2">BP49+BP82+BP89</f>
        <v>0</v>
      </c>
      <c r="BQ21" s="261">
        <f t="shared" si="2"/>
        <v>0</v>
      </c>
      <c r="BR21" s="261">
        <f t="shared" si="2"/>
        <v>0</v>
      </c>
      <c r="BS21" s="261">
        <f t="shared" si="2"/>
        <v>0</v>
      </c>
      <c r="BT21" s="261">
        <f t="shared" si="2"/>
        <v>0</v>
      </c>
      <c r="BU21" s="261">
        <f t="shared" si="2"/>
        <v>0</v>
      </c>
      <c r="BV21" s="261">
        <f t="shared" si="2"/>
        <v>0</v>
      </c>
      <c r="BW21" s="261">
        <f t="shared" si="2"/>
        <v>0</v>
      </c>
      <c r="BX21" s="261">
        <f t="shared" si="2"/>
        <v>0</v>
      </c>
      <c r="BY21" s="261">
        <f t="shared" si="2"/>
        <v>4.9999999999998934E-3</v>
      </c>
      <c r="BZ21" s="69">
        <f>IF(AA21&lt;&gt;0,BY21/AA21,0)</f>
        <v>2.7917364600781092E-3</v>
      </c>
      <c r="CA21" s="31"/>
    </row>
    <row r="22" spans="1:79" s="30" customFormat="1" ht="10.5" x14ac:dyDescent="0.2">
      <c r="A22" s="76" t="s">
        <v>823</v>
      </c>
      <c r="B22" s="267" t="s">
        <v>824</v>
      </c>
      <c r="C22" s="78"/>
      <c r="D22" s="102" t="s">
        <v>868</v>
      </c>
      <c r="E22" s="102" t="s">
        <v>868</v>
      </c>
      <c r="F22" s="102" t="s">
        <v>868</v>
      </c>
      <c r="G22" s="102" t="s">
        <v>868</v>
      </c>
      <c r="H22" s="102" t="s">
        <v>868</v>
      </c>
      <c r="I22" s="102" t="s">
        <v>868</v>
      </c>
      <c r="J22" s="102" t="s">
        <v>868</v>
      </c>
      <c r="K22" s="102" t="s">
        <v>868</v>
      </c>
      <c r="L22" s="102" t="s">
        <v>868</v>
      </c>
      <c r="M22" s="102" t="s">
        <v>868</v>
      </c>
      <c r="N22" s="102" t="s">
        <v>868</v>
      </c>
      <c r="O22" s="102" t="s">
        <v>868</v>
      </c>
      <c r="P22" s="102" t="s">
        <v>868</v>
      </c>
      <c r="Q22" s="102" t="s">
        <v>868</v>
      </c>
      <c r="R22" s="102" t="s">
        <v>868</v>
      </c>
      <c r="S22" s="102" t="s">
        <v>868</v>
      </c>
      <c r="T22" s="102" t="s">
        <v>868</v>
      </c>
      <c r="U22" s="102" t="s">
        <v>868</v>
      </c>
      <c r="V22" s="102" t="s">
        <v>868</v>
      </c>
      <c r="W22" s="102" t="s">
        <v>868</v>
      </c>
      <c r="X22" s="102" t="s">
        <v>868</v>
      </c>
      <c r="Y22" s="102" t="s">
        <v>868</v>
      </c>
      <c r="Z22" s="102" t="s">
        <v>868</v>
      </c>
      <c r="AA22" s="102" t="s">
        <v>868</v>
      </c>
      <c r="AB22" s="102" t="s">
        <v>868</v>
      </c>
      <c r="AC22" s="102" t="s">
        <v>868</v>
      </c>
      <c r="AD22" s="102" t="s">
        <v>868</v>
      </c>
      <c r="AE22" s="102" t="s">
        <v>868</v>
      </c>
      <c r="AF22" s="102" t="s">
        <v>868</v>
      </c>
      <c r="AG22" s="102" t="s">
        <v>868</v>
      </c>
      <c r="AH22" s="102" t="s">
        <v>868</v>
      </c>
      <c r="AI22" s="102" t="s">
        <v>868</v>
      </c>
      <c r="AJ22" s="102" t="s">
        <v>868</v>
      </c>
      <c r="AK22" s="102" t="s">
        <v>868</v>
      </c>
      <c r="AL22" s="102" t="s">
        <v>868</v>
      </c>
      <c r="AM22" s="102" t="s">
        <v>868</v>
      </c>
      <c r="AN22" s="102" t="s">
        <v>868</v>
      </c>
      <c r="AO22" s="102" t="s">
        <v>868</v>
      </c>
      <c r="AP22" s="102" t="s">
        <v>868</v>
      </c>
      <c r="AQ22" s="102" t="s">
        <v>868</v>
      </c>
      <c r="AR22" s="102" t="s">
        <v>868</v>
      </c>
      <c r="AS22" s="102" t="s">
        <v>868</v>
      </c>
      <c r="AT22" s="102" t="s">
        <v>868</v>
      </c>
      <c r="AU22" s="102" t="s">
        <v>868</v>
      </c>
      <c r="AV22" s="102" t="s">
        <v>868</v>
      </c>
      <c r="AW22" s="102" t="s">
        <v>868</v>
      </c>
      <c r="AX22" s="102" t="s">
        <v>868</v>
      </c>
      <c r="AY22" s="102" t="s">
        <v>868</v>
      </c>
      <c r="AZ22" s="102" t="s">
        <v>868</v>
      </c>
      <c r="BA22" s="102" t="s">
        <v>868</v>
      </c>
      <c r="BB22" s="102" t="s">
        <v>868</v>
      </c>
      <c r="BC22" s="102" t="s">
        <v>868</v>
      </c>
      <c r="BD22" s="102" t="s">
        <v>868</v>
      </c>
      <c r="BE22" s="102" t="s">
        <v>868</v>
      </c>
      <c r="BF22" s="102" t="s">
        <v>868</v>
      </c>
      <c r="BG22" s="102" t="s">
        <v>868</v>
      </c>
      <c r="BH22" s="102" t="s">
        <v>868</v>
      </c>
      <c r="BI22" s="102" t="s">
        <v>868</v>
      </c>
      <c r="BJ22" s="102" t="s">
        <v>868</v>
      </c>
      <c r="BK22" s="102" t="s">
        <v>868</v>
      </c>
      <c r="BL22" s="102" t="s">
        <v>868</v>
      </c>
      <c r="BM22" s="102" t="s">
        <v>868</v>
      </c>
      <c r="BN22" s="102" t="s">
        <v>868</v>
      </c>
      <c r="BO22" s="102" t="s">
        <v>868</v>
      </c>
      <c r="BP22" s="102" t="s">
        <v>868</v>
      </c>
      <c r="BQ22" s="102" t="s">
        <v>868</v>
      </c>
      <c r="BR22" s="102" t="s">
        <v>868</v>
      </c>
      <c r="BS22" s="102" t="s">
        <v>868</v>
      </c>
      <c r="BT22" s="102" t="s">
        <v>868</v>
      </c>
      <c r="BU22" s="102" t="s">
        <v>868</v>
      </c>
      <c r="BV22" s="102" t="s">
        <v>868</v>
      </c>
      <c r="BW22" s="102" t="s">
        <v>868</v>
      </c>
      <c r="BX22" s="102" t="s">
        <v>868</v>
      </c>
      <c r="BY22" s="102" t="s">
        <v>868</v>
      </c>
      <c r="BZ22" s="102" t="s">
        <v>868</v>
      </c>
      <c r="CA22" s="103"/>
    </row>
    <row r="23" spans="1:79" s="30" customFormat="1" ht="21" x14ac:dyDescent="0.2">
      <c r="A23" s="76" t="s">
        <v>825</v>
      </c>
      <c r="B23" s="267" t="s">
        <v>826</v>
      </c>
      <c r="C23" s="78"/>
      <c r="D23" s="102" t="s">
        <v>868</v>
      </c>
      <c r="E23" s="102" t="s">
        <v>868</v>
      </c>
      <c r="F23" s="102" t="s">
        <v>868</v>
      </c>
      <c r="G23" s="102" t="s">
        <v>868</v>
      </c>
      <c r="H23" s="102" t="s">
        <v>868</v>
      </c>
      <c r="I23" s="102" t="s">
        <v>868</v>
      </c>
      <c r="J23" s="102" t="s">
        <v>868</v>
      </c>
      <c r="K23" s="102" t="s">
        <v>868</v>
      </c>
      <c r="L23" s="102" t="s">
        <v>868</v>
      </c>
      <c r="M23" s="102" t="s">
        <v>868</v>
      </c>
      <c r="N23" s="102" t="s">
        <v>868</v>
      </c>
      <c r="O23" s="102" t="s">
        <v>868</v>
      </c>
      <c r="P23" s="102" t="s">
        <v>868</v>
      </c>
      <c r="Q23" s="102" t="s">
        <v>868</v>
      </c>
      <c r="R23" s="102" t="s">
        <v>868</v>
      </c>
      <c r="S23" s="102" t="s">
        <v>868</v>
      </c>
      <c r="T23" s="102" t="s">
        <v>868</v>
      </c>
      <c r="U23" s="102" t="s">
        <v>868</v>
      </c>
      <c r="V23" s="102" t="s">
        <v>868</v>
      </c>
      <c r="W23" s="102" t="s">
        <v>868</v>
      </c>
      <c r="X23" s="102" t="s">
        <v>868</v>
      </c>
      <c r="Y23" s="102" t="s">
        <v>868</v>
      </c>
      <c r="Z23" s="102" t="s">
        <v>868</v>
      </c>
      <c r="AA23" s="102" t="s">
        <v>868</v>
      </c>
      <c r="AB23" s="102" t="s">
        <v>868</v>
      </c>
      <c r="AC23" s="102" t="s">
        <v>868</v>
      </c>
      <c r="AD23" s="102" t="s">
        <v>868</v>
      </c>
      <c r="AE23" s="102" t="s">
        <v>868</v>
      </c>
      <c r="AF23" s="102" t="s">
        <v>868</v>
      </c>
      <c r="AG23" s="102" t="s">
        <v>868</v>
      </c>
      <c r="AH23" s="102" t="s">
        <v>868</v>
      </c>
      <c r="AI23" s="102" t="s">
        <v>868</v>
      </c>
      <c r="AJ23" s="102" t="s">
        <v>868</v>
      </c>
      <c r="AK23" s="102" t="s">
        <v>868</v>
      </c>
      <c r="AL23" s="102" t="s">
        <v>868</v>
      </c>
      <c r="AM23" s="102" t="s">
        <v>868</v>
      </c>
      <c r="AN23" s="102" t="s">
        <v>868</v>
      </c>
      <c r="AO23" s="102" t="s">
        <v>868</v>
      </c>
      <c r="AP23" s="102" t="s">
        <v>868</v>
      </c>
      <c r="AQ23" s="102" t="s">
        <v>868</v>
      </c>
      <c r="AR23" s="102" t="s">
        <v>868</v>
      </c>
      <c r="AS23" s="102" t="s">
        <v>868</v>
      </c>
      <c r="AT23" s="102" t="s">
        <v>868</v>
      </c>
      <c r="AU23" s="102" t="s">
        <v>868</v>
      </c>
      <c r="AV23" s="102" t="s">
        <v>868</v>
      </c>
      <c r="AW23" s="102" t="s">
        <v>868</v>
      </c>
      <c r="AX23" s="102" t="s">
        <v>868</v>
      </c>
      <c r="AY23" s="102" t="s">
        <v>868</v>
      </c>
      <c r="AZ23" s="102" t="s">
        <v>868</v>
      </c>
      <c r="BA23" s="102" t="s">
        <v>868</v>
      </c>
      <c r="BB23" s="102" t="s">
        <v>868</v>
      </c>
      <c r="BC23" s="102" t="s">
        <v>868</v>
      </c>
      <c r="BD23" s="102" t="s">
        <v>868</v>
      </c>
      <c r="BE23" s="102" t="s">
        <v>868</v>
      </c>
      <c r="BF23" s="102" t="s">
        <v>868</v>
      </c>
      <c r="BG23" s="102" t="s">
        <v>868</v>
      </c>
      <c r="BH23" s="102" t="s">
        <v>868</v>
      </c>
      <c r="BI23" s="102" t="s">
        <v>868</v>
      </c>
      <c r="BJ23" s="102" t="s">
        <v>868</v>
      </c>
      <c r="BK23" s="102" t="s">
        <v>868</v>
      </c>
      <c r="BL23" s="102" t="s">
        <v>868</v>
      </c>
      <c r="BM23" s="102" t="s">
        <v>868</v>
      </c>
      <c r="BN23" s="102" t="s">
        <v>868</v>
      </c>
      <c r="BO23" s="102" t="s">
        <v>868</v>
      </c>
      <c r="BP23" s="102" t="s">
        <v>868</v>
      </c>
      <c r="BQ23" s="102" t="s">
        <v>868</v>
      </c>
      <c r="BR23" s="102" t="s">
        <v>868</v>
      </c>
      <c r="BS23" s="102" t="s">
        <v>868</v>
      </c>
      <c r="BT23" s="102" t="s">
        <v>868</v>
      </c>
      <c r="BU23" s="102" t="s">
        <v>868</v>
      </c>
      <c r="BV23" s="102" t="s">
        <v>868</v>
      </c>
      <c r="BW23" s="102" t="s">
        <v>868</v>
      </c>
      <c r="BX23" s="102" t="s">
        <v>868</v>
      </c>
      <c r="BY23" s="102" t="s">
        <v>868</v>
      </c>
      <c r="BZ23" s="102" t="s">
        <v>868</v>
      </c>
      <c r="CA23" s="103"/>
    </row>
    <row r="24" spans="1:79" s="30" customFormat="1" ht="42" x14ac:dyDescent="0.2">
      <c r="A24" s="76" t="s">
        <v>827</v>
      </c>
      <c r="B24" s="267" t="s">
        <v>828</v>
      </c>
      <c r="C24" s="78"/>
      <c r="D24" s="102" t="s">
        <v>868</v>
      </c>
      <c r="E24" s="102" t="s">
        <v>868</v>
      </c>
      <c r="F24" s="102" t="s">
        <v>868</v>
      </c>
      <c r="G24" s="102" t="s">
        <v>868</v>
      </c>
      <c r="H24" s="102" t="s">
        <v>868</v>
      </c>
      <c r="I24" s="102" t="s">
        <v>868</v>
      </c>
      <c r="J24" s="102" t="s">
        <v>868</v>
      </c>
      <c r="K24" s="102" t="s">
        <v>868</v>
      </c>
      <c r="L24" s="102" t="s">
        <v>868</v>
      </c>
      <c r="M24" s="102" t="s">
        <v>868</v>
      </c>
      <c r="N24" s="102" t="s">
        <v>868</v>
      </c>
      <c r="O24" s="102" t="s">
        <v>868</v>
      </c>
      <c r="P24" s="102" t="s">
        <v>868</v>
      </c>
      <c r="Q24" s="102" t="s">
        <v>868</v>
      </c>
      <c r="R24" s="102" t="s">
        <v>868</v>
      </c>
      <c r="S24" s="102" t="s">
        <v>868</v>
      </c>
      <c r="T24" s="102" t="s">
        <v>868</v>
      </c>
      <c r="U24" s="102" t="s">
        <v>868</v>
      </c>
      <c r="V24" s="102" t="s">
        <v>868</v>
      </c>
      <c r="W24" s="102" t="s">
        <v>868</v>
      </c>
      <c r="X24" s="102" t="s">
        <v>868</v>
      </c>
      <c r="Y24" s="102" t="s">
        <v>868</v>
      </c>
      <c r="Z24" s="102" t="s">
        <v>868</v>
      </c>
      <c r="AA24" s="102" t="s">
        <v>868</v>
      </c>
      <c r="AB24" s="102" t="s">
        <v>868</v>
      </c>
      <c r="AC24" s="102" t="s">
        <v>868</v>
      </c>
      <c r="AD24" s="102" t="s">
        <v>868</v>
      </c>
      <c r="AE24" s="102" t="s">
        <v>868</v>
      </c>
      <c r="AF24" s="102" t="s">
        <v>868</v>
      </c>
      <c r="AG24" s="102" t="s">
        <v>868</v>
      </c>
      <c r="AH24" s="102" t="s">
        <v>868</v>
      </c>
      <c r="AI24" s="102" t="s">
        <v>868</v>
      </c>
      <c r="AJ24" s="102" t="s">
        <v>868</v>
      </c>
      <c r="AK24" s="102" t="s">
        <v>868</v>
      </c>
      <c r="AL24" s="102" t="s">
        <v>868</v>
      </c>
      <c r="AM24" s="102" t="s">
        <v>868</v>
      </c>
      <c r="AN24" s="102" t="s">
        <v>868</v>
      </c>
      <c r="AO24" s="102" t="s">
        <v>868</v>
      </c>
      <c r="AP24" s="102" t="s">
        <v>868</v>
      </c>
      <c r="AQ24" s="102" t="s">
        <v>868</v>
      </c>
      <c r="AR24" s="102" t="s">
        <v>868</v>
      </c>
      <c r="AS24" s="102" t="s">
        <v>868</v>
      </c>
      <c r="AT24" s="102" t="s">
        <v>868</v>
      </c>
      <c r="AU24" s="102" t="s">
        <v>868</v>
      </c>
      <c r="AV24" s="102" t="s">
        <v>868</v>
      </c>
      <c r="AW24" s="102" t="s">
        <v>868</v>
      </c>
      <c r="AX24" s="102" t="s">
        <v>868</v>
      </c>
      <c r="AY24" s="102" t="s">
        <v>868</v>
      </c>
      <c r="AZ24" s="102" t="s">
        <v>868</v>
      </c>
      <c r="BA24" s="102" t="s">
        <v>868</v>
      </c>
      <c r="BB24" s="102" t="s">
        <v>868</v>
      </c>
      <c r="BC24" s="102" t="s">
        <v>868</v>
      </c>
      <c r="BD24" s="102" t="s">
        <v>868</v>
      </c>
      <c r="BE24" s="102" t="s">
        <v>868</v>
      </c>
      <c r="BF24" s="102" t="s">
        <v>868</v>
      </c>
      <c r="BG24" s="102" t="s">
        <v>868</v>
      </c>
      <c r="BH24" s="102" t="s">
        <v>868</v>
      </c>
      <c r="BI24" s="102" t="s">
        <v>868</v>
      </c>
      <c r="BJ24" s="102" t="s">
        <v>868</v>
      </c>
      <c r="BK24" s="102" t="s">
        <v>868</v>
      </c>
      <c r="BL24" s="102" t="s">
        <v>868</v>
      </c>
      <c r="BM24" s="102" t="s">
        <v>868</v>
      </c>
      <c r="BN24" s="102" t="s">
        <v>868</v>
      </c>
      <c r="BO24" s="102" t="s">
        <v>868</v>
      </c>
      <c r="BP24" s="102" t="s">
        <v>868</v>
      </c>
      <c r="BQ24" s="102" t="s">
        <v>868</v>
      </c>
      <c r="BR24" s="102" t="s">
        <v>868</v>
      </c>
      <c r="BS24" s="102" t="s">
        <v>868</v>
      </c>
      <c r="BT24" s="102" t="s">
        <v>868</v>
      </c>
      <c r="BU24" s="102" t="s">
        <v>868</v>
      </c>
      <c r="BV24" s="102" t="s">
        <v>868</v>
      </c>
      <c r="BW24" s="102" t="s">
        <v>868</v>
      </c>
      <c r="BX24" s="102" t="s">
        <v>868</v>
      </c>
      <c r="BY24" s="102" t="s">
        <v>868</v>
      </c>
      <c r="BZ24" s="102" t="s">
        <v>868</v>
      </c>
      <c r="CA24" s="103"/>
    </row>
    <row r="25" spans="1:79" s="30" customFormat="1" ht="21" x14ac:dyDescent="0.2">
      <c r="A25" s="76" t="s">
        <v>829</v>
      </c>
      <c r="B25" s="267" t="s">
        <v>830</v>
      </c>
      <c r="C25" s="78"/>
      <c r="D25" s="102" t="s">
        <v>868</v>
      </c>
      <c r="E25" s="102" t="s">
        <v>868</v>
      </c>
      <c r="F25" s="102" t="s">
        <v>868</v>
      </c>
      <c r="G25" s="102" t="s">
        <v>868</v>
      </c>
      <c r="H25" s="102" t="s">
        <v>868</v>
      </c>
      <c r="I25" s="102" t="s">
        <v>868</v>
      </c>
      <c r="J25" s="102" t="s">
        <v>868</v>
      </c>
      <c r="K25" s="102" t="s">
        <v>868</v>
      </c>
      <c r="L25" s="102" t="s">
        <v>868</v>
      </c>
      <c r="M25" s="102" t="s">
        <v>868</v>
      </c>
      <c r="N25" s="102" t="s">
        <v>868</v>
      </c>
      <c r="O25" s="102" t="s">
        <v>868</v>
      </c>
      <c r="P25" s="102" t="s">
        <v>868</v>
      </c>
      <c r="Q25" s="102" t="s">
        <v>868</v>
      </c>
      <c r="R25" s="102" t="s">
        <v>868</v>
      </c>
      <c r="S25" s="102" t="s">
        <v>868</v>
      </c>
      <c r="T25" s="102" t="s">
        <v>868</v>
      </c>
      <c r="U25" s="102" t="s">
        <v>868</v>
      </c>
      <c r="V25" s="102" t="s">
        <v>868</v>
      </c>
      <c r="W25" s="102" t="s">
        <v>868</v>
      </c>
      <c r="X25" s="102" t="s">
        <v>868</v>
      </c>
      <c r="Y25" s="102" t="s">
        <v>868</v>
      </c>
      <c r="Z25" s="102" t="s">
        <v>868</v>
      </c>
      <c r="AA25" s="102" t="s">
        <v>868</v>
      </c>
      <c r="AB25" s="102" t="s">
        <v>868</v>
      </c>
      <c r="AC25" s="102" t="s">
        <v>868</v>
      </c>
      <c r="AD25" s="102" t="s">
        <v>868</v>
      </c>
      <c r="AE25" s="102" t="s">
        <v>868</v>
      </c>
      <c r="AF25" s="102" t="s">
        <v>868</v>
      </c>
      <c r="AG25" s="102" t="s">
        <v>868</v>
      </c>
      <c r="AH25" s="102" t="s">
        <v>868</v>
      </c>
      <c r="AI25" s="102" t="s">
        <v>868</v>
      </c>
      <c r="AJ25" s="102" t="s">
        <v>868</v>
      </c>
      <c r="AK25" s="102" t="s">
        <v>868</v>
      </c>
      <c r="AL25" s="102" t="s">
        <v>868</v>
      </c>
      <c r="AM25" s="102" t="s">
        <v>868</v>
      </c>
      <c r="AN25" s="102" t="s">
        <v>868</v>
      </c>
      <c r="AO25" s="102" t="s">
        <v>868</v>
      </c>
      <c r="AP25" s="102" t="s">
        <v>868</v>
      </c>
      <c r="AQ25" s="102" t="s">
        <v>868</v>
      </c>
      <c r="AR25" s="102" t="s">
        <v>868</v>
      </c>
      <c r="AS25" s="102" t="s">
        <v>868</v>
      </c>
      <c r="AT25" s="102" t="s">
        <v>868</v>
      </c>
      <c r="AU25" s="102" t="s">
        <v>868</v>
      </c>
      <c r="AV25" s="102" t="s">
        <v>868</v>
      </c>
      <c r="AW25" s="102" t="s">
        <v>868</v>
      </c>
      <c r="AX25" s="102" t="s">
        <v>868</v>
      </c>
      <c r="AY25" s="102" t="s">
        <v>868</v>
      </c>
      <c r="AZ25" s="102" t="s">
        <v>868</v>
      </c>
      <c r="BA25" s="102" t="s">
        <v>868</v>
      </c>
      <c r="BB25" s="102" t="s">
        <v>868</v>
      </c>
      <c r="BC25" s="102" t="s">
        <v>868</v>
      </c>
      <c r="BD25" s="102" t="s">
        <v>868</v>
      </c>
      <c r="BE25" s="102" t="s">
        <v>868</v>
      </c>
      <c r="BF25" s="102" t="s">
        <v>868</v>
      </c>
      <c r="BG25" s="102" t="s">
        <v>868</v>
      </c>
      <c r="BH25" s="102" t="s">
        <v>868</v>
      </c>
      <c r="BI25" s="102" t="s">
        <v>868</v>
      </c>
      <c r="BJ25" s="102" t="s">
        <v>868</v>
      </c>
      <c r="BK25" s="102" t="s">
        <v>868</v>
      </c>
      <c r="BL25" s="102" t="s">
        <v>868</v>
      </c>
      <c r="BM25" s="102" t="s">
        <v>868</v>
      </c>
      <c r="BN25" s="102" t="s">
        <v>868</v>
      </c>
      <c r="BO25" s="102" t="s">
        <v>868</v>
      </c>
      <c r="BP25" s="102" t="s">
        <v>868</v>
      </c>
      <c r="BQ25" s="102" t="s">
        <v>868</v>
      </c>
      <c r="BR25" s="102" t="s">
        <v>868</v>
      </c>
      <c r="BS25" s="102" t="s">
        <v>868</v>
      </c>
      <c r="BT25" s="102" t="s">
        <v>868</v>
      </c>
      <c r="BU25" s="102" t="s">
        <v>868</v>
      </c>
      <c r="BV25" s="102" t="s">
        <v>868</v>
      </c>
      <c r="BW25" s="102" t="s">
        <v>868</v>
      </c>
      <c r="BX25" s="102" t="s">
        <v>868</v>
      </c>
      <c r="BY25" s="102" t="s">
        <v>868</v>
      </c>
      <c r="BZ25" s="102" t="s">
        <v>868</v>
      </c>
      <c r="CA25" s="103"/>
    </row>
    <row r="26" spans="1:79" s="30" customFormat="1" ht="21" x14ac:dyDescent="0.2">
      <c r="A26" s="76" t="s">
        <v>831</v>
      </c>
      <c r="B26" s="267" t="s">
        <v>832</v>
      </c>
      <c r="C26" s="78"/>
      <c r="D26" s="102" t="s">
        <v>868</v>
      </c>
      <c r="E26" s="102" t="s">
        <v>868</v>
      </c>
      <c r="F26" s="102" t="s">
        <v>868</v>
      </c>
      <c r="G26" s="102" t="s">
        <v>868</v>
      </c>
      <c r="H26" s="102" t="s">
        <v>868</v>
      </c>
      <c r="I26" s="102" t="s">
        <v>868</v>
      </c>
      <c r="J26" s="102" t="s">
        <v>868</v>
      </c>
      <c r="K26" s="102" t="s">
        <v>868</v>
      </c>
      <c r="L26" s="102" t="s">
        <v>868</v>
      </c>
      <c r="M26" s="102" t="s">
        <v>868</v>
      </c>
      <c r="N26" s="102" t="s">
        <v>868</v>
      </c>
      <c r="O26" s="102" t="s">
        <v>868</v>
      </c>
      <c r="P26" s="102" t="s">
        <v>868</v>
      </c>
      <c r="Q26" s="102" t="s">
        <v>868</v>
      </c>
      <c r="R26" s="102" t="s">
        <v>868</v>
      </c>
      <c r="S26" s="102" t="s">
        <v>868</v>
      </c>
      <c r="T26" s="102" t="s">
        <v>868</v>
      </c>
      <c r="U26" s="102" t="s">
        <v>868</v>
      </c>
      <c r="V26" s="102" t="s">
        <v>868</v>
      </c>
      <c r="W26" s="102" t="s">
        <v>868</v>
      </c>
      <c r="X26" s="102" t="s">
        <v>868</v>
      </c>
      <c r="Y26" s="102" t="s">
        <v>868</v>
      </c>
      <c r="Z26" s="102" t="s">
        <v>868</v>
      </c>
      <c r="AA26" s="102" t="s">
        <v>868</v>
      </c>
      <c r="AB26" s="102" t="s">
        <v>868</v>
      </c>
      <c r="AC26" s="102" t="s">
        <v>868</v>
      </c>
      <c r="AD26" s="102" t="s">
        <v>868</v>
      </c>
      <c r="AE26" s="102" t="s">
        <v>868</v>
      </c>
      <c r="AF26" s="102" t="s">
        <v>868</v>
      </c>
      <c r="AG26" s="102" t="s">
        <v>868</v>
      </c>
      <c r="AH26" s="102" t="s">
        <v>868</v>
      </c>
      <c r="AI26" s="102" t="s">
        <v>868</v>
      </c>
      <c r="AJ26" s="102" t="s">
        <v>868</v>
      </c>
      <c r="AK26" s="102" t="s">
        <v>868</v>
      </c>
      <c r="AL26" s="102" t="s">
        <v>868</v>
      </c>
      <c r="AM26" s="102" t="s">
        <v>868</v>
      </c>
      <c r="AN26" s="102" t="s">
        <v>868</v>
      </c>
      <c r="AO26" s="102" t="s">
        <v>868</v>
      </c>
      <c r="AP26" s="102" t="s">
        <v>868</v>
      </c>
      <c r="AQ26" s="102" t="s">
        <v>868</v>
      </c>
      <c r="AR26" s="102" t="s">
        <v>868</v>
      </c>
      <c r="AS26" s="102" t="s">
        <v>868</v>
      </c>
      <c r="AT26" s="102" t="s">
        <v>868</v>
      </c>
      <c r="AU26" s="102" t="s">
        <v>868</v>
      </c>
      <c r="AV26" s="102" t="s">
        <v>868</v>
      </c>
      <c r="AW26" s="102" t="s">
        <v>868</v>
      </c>
      <c r="AX26" s="102" t="s">
        <v>868</v>
      </c>
      <c r="AY26" s="102" t="s">
        <v>868</v>
      </c>
      <c r="AZ26" s="102" t="s">
        <v>868</v>
      </c>
      <c r="BA26" s="102" t="s">
        <v>868</v>
      </c>
      <c r="BB26" s="102" t="s">
        <v>868</v>
      </c>
      <c r="BC26" s="102" t="s">
        <v>868</v>
      </c>
      <c r="BD26" s="102" t="s">
        <v>868</v>
      </c>
      <c r="BE26" s="102" t="s">
        <v>868</v>
      </c>
      <c r="BF26" s="102" t="s">
        <v>868</v>
      </c>
      <c r="BG26" s="102" t="s">
        <v>868</v>
      </c>
      <c r="BH26" s="102" t="s">
        <v>868</v>
      </c>
      <c r="BI26" s="102" t="s">
        <v>868</v>
      </c>
      <c r="BJ26" s="102" t="s">
        <v>868</v>
      </c>
      <c r="BK26" s="102" t="s">
        <v>868</v>
      </c>
      <c r="BL26" s="102" t="s">
        <v>868</v>
      </c>
      <c r="BM26" s="102" t="s">
        <v>868</v>
      </c>
      <c r="BN26" s="102" t="s">
        <v>868</v>
      </c>
      <c r="BO26" s="102" t="s">
        <v>868</v>
      </c>
      <c r="BP26" s="102" t="s">
        <v>868</v>
      </c>
      <c r="BQ26" s="102" t="s">
        <v>868</v>
      </c>
      <c r="BR26" s="102" t="s">
        <v>868</v>
      </c>
      <c r="BS26" s="102" t="s">
        <v>868</v>
      </c>
      <c r="BT26" s="102" t="s">
        <v>868</v>
      </c>
      <c r="BU26" s="102" t="s">
        <v>868</v>
      </c>
      <c r="BV26" s="102" t="s">
        <v>868</v>
      </c>
      <c r="BW26" s="102" t="s">
        <v>868</v>
      </c>
      <c r="BX26" s="102" t="s">
        <v>868</v>
      </c>
      <c r="BY26" s="102" t="s">
        <v>868</v>
      </c>
      <c r="BZ26" s="102" t="s">
        <v>868</v>
      </c>
      <c r="CA26" s="103"/>
    </row>
    <row r="27" spans="1:79" s="30" customFormat="1" ht="10.5" x14ac:dyDescent="0.2">
      <c r="A27" s="76" t="s">
        <v>833</v>
      </c>
      <c r="B27" s="267" t="s">
        <v>834</v>
      </c>
      <c r="C27" s="78"/>
      <c r="D27" s="102" t="s">
        <v>868</v>
      </c>
      <c r="E27" s="102" t="s">
        <v>868</v>
      </c>
      <c r="F27" s="102" t="s">
        <v>868</v>
      </c>
      <c r="G27" s="102" t="s">
        <v>868</v>
      </c>
      <c r="H27" s="102" t="s">
        <v>868</v>
      </c>
      <c r="I27" s="102" t="s">
        <v>868</v>
      </c>
      <c r="J27" s="102" t="s">
        <v>868</v>
      </c>
      <c r="K27" s="102" t="s">
        <v>868</v>
      </c>
      <c r="L27" s="102" t="s">
        <v>868</v>
      </c>
      <c r="M27" s="102" t="s">
        <v>868</v>
      </c>
      <c r="N27" s="102" t="s">
        <v>868</v>
      </c>
      <c r="O27" s="102" t="s">
        <v>868</v>
      </c>
      <c r="P27" s="102" t="s">
        <v>868</v>
      </c>
      <c r="Q27" s="102" t="s">
        <v>868</v>
      </c>
      <c r="R27" s="102" t="s">
        <v>868</v>
      </c>
      <c r="S27" s="102" t="s">
        <v>868</v>
      </c>
      <c r="T27" s="102" t="s">
        <v>868</v>
      </c>
      <c r="U27" s="102" t="s">
        <v>868</v>
      </c>
      <c r="V27" s="102" t="s">
        <v>868</v>
      </c>
      <c r="W27" s="102" t="s">
        <v>868</v>
      </c>
      <c r="X27" s="102" t="s">
        <v>868</v>
      </c>
      <c r="Y27" s="102" t="s">
        <v>868</v>
      </c>
      <c r="Z27" s="102" t="s">
        <v>868</v>
      </c>
      <c r="AA27" s="102" t="s">
        <v>868</v>
      </c>
      <c r="AB27" s="102" t="s">
        <v>868</v>
      </c>
      <c r="AC27" s="102" t="s">
        <v>868</v>
      </c>
      <c r="AD27" s="102" t="s">
        <v>868</v>
      </c>
      <c r="AE27" s="102" t="s">
        <v>868</v>
      </c>
      <c r="AF27" s="102" t="s">
        <v>868</v>
      </c>
      <c r="AG27" s="102" t="s">
        <v>868</v>
      </c>
      <c r="AH27" s="102" t="s">
        <v>868</v>
      </c>
      <c r="AI27" s="102" t="s">
        <v>868</v>
      </c>
      <c r="AJ27" s="102" t="s">
        <v>868</v>
      </c>
      <c r="AK27" s="102" t="s">
        <v>868</v>
      </c>
      <c r="AL27" s="102" t="s">
        <v>868</v>
      </c>
      <c r="AM27" s="102" t="s">
        <v>868</v>
      </c>
      <c r="AN27" s="102" t="s">
        <v>868</v>
      </c>
      <c r="AO27" s="102" t="s">
        <v>868</v>
      </c>
      <c r="AP27" s="102" t="s">
        <v>868</v>
      </c>
      <c r="AQ27" s="102" t="s">
        <v>868</v>
      </c>
      <c r="AR27" s="102" t="s">
        <v>868</v>
      </c>
      <c r="AS27" s="102" t="s">
        <v>868</v>
      </c>
      <c r="AT27" s="102" t="s">
        <v>868</v>
      </c>
      <c r="AU27" s="102" t="s">
        <v>868</v>
      </c>
      <c r="AV27" s="102" t="s">
        <v>868</v>
      </c>
      <c r="AW27" s="102" t="s">
        <v>868</v>
      </c>
      <c r="AX27" s="102" t="s">
        <v>868</v>
      </c>
      <c r="AY27" s="102" t="s">
        <v>868</v>
      </c>
      <c r="AZ27" s="102" t="s">
        <v>868</v>
      </c>
      <c r="BA27" s="102" t="s">
        <v>868</v>
      </c>
      <c r="BB27" s="102" t="s">
        <v>868</v>
      </c>
      <c r="BC27" s="102" t="s">
        <v>868</v>
      </c>
      <c r="BD27" s="102" t="s">
        <v>868</v>
      </c>
      <c r="BE27" s="102" t="s">
        <v>868</v>
      </c>
      <c r="BF27" s="102" t="s">
        <v>868</v>
      </c>
      <c r="BG27" s="102" t="s">
        <v>868</v>
      </c>
      <c r="BH27" s="102" t="s">
        <v>868</v>
      </c>
      <c r="BI27" s="102" t="s">
        <v>868</v>
      </c>
      <c r="BJ27" s="102" t="s">
        <v>868</v>
      </c>
      <c r="BK27" s="102" t="s">
        <v>868</v>
      </c>
      <c r="BL27" s="102" t="s">
        <v>868</v>
      </c>
      <c r="BM27" s="102" t="s">
        <v>868</v>
      </c>
      <c r="BN27" s="102" t="s">
        <v>868</v>
      </c>
      <c r="BO27" s="102" t="s">
        <v>868</v>
      </c>
      <c r="BP27" s="102" t="s">
        <v>868</v>
      </c>
      <c r="BQ27" s="102" t="s">
        <v>868</v>
      </c>
      <c r="BR27" s="102" t="s">
        <v>868</v>
      </c>
      <c r="BS27" s="102" t="s">
        <v>868</v>
      </c>
      <c r="BT27" s="102" t="s">
        <v>868</v>
      </c>
      <c r="BU27" s="102" t="s">
        <v>868</v>
      </c>
      <c r="BV27" s="102" t="s">
        <v>868</v>
      </c>
      <c r="BW27" s="102" t="s">
        <v>868</v>
      </c>
      <c r="BX27" s="102" t="s">
        <v>868</v>
      </c>
      <c r="BY27" s="102" t="s">
        <v>868</v>
      </c>
      <c r="BZ27" s="102" t="s">
        <v>868</v>
      </c>
      <c r="CA27" s="103"/>
    </row>
    <row r="28" spans="1:79" s="30" customFormat="1" ht="10.5" x14ac:dyDescent="0.2">
      <c r="A28" s="76" t="s">
        <v>835</v>
      </c>
      <c r="B28" s="267" t="s">
        <v>836</v>
      </c>
      <c r="C28" s="78"/>
      <c r="D28" s="104">
        <f>D21</f>
        <v>17.582000000000001</v>
      </c>
      <c r="E28" s="104">
        <f t="shared" ref="E28:BP28" si="3">E21</f>
        <v>0</v>
      </c>
      <c r="F28" s="104">
        <f t="shared" si="3"/>
        <v>17.582000000000001</v>
      </c>
      <c r="G28" s="104">
        <f t="shared" si="3"/>
        <v>2.5100000000000002</v>
      </c>
      <c r="H28" s="104">
        <f t="shared" si="3"/>
        <v>0</v>
      </c>
      <c r="I28" s="104">
        <f t="shared" si="3"/>
        <v>5.97</v>
      </c>
      <c r="J28" s="104">
        <f t="shared" si="3"/>
        <v>0</v>
      </c>
      <c r="K28" s="104">
        <f t="shared" si="3"/>
        <v>0</v>
      </c>
      <c r="L28" s="104">
        <f t="shared" si="3"/>
        <v>0</v>
      </c>
      <c r="M28" s="104">
        <f t="shared" si="3"/>
        <v>2.802</v>
      </c>
      <c r="N28" s="104">
        <f t="shared" si="3"/>
        <v>0</v>
      </c>
      <c r="O28" s="104">
        <f t="shared" si="3"/>
        <v>0</v>
      </c>
      <c r="P28" s="104">
        <f t="shared" si="3"/>
        <v>2.4899999999999998</v>
      </c>
      <c r="Q28" s="104">
        <f t="shared" si="3"/>
        <v>0</v>
      </c>
      <c r="R28" s="104">
        <f t="shared" si="3"/>
        <v>0</v>
      </c>
      <c r="S28" s="104">
        <f t="shared" si="3"/>
        <v>0</v>
      </c>
      <c r="T28" s="104">
        <f t="shared" si="3"/>
        <v>3.9079999999999999</v>
      </c>
      <c r="U28" s="104">
        <f t="shared" si="3"/>
        <v>0</v>
      </c>
      <c r="V28" s="104">
        <f t="shared" si="3"/>
        <v>0</v>
      </c>
      <c r="W28" s="104">
        <f t="shared" si="3"/>
        <v>3.4799999999999995</v>
      </c>
      <c r="X28" s="104">
        <f t="shared" si="3"/>
        <v>0</v>
      </c>
      <c r="Y28" s="104">
        <f t="shared" si="3"/>
        <v>0</v>
      </c>
      <c r="Z28" s="104">
        <f t="shared" si="3"/>
        <v>0</v>
      </c>
      <c r="AA28" s="104">
        <f t="shared" si="3"/>
        <v>1.7909999999999999</v>
      </c>
      <c r="AB28" s="104">
        <f t="shared" si="3"/>
        <v>2.1</v>
      </c>
      <c r="AC28" s="104">
        <f t="shared" si="3"/>
        <v>0</v>
      </c>
      <c r="AD28" s="104">
        <f t="shared" si="3"/>
        <v>0</v>
      </c>
      <c r="AE28" s="104">
        <f t="shared" si="3"/>
        <v>0</v>
      </c>
      <c r="AF28" s="104">
        <f t="shared" si="3"/>
        <v>0</v>
      </c>
      <c r="AG28" s="104">
        <f t="shared" si="3"/>
        <v>0</v>
      </c>
      <c r="AH28" s="104">
        <f t="shared" si="3"/>
        <v>9.0809999999999995</v>
      </c>
      <c r="AI28" s="104">
        <f t="shared" si="3"/>
        <v>0.41000000000000003</v>
      </c>
      <c r="AJ28" s="104">
        <f t="shared" si="3"/>
        <v>0</v>
      </c>
      <c r="AK28" s="104">
        <f t="shared" si="3"/>
        <v>0</v>
      </c>
      <c r="AL28" s="104">
        <f t="shared" si="3"/>
        <v>0</v>
      </c>
      <c r="AM28" s="104">
        <f t="shared" si="3"/>
        <v>0</v>
      </c>
      <c r="AN28" s="104">
        <f t="shared" si="3"/>
        <v>0</v>
      </c>
      <c r="AO28" s="104">
        <f t="shared" si="3"/>
        <v>7.4019999999999992</v>
      </c>
      <c r="AP28" s="104">
        <f t="shared" si="3"/>
        <v>1.5</v>
      </c>
      <c r="AQ28" s="104">
        <f t="shared" si="3"/>
        <v>0</v>
      </c>
      <c r="AR28" s="104">
        <f t="shared" si="3"/>
        <v>6.6150000000000002</v>
      </c>
      <c r="AS28" s="104">
        <f t="shared" si="3"/>
        <v>0</v>
      </c>
      <c r="AT28" s="104">
        <f t="shared" si="3"/>
        <v>0</v>
      </c>
      <c r="AU28" s="104">
        <f t="shared" si="3"/>
        <v>0</v>
      </c>
      <c r="AV28" s="104">
        <f t="shared" si="3"/>
        <v>2.3010000000000002</v>
      </c>
      <c r="AW28" s="104">
        <f t="shared" si="3"/>
        <v>0</v>
      </c>
      <c r="AX28" s="104">
        <f t="shared" si="3"/>
        <v>0</v>
      </c>
      <c r="AY28" s="104">
        <f t="shared" si="3"/>
        <v>3.4849999999999999</v>
      </c>
      <c r="AZ28" s="104">
        <f t="shared" si="3"/>
        <v>0</v>
      </c>
      <c r="BA28" s="104">
        <f t="shared" si="3"/>
        <v>0</v>
      </c>
      <c r="BB28" s="104">
        <f t="shared" si="3"/>
        <v>0</v>
      </c>
      <c r="BC28" s="269">
        <f t="shared" si="3"/>
        <v>3.3050000000000002</v>
      </c>
      <c r="BD28" s="104">
        <f t="shared" si="3"/>
        <v>0</v>
      </c>
      <c r="BE28" s="104">
        <f t="shared" si="3"/>
        <v>0</v>
      </c>
      <c r="BF28" s="104">
        <f t="shared" si="3"/>
        <v>3.13</v>
      </c>
      <c r="BG28" s="104">
        <f t="shared" si="3"/>
        <v>0</v>
      </c>
      <c r="BH28" s="104">
        <f t="shared" si="3"/>
        <v>0</v>
      </c>
      <c r="BI28" s="104">
        <f t="shared" si="3"/>
        <v>0</v>
      </c>
      <c r="BJ28" s="104">
        <f t="shared" si="3"/>
        <v>1.796</v>
      </c>
      <c r="BK28" s="104">
        <f t="shared" si="3"/>
        <v>1.5</v>
      </c>
      <c r="BL28" s="104">
        <f t="shared" si="3"/>
        <v>0</v>
      </c>
      <c r="BM28" s="104">
        <f t="shared" si="3"/>
        <v>0</v>
      </c>
      <c r="BN28" s="104">
        <f t="shared" si="3"/>
        <v>0</v>
      </c>
      <c r="BO28" s="104">
        <f t="shared" si="3"/>
        <v>0</v>
      </c>
      <c r="BP28" s="104">
        <f t="shared" si="3"/>
        <v>0</v>
      </c>
      <c r="BQ28" s="104">
        <f t="shared" ref="BQ28:BY28" si="4">BQ21</f>
        <v>0</v>
      </c>
      <c r="BR28" s="104">
        <f t="shared" si="4"/>
        <v>0</v>
      </c>
      <c r="BS28" s="104">
        <f t="shared" si="4"/>
        <v>0</v>
      </c>
      <c r="BT28" s="104">
        <f t="shared" si="4"/>
        <v>0</v>
      </c>
      <c r="BU28" s="104">
        <f t="shared" si="4"/>
        <v>0</v>
      </c>
      <c r="BV28" s="104">
        <f t="shared" si="4"/>
        <v>0</v>
      </c>
      <c r="BW28" s="104">
        <f t="shared" si="4"/>
        <v>0</v>
      </c>
      <c r="BX28" s="104">
        <f t="shared" si="4"/>
        <v>0</v>
      </c>
      <c r="BY28" s="104">
        <f t="shared" si="4"/>
        <v>4.9999999999998934E-3</v>
      </c>
      <c r="BZ28" s="109">
        <f>IF(AA28&lt;&gt;0,BY28/AA28,0)</f>
        <v>2.7917364600781092E-3</v>
      </c>
      <c r="CA28" s="296"/>
    </row>
    <row r="29" spans="1:79" s="30" customFormat="1" ht="21" x14ac:dyDescent="0.2">
      <c r="A29" s="76" t="s">
        <v>481</v>
      </c>
      <c r="B29" s="267" t="s">
        <v>837</v>
      </c>
      <c r="C29" s="78"/>
      <c r="D29" s="102" t="s">
        <v>868</v>
      </c>
      <c r="E29" s="102" t="s">
        <v>868</v>
      </c>
      <c r="F29" s="102" t="s">
        <v>868</v>
      </c>
      <c r="G29" s="102" t="s">
        <v>868</v>
      </c>
      <c r="H29" s="102" t="s">
        <v>868</v>
      </c>
      <c r="I29" s="102" t="s">
        <v>868</v>
      </c>
      <c r="J29" s="102" t="s">
        <v>868</v>
      </c>
      <c r="K29" s="102" t="s">
        <v>868</v>
      </c>
      <c r="L29" s="102" t="s">
        <v>868</v>
      </c>
      <c r="M29" s="102" t="s">
        <v>868</v>
      </c>
      <c r="N29" s="102" t="s">
        <v>868</v>
      </c>
      <c r="O29" s="102" t="s">
        <v>868</v>
      </c>
      <c r="P29" s="102" t="s">
        <v>868</v>
      </c>
      <c r="Q29" s="102" t="s">
        <v>868</v>
      </c>
      <c r="R29" s="102" t="s">
        <v>868</v>
      </c>
      <c r="S29" s="102" t="s">
        <v>868</v>
      </c>
      <c r="T29" s="102" t="s">
        <v>868</v>
      </c>
      <c r="U29" s="102" t="s">
        <v>868</v>
      </c>
      <c r="V29" s="102" t="s">
        <v>868</v>
      </c>
      <c r="W29" s="102" t="s">
        <v>868</v>
      </c>
      <c r="X29" s="102" t="s">
        <v>868</v>
      </c>
      <c r="Y29" s="102" t="s">
        <v>868</v>
      </c>
      <c r="Z29" s="102" t="s">
        <v>868</v>
      </c>
      <c r="AA29" s="102" t="s">
        <v>868</v>
      </c>
      <c r="AB29" s="102" t="s">
        <v>868</v>
      </c>
      <c r="AC29" s="102" t="s">
        <v>868</v>
      </c>
      <c r="AD29" s="102" t="s">
        <v>868</v>
      </c>
      <c r="AE29" s="102" t="s">
        <v>868</v>
      </c>
      <c r="AF29" s="102" t="s">
        <v>868</v>
      </c>
      <c r="AG29" s="102" t="s">
        <v>868</v>
      </c>
      <c r="AH29" s="102" t="s">
        <v>868</v>
      </c>
      <c r="AI29" s="102" t="s">
        <v>868</v>
      </c>
      <c r="AJ29" s="102" t="s">
        <v>868</v>
      </c>
      <c r="AK29" s="102" t="s">
        <v>868</v>
      </c>
      <c r="AL29" s="102" t="s">
        <v>868</v>
      </c>
      <c r="AM29" s="102" t="s">
        <v>868</v>
      </c>
      <c r="AN29" s="102" t="s">
        <v>868</v>
      </c>
      <c r="AO29" s="102" t="s">
        <v>868</v>
      </c>
      <c r="AP29" s="102" t="s">
        <v>868</v>
      </c>
      <c r="AQ29" s="102" t="s">
        <v>868</v>
      </c>
      <c r="AR29" s="102" t="s">
        <v>868</v>
      </c>
      <c r="AS29" s="102" t="s">
        <v>868</v>
      </c>
      <c r="AT29" s="102" t="s">
        <v>868</v>
      </c>
      <c r="AU29" s="102" t="s">
        <v>868</v>
      </c>
      <c r="AV29" s="102" t="s">
        <v>868</v>
      </c>
      <c r="AW29" s="102" t="s">
        <v>868</v>
      </c>
      <c r="AX29" s="102" t="s">
        <v>868</v>
      </c>
      <c r="AY29" s="102" t="s">
        <v>868</v>
      </c>
      <c r="AZ29" s="102" t="s">
        <v>868</v>
      </c>
      <c r="BA29" s="102" t="s">
        <v>868</v>
      </c>
      <c r="BB29" s="102" t="s">
        <v>868</v>
      </c>
      <c r="BC29" s="102" t="s">
        <v>868</v>
      </c>
      <c r="BD29" s="102" t="s">
        <v>868</v>
      </c>
      <c r="BE29" s="102" t="s">
        <v>868</v>
      </c>
      <c r="BF29" s="102" t="s">
        <v>868</v>
      </c>
      <c r="BG29" s="102" t="s">
        <v>868</v>
      </c>
      <c r="BH29" s="102" t="s">
        <v>868</v>
      </c>
      <c r="BI29" s="102" t="s">
        <v>868</v>
      </c>
      <c r="BJ29" s="102" t="s">
        <v>868</v>
      </c>
      <c r="BK29" s="102" t="s">
        <v>868</v>
      </c>
      <c r="BL29" s="102" t="s">
        <v>868</v>
      </c>
      <c r="BM29" s="102" t="s">
        <v>868</v>
      </c>
      <c r="BN29" s="102" t="s">
        <v>868</v>
      </c>
      <c r="BO29" s="102" t="s">
        <v>868</v>
      </c>
      <c r="BP29" s="102" t="s">
        <v>868</v>
      </c>
      <c r="BQ29" s="102" t="s">
        <v>868</v>
      </c>
      <c r="BR29" s="102" t="s">
        <v>868</v>
      </c>
      <c r="BS29" s="102" t="s">
        <v>868</v>
      </c>
      <c r="BT29" s="102" t="s">
        <v>868</v>
      </c>
      <c r="BU29" s="102" t="s">
        <v>868</v>
      </c>
      <c r="BV29" s="102" t="s">
        <v>868</v>
      </c>
      <c r="BW29" s="102" t="s">
        <v>868</v>
      </c>
      <c r="BX29" s="102" t="s">
        <v>868</v>
      </c>
      <c r="BY29" s="102" t="s">
        <v>868</v>
      </c>
      <c r="BZ29" s="102" t="s">
        <v>868</v>
      </c>
      <c r="CA29" s="103"/>
    </row>
    <row r="30" spans="1:79" s="30" customFormat="1" ht="31.5" x14ac:dyDescent="0.2">
      <c r="A30" s="76" t="s">
        <v>479</v>
      </c>
      <c r="B30" s="267" t="s">
        <v>838</v>
      </c>
      <c r="C30" s="78"/>
      <c r="D30" s="102" t="s">
        <v>868</v>
      </c>
      <c r="E30" s="102" t="s">
        <v>868</v>
      </c>
      <c r="F30" s="102" t="s">
        <v>868</v>
      </c>
      <c r="G30" s="102" t="s">
        <v>868</v>
      </c>
      <c r="H30" s="102" t="s">
        <v>868</v>
      </c>
      <c r="I30" s="102" t="s">
        <v>868</v>
      </c>
      <c r="J30" s="102" t="s">
        <v>868</v>
      </c>
      <c r="K30" s="102" t="s">
        <v>868</v>
      </c>
      <c r="L30" s="102" t="s">
        <v>868</v>
      </c>
      <c r="M30" s="102" t="s">
        <v>868</v>
      </c>
      <c r="N30" s="102" t="s">
        <v>868</v>
      </c>
      <c r="O30" s="102" t="s">
        <v>868</v>
      </c>
      <c r="P30" s="102" t="s">
        <v>868</v>
      </c>
      <c r="Q30" s="102" t="s">
        <v>868</v>
      </c>
      <c r="R30" s="102" t="s">
        <v>868</v>
      </c>
      <c r="S30" s="102" t="s">
        <v>868</v>
      </c>
      <c r="T30" s="102" t="s">
        <v>868</v>
      </c>
      <c r="U30" s="102" t="s">
        <v>868</v>
      </c>
      <c r="V30" s="102" t="s">
        <v>868</v>
      </c>
      <c r="W30" s="102" t="s">
        <v>868</v>
      </c>
      <c r="X30" s="102" t="s">
        <v>868</v>
      </c>
      <c r="Y30" s="102" t="s">
        <v>868</v>
      </c>
      <c r="Z30" s="102" t="s">
        <v>868</v>
      </c>
      <c r="AA30" s="102" t="s">
        <v>868</v>
      </c>
      <c r="AB30" s="102" t="s">
        <v>868</v>
      </c>
      <c r="AC30" s="102" t="s">
        <v>868</v>
      </c>
      <c r="AD30" s="102" t="s">
        <v>868</v>
      </c>
      <c r="AE30" s="102" t="s">
        <v>868</v>
      </c>
      <c r="AF30" s="102" t="s">
        <v>868</v>
      </c>
      <c r="AG30" s="102" t="s">
        <v>868</v>
      </c>
      <c r="AH30" s="102" t="s">
        <v>868</v>
      </c>
      <c r="AI30" s="102" t="s">
        <v>868</v>
      </c>
      <c r="AJ30" s="102" t="s">
        <v>868</v>
      </c>
      <c r="AK30" s="102" t="s">
        <v>868</v>
      </c>
      <c r="AL30" s="102" t="s">
        <v>868</v>
      </c>
      <c r="AM30" s="102" t="s">
        <v>868</v>
      </c>
      <c r="AN30" s="102" t="s">
        <v>868</v>
      </c>
      <c r="AO30" s="102" t="s">
        <v>868</v>
      </c>
      <c r="AP30" s="102" t="s">
        <v>868</v>
      </c>
      <c r="AQ30" s="102" t="s">
        <v>868</v>
      </c>
      <c r="AR30" s="102" t="s">
        <v>868</v>
      </c>
      <c r="AS30" s="102" t="s">
        <v>868</v>
      </c>
      <c r="AT30" s="102" t="s">
        <v>868</v>
      </c>
      <c r="AU30" s="102" t="s">
        <v>868</v>
      </c>
      <c r="AV30" s="102" t="s">
        <v>868</v>
      </c>
      <c r="AW30" s="102" t="s">
        <v>868</v>
      </c>
      <c r="AX30" s="102" t="s">
        <v>868</v>
      </c>
      <c r="AY30" s="102" t="s">
        <v>868</v>
      </c>
      <c r="AZ30" s="102" t="s">
        <v>868</v>
      </c>
      <c r="BA30" s="102" t="s">
        <v>868</v>
      </c>
      <c r="BB30" s="102" t="s">
        <v>868</v>
      </c>
      <c r="BC30" s="102" t="s">
        <v>868</v>
      </c>
      <c r="BD30" s="102" t="s">
        <v>868</v>
      </c>
      <c r="BE30" s="102" t="s">
        <v>868</v>
      </c>
      <c r="BF30" s="102" t="s">
        <v>868</v>
      </c>
      <c r="BG30" s="102" t="s">
        <v>868</v>
      </c>
      <c r="BH30" s="102" t="s">
        <v>868</v>
      </c>
      <c r="BI30" s="102" t="s">
        <v>868</v>
      </c>
      <c r="BJ30" s="102" t="s">
        <v>868</v>
      </c>
      <c r="BK30" s="102" t="s">
        <v>868</v>
      </c>
      <c r="BL30" s="102" t="s">
        <v>868</v>
      </c>
      <c r="BM30" s="102" t="s">
        <v>868</v>
      </c>
      <c r="BN30" s="102" t="s">
        <v>868</v>
      </c>
      <c r="BO30" s="102" t="s">
        <v>868</v>
      </c>
      <c r="BP30" s="102" t="s">
        <v>868</v>
      </c>
      <c r="BQ30" s="102" t="s">
        <v>868</v>
      </c>
      <c r="BR30" s="102" t="s">
        <v>868</v>
      </c>
      <c r="BS30" s="102" t="s">
        <v>868</v>
      </c>
      <c r="BT30" s="102" t="s">
        <v>868</v>
      </c>
      <c r="BU30" s="102" t="s">
        <v>868</v>
      </c>
      <c r="BV30" s="102" t="s">
        <v>868</v>
      </c>
      <c r="BW30" s="102" t="s">
        <v>868</v>
      </c>
      <c r="BX30" s="102" t="s">
        <v>868</v>
      </c>
      <c r="BY30" s="102" t="s">
        <v>868</v>
      </c>
      <c r="BZ30" s="102" t="s">
        <v>868</v>
      </c>
      <c r="CA30" s="103"/>
    </row>
    <row r="31" spans="1:79" s="30" customFormat="1" ht="42" x14ac:dyDescent="0.2">
      <c r="A31" s="76" t="s">
        <v>477</v>
      </c>
      <c r="B31" s="267" t="s">
        <v>839</v>
      </c>
      <c r="C31" s="78"/>
      <c r="D31" s="102" t="s">
        <v>868</v>
      </c>
      <c r="E31" s="102" t="s">
        <v>868</v>
      </c>
      <c r="F31" s="102" t="s">
        <v>868</v>
      </c>
      <c r="G31" s="102" t="s">
        <v>868</v>
      </c>
      <c r="H31" s="102" t="s">
        <v>868</v>
      </c>
      <c r="I31" s="102" t="s">
        <v>868</v>
      </c>
      <c r="J31" s="102" t="s">
        <v>868</v>
      </c>
      <c r="K31" s="102" t="s">
        <v>868</v>
      </c>
      <c r="L31" s="102" t="s">
        <v>868</v>
      </c>
      <c r="M31" s="102" t="s">
        <v>868</v>
      </c>
      <c r="N31" s="102" t="s">
        <v>868</v>
      </c>
      <c r="O31" s="102" t="s">
        <v>868</v>
      </c>
      <c r="P31" s="102" t="s">
        <v>868</v>
      </c>
      <c r="Q31" s="102" t="s">
        <v>868</v>
      </c>
      <c r="R31" s="102" t="s">
        <v>868</v>
      </c>
      <c r="S31" s="102" t="s">
        <v>868</v>
      </c>
      <c r="T31" s="102" t="s">
        <v>868</v>
      </c>
      <c r="U31" s="102" t="s">
        <v>868</v>
      </c>
      <c r="V31" s="102" t="s">
        <v>868</v>
      </c>
      <c r="W31" s="102" t="s">
        <v>868</v>
      </c>
      <c r="X31" s="102" t="s">
        <v>868</v>
      </c>
      <c r="Y31" s="102" t="s">
        <v>868</v>
      </c>
      <c r="Z31" s="102" t="s">
        <v>868</v>
      </c>
      <c r="AA31" s="102" t="s">
        <v>868</v>
      </c>
      <c r="AB31" s="102" t="s">
        <v>868</v>
      </c>
      <c r="AC31" s="102" t="s">
        <v>868</v>
      </c>
      <c r="AD31" s="102" t="s">
        <v>868</v>
      </c>
      <c r="AE31" s="102" t="s">
        <v>868</v>
      </c>
      <c r="AF31" s="102" t="s">
        <v>868</v>
      </c>
      <c r="AG31" s="102" t="s">
        <v>868</v>
      </c>
      <c r="AH31" s="102" t="s">
        <v>868</v>
      </c>
      <c r="AI31" s="102" t="s">
        <v>868</v>
      </c>
      <c r="AJ31" s="102" t="s">
        <v>868</v>
      </c>
      <c r="AK31" s="102" t="s">
        <v>868</v>
      </c>
      <c r="AL31" s="102" t="s">
        <v>868</v>
      </c>
      <c r="AM31" s="102" t="s">
        <v>868</v>
      </c>
      <c r="AN31" s="102" t="s">
        <v>868</v>
      </c>
      <c r="AO31" s="102" t="s">
        <v>868</v>
      </c>
      <c r="AP31" s="102" t="s">
        <v>868</v>
      </c>
      <c r="AQ31" s="102" t="s">
        <v>868</v>
      </c>
      <c r="AR31" s="102" t="s">
        <v>868</v>
      </c>
      <c r="AS31" s="102" t="s">
        <v>868</v>
      </c>
      <c r="AT31" s="102" t="s">
        <v>868</v>
      </c>
      <c r="AU31" s="102" t="s">
        <v>868</v>
      </c>
      <c r="AV31" s="102" t="s">
        <v>868</v>
      </c>
      <c r="AW31" s="102" t="s">
        <v>868</v>
      </c>
      <c r="AX31" s="102" t="s">
        <v>868</v>
      </c>
      <c r="AY31" s="102" t="s">
        <v>868</v>
      </c>
      <c r="AZ31" s="102" t="s">
        <v>868</v>
      </c>
      <c r="BA31" s="102" t="s">
        <v>868</v>
      </c>
      <c r="BB31" s="102" t="s">
        <v>868</v>
      </c>
      <c r="BC31" s="102" t="s">
        <v>868</v>
      </c>
      <c r="BD31" s="102" t="s">
        <v>868</v>
      </c>
      <c r="BE31" s="102" t="s">
        <v>868</v>
      </c>
      <c r="BF31" s="102" t="s">
        <v>868</v>
      </c>
      <c r="BG31" s="102" t="s">
        <v>868</v>
      </c>
      <c r="BH31" s="102" t="s">
        <v>868</v>
      </c>
      <c r="BI31" s="102" t="s">
        <v>868</v>
      </c>
      <c r="BJ31" s="102" t="s">
        <v>868</v>
      </c>
      <c r="BK31" s="102" t="s">
        <v>868</v>
      </c>
      <c r="BL31" s="102" t="s">
        <v>868</v>
      </c>
      <c r="BM31" s="102" t="s">
        <v>868</v>
      </c>
      <c r="BN31" s="102" t="s">
        <v>868</v>
      </c>
      <c r="BO31" s="102" t="s">
        <v>868</v>
      </c>
      <c r="BP31" s="102" t="s">
        <v>868</v>
      </c>
      <c r="BQ31" s="102" t="s">
        <v>868</v>
      </c>
      <c r="BR31" s="102" t="s">
        <v>868</v>
      </c>
      <c r="BS31" s="102" t="s">
        <v>868</v>
      </c>
      <c r="BT31" s="102" t="s">
        <v>868</v>
      </c>
      <c r="BU31" s="102" t="s">
        <v>868</v>
      </c>
      <c r="BV31" s="102" t="s">
        <v>868</v>
      </c>
      <c r="BW31" s="102" t="s">
        <v>868</v>
      </c>
      <c r="BX31" s="102" t="s">
        <v>868</v>
      </c>
      <c r="BY31" s="102" t="s">
        <v>868</v>
      </c>
      <c r="BZ31" s="102" t="s">
        <v>868</v>
      </c>
      <c r="CA31" s="103"/>
    </row>
    <row r="32" spans="1:79" s="30" customFormat="1" ht="42" x14ac:dyDescent="0.2">
      <c r="A32" s="76" t="s">
        <v>472</v>
      </c>
      <c r="B32" s="267" t="s">
        <v>840</v>
      </c>
      <c r="C32" s="78"/>
      <c r="D32" s="102" t="s">
        <v>868</v>
      </c>
      <c r="E32" s="102" t="s">
        <v>868</v>
      </c>
      <c r="F32" s="102" t="s">
        <v>868</v>
      </c>
      <c r="G32" s="102" t="s">
        <v>868</v>
      </c>
      <c r="H32" s="102" t="s">
        <v>868</v>
      </c>
      <c r="I32" s="102" t="s">
        <v>868</v>
      </c>
      <c r="J32" s="102" t="s">
        <v>868</v>
      </c>
      <c r="K32" s="102" t="s">
        <v>868</v>
      </c>
      <c r="L32" s="102" t="s">
        <v>868</v>
      </c>
      <c r="M32" s="102" t="s">
        <v>868</v>
      </c>
      <c r="N32" s="102" t="s">
        <v>868</v>
      </c>
      <c r="O32" s="102" t="s">
        <v>868</v>
      </c>
      <c r="P32" s="102" t="s">
        <v>868</v>
      </c>
      <c r="Q32" s="102" t="s">
        <v>868</v>
      </c>
      <c r="R32" s="102" t="s">
        <v>868</v>
      </c>
      <c r="S32" s="102" t="s">
        <v>868</v>
      </c>
      <c r="T32" s="102" t="s">
        <v>868</v>
      </c>
      <c r="U32" s="102" t="s">
        <v>868</v>
      </c>
      <c r="V32" s="102" t="s">
        <v>868</v>
      </c>
      <c r="W32" s="102" t="s">
        <v>868</v>
      </c>
      <c r="X32" s="102" t="s">
        <v>868</v>
      </c>
      <c r="Y32" s="102" t="s">
        <v>868</v>
      </c>
      <c r="Z32" s="102" t="s">
        <v>868</v>
      </c>
      <c r="AA32" s="102" t="s">
        <v>868</v>
      </c>
      <c r="AB32" s="102" t="s">
        <v>868</v>
      </c>
      <c r="AC32" s="102" t="s">
        <v>868</v>
      </c>
      <c r="AD32" s="102" t="s">
        <v>868</v>
      </c>
      <c r="AE32" s="102" t="s">
        <v>868</v>
      </c>
      <c r="AF32" s="102" t="s">
        <v>868</v>
      </c>
      <c r="AG32" s="102" t="s">
        <v>868</v>
      </c>
      <c r="AH32" s="102" t="s">
        <v>868</v>
      </c>
      <c r="AI32" s="102" t="s">
        <v>868</v>
      </c>
      <c r="AJ32" s="102" t="s">
        <v>868</v>
      </c>
      <c r="AK32" s="102" t="s">
        <v>868</v>
      </c>
      <c r="AL32" s="102" t="s">
        <v>868</v>
      </c>
      <c r="AM32" s="102" t="s">
        <v>868</v>
      </c>
      <c r="AN32" s="102" t="s">
        <v>868</v>
      </c>
      <c r="AO32" s="102" t="s">
        <v>868</v>
      </c>
      <c r="AP32" s="102" t="s">
        <v>868</v>
      </c>
      <c r="AQ32" s="102" t="s">
        <v>868</v>
      </c>
      <c r="AR32" s="102" t="s">
        <v>868</v>
      </c>
      <c r="AS32" s="102" t="s">
        <v>868</v>
      </c>
      <c r="AT32" s="102" t="s">
        <v>868</v>
      </c>
      <c r="AU32" s="102" t="s">
        <v>868</v>
      </c>
      <c r="AV32" s="102" t="s">
        <v>868</v>
      </c>
      <c r="AW32" s="102" t="s">
        <v>868</v>
      </c>
      <c r="AX32" s="102" t="s">
        <v>868</v>
      </c>
      <c r="AY32" s="102" t="s">
        <v>868</v>
      </c>
      <c r="AZ32" s="102" t="s">
        <v>868</v>
      </c>
      <c r="BA32" s="102" t="s">
        <v>868</v>
      </c>
      <c r="BB32" s="102" t="s">
        <v>868</v>
      </c>
      <c r="BC32" s="102" t="s">
        <v>868</v>
      </c>
      <c r="BD32" s="102" t="s">
        <v>868</v>
      </c>
      <c r="BE32" s="102" t="s">
        <v>868</v>
      </c>
      <c r="BF32" s="102" t="s">
        <v>868</v>
      </c>
      <c r="BG32" s="102" t="s">
        <v>868</v>
      </c>
      <c r="BH32" s="102" t="s">
        <v>868</v>
      </c>
      <c r="BI32" s="102" t="s">
        <v>868</v>
      </c>
      <c r="BJ32" s="102" t="s">
        <v>868</v>
      </c>
      <c r="BK32" s="102" t="s">
        <v>868</v>
      </c>
      <c r="BL32" s="102" t="s">
        <v>868</v>
      </c>
      <c r="BM32" s="102" t="s">
        <v>868</v>
      </c>
      <c r="BN32" s="102" t="s">
        <v>868</v>
      </c>
      <c r="BO32" s="102" t="s">
        <v>868</v>
      </c>
      <c r="BP32" s="102" t="s">
        <v>868</v>
      </c>
      <c r="BQ32" s="102" t="s">
        <v>868</v>
      </c>
      <c r="BR32" s="102" t="s">
        <v>868</v>
      </c>
      <c r="BS32" s="102" t="s">
        <v>868</v>
      </c>
      <c r="BT32" s="102" t="s">
        <v>868</v>
      </c>
      <c r="BU32" s="102" t="s">
        <v>868</v>
      </c>
      <c r="BV32" s="102" t="s">
        <v>868</v>
      </c>
      <c r="BW32" s="102" t="s">
        <v>868</v>
      </c>
      <c r="BX32" s="102" t="s">
        <v>868</v>
      </c>
      <c r="BY32" s="102" t="s">
        <v>868</v>
      </c>
      <c r="BZ32" s="102" t="s">
        <v>868</v>
      </c>
      <c r="CA32" s="103"/>
    </row>
    <row r="33" spans="1:79" s="30" customFormat="1" ht="31.5" x14ac:dyDescent="0.2">
      <c r="A33" s="76" t="s">
        <v>470</v>
      </c>
      <c r="B33" s="267" t="s">
        <v>841</v>
      </c>
      <c r="C33" s="78"/>
      <c r="D33" s="102" t="s">
        <v>868</v>
      </c>
      <c r="E33" s="102" t="s">
        <v>868</v>
      </c>
      <c r="F33" s="102" t="s">
        <v>868</v>
      </c>
      <c r="G33" s="102" t="s">
        <v>868</v>
      </c>
      <c r="H33" s="102" t="s">
        <v>868</v>
      </c>
      <c r="I33" s="102" t="s">
        <v>868</v>
      </c>
      <c r="J33" s="102" t="s">
        <v>868</v>
      </c>
      <c r="K33" s="102" t="s">
        <v>868</v>
      </c>
      <c r="L33" s="102" t="s">
        <v>868</v>
      </c>
      <c r="M33" s="102" t="s">
        <v>868</v>
      </c>
      <c r="N33" s="102" t="s">
        <v>868</v>
      </c>
      <c r="O33" s="102" t="s">
        <v>868</v>
      </c>
      <c r="P33" s="102" t="s">
        <v>868</v>
      </c>
      <c r="Q33" s="102" t="s">
        <v>868</v>
      </c>
      <c r="R33" s="102" t="s">
        <v>868</v>
      </c>
      <c r="S33" s="102" t="s">
        <v>868</v>
      </c>
      <c r="T33" s="102" t="s">
        <v>868</v>
      </c>
      <c r="U33" s="102" t="s">
        <v>868</v>
      </c>
      <c r="V33" s="102" t="s">
        <v>868</v>
      </c>
      <c r="W33" s="102" t="s">
        <v>868</v>
      </c>
      <c r="X33" s="102" t="s">
        <v>868</v>
      </c>
      <c r="Y33" s="102" t="s">
        <v>868</v>
      </c>
      <c r="Z33" s="102" t="s">
        <v>868</v>
      </c>
      <c r="AA33" s="102" t="s">
        <v>868</v>
      </c>
      <c r="AB33" s="102" t="s">
        <v>868</v>
      </c>
      <c r="AC33" s="102" t="s">
        <v>868</v>
      </c>
      <c r="AD33" s="102" t="s">
        <v>868</v>
      </c>
      <c r="AE33" s="102" t="s">
        <v>868</v>
      </c>
      <c r="AF33" s="102" t="s">
        <v>868</v>
      </c>
      <c r="AG33" s="102" t="s">
        <v>868</v>
      </c>
      <c r="AH33" s="102" t="s">
        <v>868</v>
      </c>
      <c r="AI33" s="102" t="s">
        <v>868</v>
      </c>
      <c r="AJ33" s="102" t="s">
        <v>868</v>
      </c>
      <c r="AK33" s="102" t="s">
        <v>868</v>
      </c>
      <c r="AL33" s="102" t="s">
        <v>868</v>
      </c>
      <c r="AM33" s="102" t="s">
        <v>868</v>
      </c>
      <c r="AN33" s="102" t="s">
        <v>868</v>
      </c>
      <c r="AO33" s="102" t="s">
        <v>868</v>
      </c>
      <c r="AP33" s="102" t="s">
        <v>868</v>
      </c>
      <c r="AQ33" s="102" t="s">
        <v>868</v>
      </c>
      <c r="AR33" s="102" t="s">
        <v>868</v>
      </c>
      <c r="AS33" s="102" t="s">
        <v>868</v>
      </c>
      <c r="AT33" s="102" t="s">
        <v>868</v>
      </c>
      <c r="AU33" s="102" t="s">
        <v>868</v>
      </c>
      <c r="AV33" s="102" t="s">
        <v>868</v>
      </c>
      <c r="AW33" s="102" t="s">
        <v>868</v>
      </c>
      <c r="AX33" s="102" t="s">
        <v>868</v>
      </c>
      <c r="AY33" s="102" t="s">
        <v>868</v>
      </c>
      <c r="AZ33" s="102" t="s">
        <v>868</v>
      </c>
      <c r="BA33" s="102" t="s">
        <v>868</v>
      </c>
      <c r="BB33" s="102" t="s">
        <v>868</v>
      </c>
      <c r="BC33" s="102" t="s">
        <v>868</v>
      </c>
      <c r="BD33" s="102" t="s">
        <v>868</v>
      </c>
      <c r="BE33" s="102" t="s">
        <v>868</v>
      </c>
      <c r="BF33" s="102" t="s">
        <v>868</v>
      </c>
      <c r="BG33" s="102" t="s">
        <v>868</v>
      </c>
      <c r="BH33" s="102" t="s">
        <v>868</v>
      </c>
      <c r="BI33" s="102" t="s">
        <v>868</v>
      </c>
      <c r="BJ33" s="102" t="s">
        <v>868</v>
      </c>
      <c r="BK33" s="102" t="s">
        <v>868</v>
      </c>
      <c r="BL33" s="102" t="s">
        <v>868</v>
      </c>
      <c r="BM33" s="102" t="s">
        <v>868</v>
      </c>
      <c r="BN33" s="102" t="s">
        <v>868</v>
      </c>
      <c r="BO33" s="102" t="s">
        <v>868</v>
      </c>
      <c r="BP33" s="102" t="s">
        <v>868</v>
      </c>
      <c r="BQ33" s="102" t="s">
        <v>868</v>
      </c>
      <c r="BR33" s="102" t="s">
        <v>868</v>
      </c>
      <c r="BS33" s="102" t="s">
        <v>868</v>
      </c>
      <c r="BT33" s="102" t="s">
        <v>868</v>
      </c>
      <c r="BU33" s="102" t="s">
        <v>868</v>
      </c>
      <c r="BV33" s="102" t="s">
        <v>868</v>
      </c>
      <c r="BW33" s="102" t="s">
        <v>868</v>
      </c>
      <c r="BX33" s="102" t="s">
        <v>868</v>
      </c>
      <c r="BY33" s="102" t="s">
        <v>868</v>
      </c>
      <c r="BZ33" s="102" t="s">
        <v>868</v>
      </c>
      <c r="CA33" s="103"/>
    </row>
    <row r="34" spans="1:79" s="30" customFormat="1" ht="21" x14ac:dyDescent="0.2">
      <c r="A34" s="76" t="s">
        <v>451</v>
      </c>
      <c r="B34" s="267" t="s">
        <v>842</v>
      </c>
      <c r="C34" s="78"/>
      <c r="D34" s="102" t="s">
        <v>868</v>
      </c>
      <c r="E34" s="102" t="s">
        <v>868</v>
      </c>
      <c r="F34" s="102" t="s">
        <v>868</v>
      </c>
      <c r="G34" s="102" t="s">
        <v>868</v>
      </c>
      <c r="H34" s="102" t="s">
        <v>868</v>
      </c>
      <c r="I34" s="102" t="s">
        <v>868</v>
      </c>
      <c r="J34" s="102" t="s">
        <v>868</v>
      </c>
      <c r="K34" s="102" t="s">
        <v>868</v>
      </c>
      <c r="L34" s="102" t="s">
        <v>868</v>
      </c>
      <c r="M34" s="102" t="s">
        <v>868</v>
      </c>
      <c r="N34" s="102" t="s">
        <v>868</v>
      </c>
      <c r="O34" s="102" t="s">
        <v>868</v>
      </c>
      <c r="P34" s="102" t="s">
        <v>868</v>
      </c>
      <c r="Q34" s="102" t="s">
        <v>868</v>
      </c>
      <c r="R34" s="102" t="s">
        <v>868</v>
      </c>
      <c r="S34" s="102" t="s">
        <v>868</v>
      </c>
      <c r="T34" s="102" t="s">
        <v>868</v>
      </c>
      <c r="U34" s="102" t="s">
        <v>868</v>
      </c>
      <c r="V34" s="102" t="s">
        <v>868</v>
      </c>
      <c r="W34" s="102" t="s">
        <v>868</v>
      </c>
      <c r="X34" s="102" t="s">
        <v>868</v>
      </c>
      <c r="Y34" s="102" t="s">
        <v>868</v>
      </c>
      <c r="Z34" s="102" t="s">
        <v>868</v>
      </c>
      <c r="AA34" s="102" t="s">
        <v>868</v>
      </c>
      <c r="AB34" s="102" t="s">
        <v>868</v>
      </c>
      <c r="AC34" s="102" t="s">
        <v>868</v>
      </c>
      <c r="AD34" s="102" t="s">
        <v>868</v>
      </c>
      <c r="AE34" s="102" t="s">
        <v>868</v>
      </c>
      <c r="AF34" s="102" t="s">
        <v>868</v>
      </c>
      <c r="AG34" s="102" t="s">
        <v>868</v>
      </c>
      <c r="AH34" s="102" t="s">
        <v>868</v>
      </c>
      <c r="AI34" s="102" t="s">
        <v>868</v>
      </c>
      <c r="AJ34" s="102" t="s">
        <v>868</v>
      </c>
      <c r="AK34" s="102" t="s">
        <v>868</v>
      </c>
      <c r="AL34" s="102" t="s">
        <v>868</v>
      </c>
      <c r="AM34" s="102" t="s">
        <v>868</v>
      </c>
      <c r="AN34" s="102" t="s">
        <v>868</v>
      </c>
      <c r="AO34" s="102" t="s">
        <v>868</v>
      </c>
      <c r="AP34" s="102" t="s">
        <v>868</v>
      </c>
      <c r="AQ34" s="102" t="s">
        <v>868</v>
      </c>
      <c r="AR34" s="102" t="s">
        <v>868</v>
      </c>
      <c r="AS34" s="102" t="s">
        <v>868</v>
      </c>
      <c r="AT34" s="102" t="s">
        <v>868</v>
      </c>
      <c r="AU34" s="102" t="s">
        <v>868</v>
      </c>
      <c r="AV34" s="102" t="s">
        <v>868</v>
      </c>
      <c r="AW34" s="102" t="s">
        <v>868</v>
      </c>
      <c r="AX34" s="102" t="s">
        <v>868</v>
      </c>
      <c r="AY34" s="102" t="s">
        <v>868</v>
      </c>
      <c r="AZ34" s="102" t="s">
        <v>868</v>
      </c>
      <c r="BA34" s="102" t="s">
        <v>868</v>
      </c>
      <c r="BB34" s="102" t="s">
        <v>868</v>
      </c>
      <c r="BC34" s="102" t="s">
        <v>868</v>
      </c>
      <c r="BD34" s="102" t="s">
        <v>868</v>
      </c>
      <c r="BE34" s="102" t="s">
        <v>868</v>
      </c>
      <c r="BF34" s="102" t="s">
        <v>868</v>
      </c>
      <c r="BG34" s="102" t="s">
        <v>868</v>
      </c>
      <c r="BH34" s="102" t="s">
        <v>868</v>
      </c>
      <c r="BI34" s="102" t="s">
        <v>868</v>
      </c>
      <c r="BJ34" s="102" t="s">
        <v>868</v>
      </c>
      <c r="BK34" s="102" t="s">
        <v>868</v>
      </c>
      <c r="BL34" s="102" t="s">
        <v>868</v>
      </c>
      <c r="BM34" s="102" t="s">
        <v>868</v>
      </c>
      <c r="BN34" s="102" t="s">
        <v>868</v>
      </c>
      <c r="BO34" s="102" t="s">
        <v>868</v>
      </c>
      <c r="BP34" s="102" t="s">
        <v>868</v>
      </c>
      <c r="BQ34" s="102" t="s">
        <v>868</v>
      </c>
      <c r="BR34" s="102" t="s">
        <v>868</v>
      </c>
      <c r="BS34" s="102" t="s">
        <v>868</v>
      </c>
      <c r="BT34" s="102" t="s">
        <v>868</v>
      </c>
      <c r="BU34" s="102" t="s">
        <v>868</v>
      </c>
      <c r="BV34" s="102" t="s">
        <v>868</v>
      </c>
      <c r="BW34" s="102" t="s">
        <v>868</v>
      </c>
      <c r="BX34" s="102" t="s">
        <v>868</v>
      </c>
      <c r="BY34" s="102" t="s">
        <v>868</v>
      </c>
      <c r="BZ34" s="102" t="s">
        <v>868</v>
      </c>
      <c r="CA34" s="103"/>
    </row>
    <row r="35" spans="1:79" s="30" customFormat="1" ht="42" x14ac:dyDescent="0.2">
      <c r="A35" s="76" t="s">
        <v>449</v>
      </c>
      <c r="B35" s="267" t="s">
        <v>843</v>
      </c>
      <c r="C35" s="78"/>
      <c r="D35" s="102" t="s">
        <v>868</v>
      </c>
      <c r="E35" s="102" t="s">
        <v>868</v>
      </c>
      <c r="F35" s="102" t="s">
        <v>868</v>
      </c>
      <c r="G35" s="102" t="s">
        <v>868</v>
      </c>
      <c r="H35" s="102" t="s">
        <v>868</v>
      </c>
      <c r="I35" s="102" t="s">
        <v>868</v>
      </c>
      <c r="J35" s="102" t="s">
        <v>868</v>
      </c>
      <c r="K35" s="102" t="s">
        <v>868</v>
      </c>
      <c r="L35" s="102" t="s">
        <v>868</v>
      </c>
      <c r="M35" s="102" t="s">
        <v>868</v>
      </c>
      <c r="N35" s="102" t="s">
        <v>868</v>
      </c>
      <c r="O35" s="102" t="s">
        <v>868</v>
      </c>
      <c r="P35" s="102" t="s">
        <v>868</v>
      </c>
      <c r="Q35" s="102" t="s">
        <v>868</v>
      </c>
      <c r="R35" s="102" t="s">
        <v>868</v>
      </c>
      <c r="S35" s="102" t="s">
        <v>868</v>
      </c>
      <c r="T35" s="102" t="s">
        <v>868</v>
      </c>
      <c r="U35" s="102" t="s">
        <v>868</v>
      </c>
      <c r="V35" s="102" t="s">
        <v>868</v>
      </c>
      <c r="W35" s="102" t="s">
        <v>868</v>
      </c>
      <c r="X35" s="102" t="s">
        <v>868</v>
      </c>
      <c r="Y35" s="102" t="s">
        <v>868</v>
      </c>
      <c r="Z35" s="102" t="s">
        <v>868</v>
      </c>
      <c r="AA35" s="102" t="s">
        <v>868</v>
      </c>
      <c r="AB35" s="102" t="s">
        <v>868</v>
      </c>
      <c r="AC35" s="102" t="s">
        <v>868</v>
      </c>
      <c r="AD35" s="102" t="s">
        <v>868</v>
      </c>
      <c r="AE35" s="102" t="s">
        <v>868</v>
      </c>
      <c r="AF35" s="102" t="s">
        <v>868</v>
      </c>
      <c r="AG35" s="102" t="s">
        <v>868</v>
      </c>
      <c r="AH35" s="102" t="s">
        <v>868</v>
      </c>
      <c r="AI35" s="102" t="s">
        <v>868</v>
      </c>
      <c r="AJ35" s="102" t="s">
        <v>868</v>
      </c>
      <c r="AK35" s="102" t="s">
        <v>868</v>
      </c>
      <c r="AL35" s="102" t="s">
        <v>868</v>
      </c>
      <c r="AM35" s="102" t="s">
        <v>868</v>
      </c>
      <c r="AN35" s="102" t="s">
        <v>868</v>
      </c>
      <c r="AO35" s="102" t="s">
        <v>868</v>
      </c>
      <c r="AP35" s="102" t="s">
        <v>868</v>
      </c>
      <c r="AQ35" s="102" t="s">
        <v>868</v>
      </c>
      <c r="AR35" s="102" t="s">
        <v>868</v>
      </c>
      <c r="AS35" s="102" t="s">
        <v>868</v>
      </c>
      <c r="AT35" s="102" t="s">
        <v>868</v>
      </c>
      <c r="AU35" s="102" t="s">
        <v>868</v>
      </c>
      <c r="AV35" s="102" t="s">
        <v>868</v>
      </c>
      <c r="AW35" s="102" t="s">
        <v>868</v>
      </c>
      <c r="AX35" s="102" t="s">
        <v>868</v>
      </c>
      <c r="AY35" s="102" t="s">
        <v>868</v>
      </c>
      <c r="AZ35" s="102" t="s">
        <v>868</v>
      </c>
      <c r="BA35" s="102" t="s">
        <v>868</v>
      </c>
      <c r="BB35" s="102" t="s">
        <v>868</v>
      </c>
      <c r="BC35" s="102" t="s">
        <v>868</v>
      </c>
      <c r="BD35" s="102" t="s">
        <v>868</v>
      </c>
      <c r="BE35" s="102" t="s">
        <v>868</v>
      </c>
      <c r="BF35" s="102" t="s">
        <v>868</v>
      </c>
      <c r="BG35" s="102" t="s">
        <v>868</v>
      </c>
      <c r="BH35" s="102" t="s">
        <v>868</v>
      </c>
      <c r="BI35" s="102" t="s">
        <v>868</v>
      </c>
      <c r="BJ35" s="102" t="s">
        <v>868</v>
      </c>
      <c r="BK35" s="102" t="s">
        <v>868</v>
      </c>
      <c r="BL35" s="102" t="s">
        <v>868</v>
      </c>
      <c r="BM35" s="102" t="s">
        <v>868</v>
      </c>
      <c r="BN35" s="102" t="s">
        <v>868</v>
      </c>
      <c r="BO35" s="102" t="s">
        <v>868</v>
      </c>
      <c r="BP35" s="102" t="s">
        <v>868</v>
      </c>
      <c r="BQ35" s="102" t="s">
        <v>868</v>
      </c>
      <c r="BR35" s="102" t="s">
        <v>868</v>
      </c>
      <c r="BS35" s="102" t="s">
        <v>868</v>
      </c>
      <c r="BT35" s="102" t="s">
        <v>868</v>
      </c>
      <c r="BU35" s="102" t="s">
        <v>868</v>
      </c>
      <c r="BV35" s="102" t="s">
        <v>868</v>
      </c>
      <c r="BW35" s="102" t="s">
        <v>868</v>
      </c>
      <c r="BX35" s="102" t="s">
        <v>868</v>
      </c>
      <c r="BY35" s="102" t="s">
        <v>868</v>
      </c>
      <c r="BZ35" s="102" t="s">
        <v>868</v>
      </c>
      <c r="CA35" s="103"/>
    </row>
    <row r="36" spans="1:79" s="30" customFormat="1" ht="31.5" x14ac:dyDescent="0.2">
      <c r="A36" s="76" t="s">
        <v>448</v>
      </c>
      <c r="B36" s="267" t="s">
        <v>844</v>
      </c>
      <c r="C36" s="78"/>
      <c r="D36" s="102" t="s">
        <v>868</v>
      </c>
      <c r="E36" s="102" t="s">
        <v>868</v>
      </c>
      <c r="F36" s="102" t="s">
        <v>868</v>
      </c>
      <c r="G36" s="102" t="s">
        <v>868</v>
      </c>
      <c r="H36" s="102" t="s">
        <v>868</v>
      </c>
      <c r="I36" s="102" t="s">
        <v>868</v>
      </c>
      <c r="J36" s="102" t="s">
        <v>868</v>
      </c>
      <c r="K36" s="102" t="s">
        <v>868</v>
      </c>
      <c r="L36" s="102" t="s">
        <v>868</v>
      </c>
      <c r="M36" s="102" t="s">
        <v>868</v>
      </c>
      <c r="N36" s="102" t="s">
        <v>868</v>
      </c>
      <c r="O36" s="102" t="s">
        <v>868</v>
      </c>
      <c r="P36" s="102" t="s">
        <v>868</v>
      </c>
      <c r="Q36" s="102" t="s">
        <v>868</v>
      </c>
      <c r="R36" s="102" t="s">
        <v>868</v>
      </c>
      <c r="S36" s="102" t="s">
        <v>868</v>
      </c>
      <c r="T36" s="102" t="s">
        <v>868</v>
      </c>
      <c r="U36" s="102" t="s">
        <v>868</v>
      </c>
      <c r="V36" s="102" t="s">
        <v>868</v>
      </c>
      <c r="W36" s="102" t="s">
        <v>868</v>
      </c>
      <c r="X36" s="102" t="s">
        <v>868</v>
      </c>
      <c r="Y36" s="102" t="s">
        <v>868</v>
      </c>
      <c r="Z36" s="102" t="s">
        <v>868</v>
      </c>
      <c r="AA36" s="102" t="s">
        <v>868</v>
      </c>
      <c r="AB36" s="102" t="s">
        <v>868</v>
      </c>
      <c r="AC36" s="102" t="s">
        <v>868</v>
      </c>
      <c r="AD36" s="102" t="s">
        <v>868</v>
      </c>
      <c r="AE36" s="102" t="s">
        <v>868</v>
      </c>
      <c r="AF36" s="102" t="s">
        <v>868</v>
      </c>
      <c r="AG36" s="102" t="s">
        <v>868</v>
      </c>
      <c r="AH36" s="102" t="s">
        <v>868</v>
      </c>
      <c r="AI36" s="102" t="s">
        <v>868</v>
      </c>
      <c r="AJ36" s="102" t="s">
        <v>868</v>
      </c>
      <c r="AK36" s="102" t="s">
        <v>868</v>
      </c>
      <c r="AL36" s="102" t="s">
        <v>868</v>
      </c>
      <c r="AM36" s="102" t="s">
        <v>868</v>
      </c>
      <c r="AN36" s="102" t="s">
        <v>868</v>
      </c>
      <c r="AO36" s="102" t="s">
        <v>868</v>
      </c>
      <c r="AP36" s="102" t="s">
        <v>868</v>
      </c>
      <c r="AQ36" s="102" t="s">
        <v>868</v>
      </c>
      <c r="AR36" s="102" t="s">
        <v>868</v>
      </c>
      <c r="AS36" s="102" t="s">
        <v>868</v>
      </c>
      <c r="AT36" s="102" t="s">
        <v>868</v>
      </c>
      <c r="AU36" s="102" t="s">
        <v>868</v>
      </c>
      <c r="AV36" s="102" t="s">
        <v>868</v>
      </c>
      <c r="AW36" s="102" t="s">
        <v>868</v>
      </c>
      <c r="AX36" s="102" t="s">
        <v>868</v>
      </c>
      <c r="AY36" s="102" t="s">
        <v>868</v>
      </c>
      <c r="AZ36" s="102" t="s">
        <v>868</v>
      </c>
      <c r="BA36" s="102" t="s">
        <v>868</v>
      </c>
      <c r="BB36" s="102" t="s">
        <v>868</v>
      </c>
      <c r="BC36" s="102" t="s">
        <v>868</v>
      </c>
      <c r="BD36" s="102" t="s">
        <v>868</v>
      </c>
      <c r="BE36" s="102" t="s">
        <v>868</v>
      </c>
      <c r="BF36" s="102" t="s">
        <v>868</v>
      </c>
      <c r="BG36" s="102" t="s">
        <v>868</v>
      </c>
      <c r="BH36" s="102" t="s">
        <v>868</v>
      </c>
      <c r="BI36" s="102" t="s">
        <v>868</v>
      </c>
      <c r="BJ36" s="102" t="s">
        <v>868</v>
      </c>
      <c r="BK36" s="102" t="s">
        <v>868</v>
      </c>
      <c r="BL36" s="102" t="s">
        <v>868</v>
      </c>
      <c r="BM36" s="102" t="s">
        <v>868</v>
      </c>
      <c r="BN36" s="102" t="s">
        <v>868</v>
      </c>
      <c r="BO36" s="102" t="s">
        <v>868</v>
      </c>
      <c r="BP36" s="102" t="s">
        <v>868</v>
      </c>
      <c r="BQ36" s="102" t="s">
        <v>868</v>
      </c>
      <c r="BR36" s="102" t="s">
        <v>868</v>
      </c>
      <c r="BS36" s="102" t="s">
        <v>868</v>
      </c>
      <c r="BT36" s="102" t="s">
        <v>868</v>
      </c>
      <c r="BU36" s="102" t="s">
        <v>868</v>
      </c>
      <c r="BV36" s="102" t="s">
        <v>868</v>
      </c>
      <c r="BW36" s="102" t="s">
        <v>868</v>
      </c>
      <c r="BX36" s="102" t="s">
        <v>868</v>
      </c>
      <c r="BY36" s="102" t="s">
        <v>868</v>
      </c>
      <c r="BZ36" s="102" t="s">
        <v>868</v>
      </c>
      <c r="CA36" s="103"/>
    </row>
    <row r="37" spans="1:79" s="30" customFormat="1" ht="31.5" x14ac:dyDescent="0.2">
      <c r="A37" s="76" t="s">
        <v>446</v>
      </c>
      <c r="B37" s="267" t="s">
        <v>845</v>
      </c>
      <c r="C37" s="78"/>
      <c r="D37" s="102" t="s">
        <v>868</v>
      </c>
      <c r="E37" s="102" t="s">
        <v>868</v>
      </c>
      <c r="F37" s="102" t="s">
        <v>868</v>
      </c>
      <c r="G37" s="102" t="s">
        <v>868</v>
      </c>
      <c r="H37" s="102" t="s">
        <v>868</v>
      </c>
      <c r="I37" s="102" t="s">
        <v>868</v>
      </c>
      <c r="J37" s="102" t="s">
        <v>868</v>
      </c>
      <c r="K37" s="102" t="s">
        <v>868</v>
      </c>
      <c r="L37" s="102" t="s">
        <v>868</v>
      </c>
      <c r="M37" s="102" t="s">
        <v>868</v>
      </c>
      <c r="N37" s="102" t="s">
        <v>868</v>
      </c>
      <c r="O37" s="102" t="s">
        <v>868</v>
      </c>
      <c r="P37" s="102" t="s">
        <v>868</v>
      </c>
      <c r="Q37" s="102" t="s">
        <v>868</v>
      </c>
      <c r="R37" s="102" t="s">
        <v>868</v>
      </c>
      <c r="S37" s="102" t="s">
        <v>868</v>
      </c>
      <c r="T37" s="102" t="s">
        <v>868</v>
      </c>
      <c r="U37" s="102" t="s">
        <v>868</v>
      </c>
      <c r="V37" s="102" t="s">
        <v>868</v>
      </c>
      <c r="W37" s="102" t="s">
        <v>868</v>
      </c>
      <c r="X37" s="102" t="s">
        <v>868</v>
      </c>
      <c r="Y37" s="102" t="s">
        <v>868</v>
      </c>
      <c r="Z37" s="102" t="s">
        <v>868</v>
      </c>
      <c r="AA37" s="102" t="s">
        <v>868</v>
      </c>
      <c r="AB37" s="102" t="s">
        <v>868</v>
      </c>
      <c r="AC37" s="102" t="s">
        <v>868</v>
      </c>
      <c r="AD37" s="102" t="s">
        <v>868</v>
      </c>
      <c r="AE37" s="102" t="s">
        <v>868</v>
      </c>
      <c r="AF37" s="102" t="s">
        <v>868</v>
      </c>
      <c r="AG37" s="102" t="s">
        <v>868</v>
      </c>
      <c r="AH37" s="102" t="s">
        <v>868</v>
      </c>
      <c r="AI37" s="102" t="s">
        <v>868</v>
      </c>
      <c r="AJ37" s="102" t="s">
        <v>868</v>
      </c>
      <c r="AK37" s="102" t="s">
        <v>868</v>
      </c>
      <c r="AL37" s="102" t="s">
        <v>868</v>
      </c>
      <c r="AM37" s="102" t="s">
        <v>868</v>
      </c>
      <c r="AN37" s="102" t="s">
        <v>868</v>
      </c>
      <c r="AO37" s="102" t="s">
        <v>868</v>
      </c>
      <c r="AP37" s="102" t="s">
        <v>868</v>
      </c>
      <c r="AQ37" s="102" t="s">
        <v>868</v>
      </c>
      <c r="AR37" s="102" t="s">
        <v>868</v>
      </c>
      <c r="AS37" s="102" t="s">
        <v>868</v>
      </c>
      <c r="AT37" s="102" t="s">
        <v>868</v>
      </c>
      <c r="AU37" s="102" t="s">
        <v>868</v>
      </c>
      <c r="AV37" s="102" t="s">
        <v>868</v>
      </c>
      <c r="AW37" s="102" t="s">
        <v>868</v>
      </c>
      <c r="AX37" s="102" t="s">
        <v>868</v>
      </c>
      <c r="AY37" s="102" t="s">
        <v>868</v>
      </c>
      <c r="AZ37" s="102" t="s">
        <v>868</v>
      </c>
      <c r="BA37" s="102" t="s">
        <v>868</v>
      </c>
      <c r="BB37" s="102" t="s">
        <v>868</v>
      </c>
      <c r="BC37" s="102" t="s">
        <v>868</v>
      </c>
      <c r="BD37" s="102" t="s">
        <v>868</v>
      </c>
      <c r="BE37" s="102" t="s">
        <v>868</v>
      </c>
      <c r="BF37" s="102" t="s">
        <v>868</v>
      </c>
      <c r="BG37" s="102" t="s">
        <v>868</v>
      </c>
      <c r="BH37" s="102" t="s">
        <v>868</v>
      </c>
      <c r="BI37" s="102" t="s">
        <v>868</v>
      </c>
      <c r="BJ37" s="102" t="s">
        <v>868</v>
      </c>
      <c r="BK37" s="102" t="s">
        <v>868</v>
      </c>
      <c r="BL37" s="102" t="s">
        <v>868</v>
      </c>
      <c r="BM37" s="102" t="s">
        <v>868</v>
      </c>
      <c r="BN37" s="102" t="s">
        <v>868</v>
      </c>
      <c r="BO37" s="102" t="s">
        <v>868</v>
      </c>
      <c r="BP37" s="102" t="s">
        <v>868</v>
      </c>
      <c r="BQ37" s="102" t="s">
        <v>868</v>
      </c>
      <c r="BR37" s="102" t="s">
        <v>868</v>
      </c>
      <c r="BS37" s="102" t="s">
        <v>868</v>
      </c>
      <c r="BT37" s="102" t="s">
        <v>868</v>
      </c>
      <c r="BU37" s="102" t="s">
        <v>868</v>
      </c>
      <c r="BV37" s="102" t="s">
        <v>868</v>
      </c>
      <c r="BW37" s="102" t="s">
        <v>868</v>
      </c>
      <c r="BX37" s="102" t="s">
        <v>868</v>
      </c>
      <c r="BY37" s="102" t="s">
        <v>868</v>
      </c>
      <c r="BZ37" s="102" t="s">
        <v>868</v>
      </c>
      <c r="CA37" s="103"/>
    </row>
    <row r="38" spans="1:79" s="30" customFormat="1" ht="21" x14ac:dyDescent="0.2">
      <c r="A38" s="76" t="s">
        <v>846</v>
      </c>
      <c r="B38" s="267" t="s">
        <v>847</v>
      </c>
      <c r="C38" s="78"/>
      <c r="D38" s="102" t="s">
        <v>868</v>
      </c>
      <c r="E38" s="102" t="s">
        <v>868</v>
      </c>
      <c r="F38" s="102" t="s">
        <v>868</v>
      </c>
      <c r="G38" s="102" t="s">
        <v>868</v>
      </c>
      <c r="H38" s="102" t="s">
        <v>868</v>
      </c>
      <c r="I38" s="102" t="s">
        <v>868</v>
      </c>
      <c r="J38" s="102" t="s">
        <v>868</v>
      </c>
      <c r="K38" s="102" t="s">
        <v>868</v>
      </c>
      <c r="L38" s="102" t="s">
        <v>868</v>
      </c>
      <c r="M38" s="102" t="s">
        <v>868</v>
      </c>
      <c r="N38" s="102" t="s">
        <v>868</v>
      </c>
      <c r="O38" s="102" t="s">
        <v>868</v>
      </c>
      <c r="P38" s="102" t="s">
        <v>868</v>
      </c>
      <c r="Q38" s="102" t="s">
        <v>868</v>
      </c>
      <c r="R38" s="102" t="s">
        <v>868</v>
      </c>
      <c r="S38" s="102" t="s">
        <v>868</v>
      </c>
      <c r="T38" s="102" t="s">
        <v>868</v>
      </c>
      <c r="U38" s="102" t="s">
        <v>868</v>
      </c>
      <c r="V38" s="102" t="s">
        <v>868</v>
      </c>
      <c r="W38" s="102" t="s">
        <v>868</v>
      </c>
      <c r="X38" s="102" t="s">
        <v>868</v>
      </c>
      <c r="Y38" s="102" t="s">
        <v>868</v>
      </c>
      <c r="Z38" s="102" t="s">
        <v>868</v>
      </c>
      <c r="AA38" s="102" t="s">
        <v>868</v>
      </c>
      <c r="AB38" s="102" t="s">
        <v>868</v>
      </c>
      <c r="AC38" s="102" t="s">
        <v>868</v>
      </c>
      <c r="AD38" s="102" t="s">
        <v>868</v>
      </c>
      <c r="AE38" s="102" t="s">
        <v>868</v>
      </c>
      <c r="AF38" s="102" t="s">
        <v>868</v>
      </c>
      <c r="AG38" s="102" t="s">
        <v>868</v>
      </c>
      <c r="AH38" s="102" t="s">
        <v>868</v>
      </c>
      <c r="AI38" s="102" t="s">
        <v>868</v>
      </c>
      <c r="AJ38" s="102" t="s">
        <v>868</v>
      </c>
      <c r="AK38" s="102" t="s">
        <v>868</v>
      </c>
      <c r="AL38" s="102" t="s">
        <v>868</v>
      </c>
      <c r="AM38" s="102" t="s">
        <v>868</v>
      </c>
      <c r="AN38" s="102" t="s">
        <v>868</v>
      </c>
      <c r="AO38" s="102" t="s">
        <v>868</v>
      </c>
      <c r="AP38" s="102" t="s">
        <v>868</v>
      </c>
      <c r="AQ38" s="102" t="s">
        <v>868</v>
      </c>
      <c r="AR38" s="102" t="s">
        <v>868</v>
      </c>
      <c r="AS38" s="102" t="s">
        <v>868</v>
      </c>
      <c r="AT38" s="102" t="s">
        <v>868</v>
      </c>
      <c r="AU38" s="102" t="s">
        <v>868</v>
      </c>
      <c r="AV38" s="102" t="s">
        <v>868</v>
      </c>
      <c r="AW38" s="102" t="s">
        <v>868</v>
      </c>
      <c r="AX38" s="102" t="s">
        <v>868</v>
      </c>
      <c r="AY38" s="102" t="s">
        <v>868</v>
      </c>
      <c r="AZ38" s="102" t="s">
        <v>868</v>
      </c>
      <c r="BA38" s="102" t="s">
        <v>868</v>
      </c>
      <c r="BB38" s="102" t="s">
        <v>868</v>
      </c>
      <c r="BC38" s="102" t="s">
        <v>868</v>
      </c>
      <c r="BD38" s="102" t="s">
        <v>868</v>
      </c>
      <c r="BE38" s="102" t="s">
        <v>868</v>
      </c>
      <c r="BF38" s="102" t="s">
        <v>868</v>
      </c>
      <c r="BG38" s="102" t="s">
        <v>868</v>
      </c>
      <c r="BH38" s="102" t="s">
        <v>868</v>
      </c>
      <c r="BI38" s="102" t="s">
        <v>868</v>
      </c>
      <c r="BJ38" s="102" t="s">
        <v>868</v>
      </c>
      <c r="BK38" s="102" t="s">
        <v>868</v>
      </c>
      <c r="BL38" s="102" t="s">
        <v>868</v>
      </c>
      <c r="BM38" s="102" t="s">
        <v>868</v>
      </c>
      <c r="BN38" s="102" t="s">
        <v>868</v>
      </c>
      <c r="BO38" s="102" t="s">
        <v>868</v>
      </c>
      <c r="BP38" s="102" t="s">
        <v>868</v>
      </c>
      <c r="BQ38" s="102" t="s">
        <v>868</v>
      </c>
      <c r="BR38" s="102" t="s">
        <v>868</v>
      </c>
      <c r="BS38" s="102" t="s">
        <v>868</v>
      </c>
      <c r="BT38" s="102" t="s">
        <v>868</v>
      </c>
      <c r="BU38" s="102" t="s">
        <v>868</v>
      </c>
      <c r="BV38" s="102" t="s">
        <v>868</v>
      </c>
      <c r="BW38" s="102" t="s">
        <v>868</v>
      </c>
      <c r="BX38" s="102" t="s">
        <v>868</v>
      </c>
      <c r="BY38" s="102" t="s">
        <v>868</v>
      </c>
      <c r="BZ38" s="102" t="s">
        <v>868</v>
      </c>
      <c r="CA38" s="103"/>
    </row>
    <row r="39" spans="1:79" s="30" customFormat="1" ht="63" x14ac:dyDescent="0.2">
      <c r="A39" s="76" t="s">
        <v>846</v>
      </c>
      <c r="B39" s="267" t="s">
        <v>848</v>
      </c>
      <c r="C39" s="78"/>
      <c r="D39" s="102" t="s">
        <v>868</v>
      </c>
      <c r="E39" s="102" t="s">
        <v>868</v>
      </c>
      <c r="F39" s="102" t="s">
        <v>868</v>
      </c>
      <c r="G39" s="102" t="s">
        <v>868</v>
      </c>
      <c r="H39" s="102" t="s">
        <v>868</v>
      </c>
      <c r="I39" s="102" t="s">
        <v>868</v>
      </c>
      <c r="J39" s="102" t="s">
        <v>868</v>
      </c>
      <c r="K39" s="102" t="s">
        <v>868</v>
      </c>
      <c r="L39" s="102" t="s">
        <v>868</v>
      </c>
      <c r="M39" s="102" t="s">
        <v>868</v>
      </c>
      <c r="N39" s="102" t="s">
        <v>868</v>
      </c>
      <c r="O39" s="102" t="s">
        <v>868</v>
      </c>
      <c r="P39" s="102" t="s">
        <v>868</v>
      </c>
      <c r="Q39" s="102" t="s">
        <v>868</v>
      </c>
      <c r="R39" s="102" t="s">
        <v>868</v>
      </c>
      <c r="S39" s="102" t="s">
        <v>868</v>
      </c>
      <c r="T39" s="102" t="s">
        <v>868</v>
      </c>
      <c r="U39" s="102" t="s">
        <v>868</v>
      </c>
      <c r="V39" s="102" t="s">
        <v>868</v>
      </c>
      <c r="W39" s="102" t="s">
        <v>868</v>
      </c>
      <c r="X39" s="102" t="s">
        <v>868</v>
      </c>
      <c r="Y39" s="102" t="s">
        <v>868</v>
      </c>
      <c r="Z39" s="102" t="s">
        <v>868</v>
      </c>
      <c r="AA39" s="102" t="s">
        <v>868</v>
      </c>
      <c r="AB39" s="102" t="s">
        <v>868</v>
      </c>
      <c r="AC39" s="102" t="s">
        <v>868</v>
      </c>
      <c r="AD39" s="102" t="s">
        <v>868</v>
      </c>
      <c r="AE39" s="102" t="s">
        <v>868</v>
      </c>
      <c r="AF39" s="102" t="s">
        <v>868</v>
      </c>
      <c r="AG39" s="102" t="s">
        <v>868</v>
      </c>
      <c r="AH39" s="102" t="s">
        <v>868</v>
      </c>
      <c r="AI39" s="102" t="s">
        <v>868</v>
      </c>
      <c r="AJ39" s="102" t="s">
        <v>868</v>
      </c>
      <c r="AK39" s="102" t="s">
        <v>868</v>
      </c>
      <c r="AL39" s="102" t="s">
        <v>868</v>
      </c>
      <c r="AM39" s="102" t="s">
        <v>868</v>
      </c>
      <c r="AN39" s="102" t="s">
        <v>868</v>
      </c>
      <c r="AO39" s="102" t="s">
        <v>868</v>
      </c>
      <c r="AP39" s="102" t="s">
        <v>868</v>
      </c>
      <c r="AQ39" s="102" t="s">
        <v>868</v>
      </c>
      <c r="AR39" s="102" t="s">
        <v>868</v>
      </c>
      <c r="AS39" s="102" t="s">
        <v>868</v>
      </c>
      <c r="AT39" s="102" t="s">
        <v>868</v>
      </c>
      <c r="AU39" s="102" t="s">
        <v>868</v>
      </c>
      <c r="AV39" s="102" t="s">
        <v>868</v>
      </c>
      <c r="AW39" s="102" t="s">
        <v>868</v>
      </c>
      <c r="AX39" s="102" t="s">
        <v>868</v>
      </c>
      <c r="AY39" s="102" t="s">
        <v>868</v>
      </c>
      <c r="AZ39" s="102" t="s">
        <v>868</v>
      </c>
      <c r="BA39" s="102" t="s">
        <v>868</v>
      </c>
      <c r="BB39" s="102" t="s">
        <v>868</v>
      </c>
      <c r="BC39" s="102" t="s">
        <v>868</v>
      </c>
      <c r="BD39" s="102" t="s">
        <v>868</v>
      </c>
      <c r="BE39" s="102" t="s">
        <v>868</v>
      </c>
      <c r="BF39" s="102" t="s">
        <v>868</v>
      </c>
      <c r="BG39" s="102" t="s">
        <v>868</v>
      </c>
      <c r="BH39" s="102" t="s">
        <v>868</v>
      </c>
      <c r="BI39" s="102" t="s">
        <v>868</v>
      </c>
      <c r="BJ39" s="102" t="s">
        <v>868</v>
      </c>
      <c r="BK39" s="102" t="s">
        <v>868</v>
      </c>
      <c r="BL39" s="102" t="s">
        <v>868</v>
      </c>
      <c r="BM39" s="102" t="s">
        <v>868</v>
      </c>
      <c r="BN39" s="102" t="s">
        <v>868</v>
      </c>
      <c r="BO39" s="102" t="s">
        <v>868</v>
      </c>
      <c r="BP39" s="102" t="s">
        <v>868</v>
      </c>
      <c r="BQ39" s="102" t="s">
        <v>868</v>
      </c>
      <c r="BR39" s="102" t="s">
        <v>868</v>
      </c>
      <c r="BS39" s="102" t="s">
        <v>868</v>
      </c>
      <c r="BT39" s="102" t="s">
        <v>868</v>
      </c>
      <c r="BU39" s="102" t="s">
        <v>868</v>
      </c>
      <c r="BV39" s="102" t="s">
        <v>868</v>
      </c>
      <c r="BW39" s="102" t="s">
        <v>868</v>
      </c>
      <c r="BX39" s="102" t="s">
        <v>868</v>
      </c>
      <c r="BY39" s="102" t="s">
        <v>868</v>
      </c>
      <c r="BZ39" s="102" t="s">
        <v>868</v>
      </c>
      <c r="CA39" s="103"/>
    </row>
    <row r="40" spans="1:79" s="30" customFormat="1" ht="63" x14ac:dyDescent="0.2">
      <c r="A40" s="76" t="s">
        <v>846</v>
      </c>
      <c r="B40" s="267" t="s">
        <v>849</v>
      </c>
      <c r="C40" s="78"/>
      <c r="D40" s="102" t="s">
        <v>868</v>
      </c>
      <c r="E40" s="102" t="s">
        <v>868</v>
      </c>
      <c r="F40" s="102" t="s">
        <v>868</v>
      </c>
      <c r="G40" s="102" t="s">
        <v>868</v>
      </c>
      <c r="H40" s="102" t="s">
        <v>868</v>
      </c>
      <c r="I40" s="102" t="s">
        <v>868</v>
      </c>
      <c r="J40" s="102" t="s">
        <v>868</v>
      </c>
      <c r="K40" s="102" t="s">
        <v>868</v>
      </c>
      <c r="L40" s="102" t="s">
        <v>868</v>
      </c>
      <c r="M40" s="102" t="s">
        <v>868</v>
      </c>
      <c r="N40" s="102" t="s">
        <v>868</v>
      </c>
      <c r="O40" s="102" t="s">
        <v>868</v>
      </c>
      <c r="P40" s="102" t="s">
        <v>868</v>
      </c>
      <c r="Q40" s="102" t="s">
        <v>868</v>
      </c>
      <c r="R40" s="102" t="s">
        <v>868</v>
      </c>
      <c r="S40" s="102" t="s">
        <v>868</v>
      </c>
      <c r="T40" s="102" t="s">
        <v>868</v>
      </c>
      <c r="U40" s="102" t="s">
        <v>868</v>
      </c>
      <c r="V40" s="102" t="s">
        <v>868</v>
      </c>
      <c r="W40" s="102" t="s">
        <v>868</v>
      </c>
      <c r="X40" s="102" t="s">
        <v>868</v>
      </c>
      <c r="Y40" s="102" t="s">
        <v>868</v>
      </c>
      <c r="Z40" s="102" t="s">
        <v>868</v>
      </c>
      <c r="AA40" s="102" t="s">
        <v>868</v>
      </c>
      <c r="AB40" s="102" t="s">
        <v>868</v>
      </c>
      <c r="AC40" s="102" t="s">
        <v>868</v>
      </c>
      <c r="AD40" s="102" t="s">
        <v>868</v>
      </c>
      <c r="AE40" s="102" t="s">
        <v>868</v>
      </c>
      <c r="AF40" s="102" t="s">
        <v>868</v>
      </c>
      <c r="AG40" s="102" t="s">
        <v>868</v>
      </c>
      <c r="AH40" s="102" t="s">
        <v>868</v>
      </c>
      <c r="AI40" s="102" t="s">
        <v>868</v>
      </c>
      <c r="AJ40" s="102" t="s">
        <v>868</v>
      </c>
      <c r="AK40" s="102" t="s">
        <v>868</v>
      </c>
      <c r="AL40" s="102" t="s">
        <v>868</v>
      </c>
      <c r="AM40" s="102" t="s">
        <v>868</v>
      </c>
      <c r="AN40" s="102" t="s">
        <v>868</v>
      </c>
      <c r="AO40" s="102" t="s">
        <v>868</v>
      </c>
      <c r="AP40" s="102" t="s">
        <v>868</v>
      </c>
      <c r="AQ40" s="102" t="s">
        <v>868</v>
      </c>
      <c r="AR40" s="102" t="s">
        <v>868</v>
      </c>
      <c r="AS40" s="102" t="s">
        <v>868</v>
      </c>
      <c r="AT40" s="102" t="s">
        <v>868</v>
      </c>
      <c r="AU40" s="102" t="s">
        <v>868</v>
      </c>
      <c r="AV40" s="102" t="s">
        <v>868</v>
      </c>
      <c r="AW40" s="102" t="s">
        <v>868</v>
      </c>
      <c r="AX40" s="102" t="s">
        <v>868</v>
      </c>
      <c r="AY40" s="102" t="s">
        <v>868</v>
      </c>
      <c r="AZ40" s="102" t="s">
        <v>868</v>
      </c>
      <c r="BA40" s="102" t="s">
        <v>868</v>
      </c>
      <c r="BB40" s="102" t="s">
        <v>868</v>
      </c>
      <c r="BC40" s="102" t="s">
        <v>868</v>
      </c>
      <c r="BD40" s="102" t="s">
        <v>868</v>
      </c>
      <c r="BE40" s="102" t="s">
        <v>868</v>
      </c>
      <c r="BF40" s="102" t="s">
        <v>868</v>
      </c>
      <c r="BG40" s="102" t="s">
        <v>868</v>
      </c>
      <c r="BH40" s="102" t="s">
        <v>868</v>
      </c>
      <c r="BI40" s="102" t="s">
        <v>868</v>
      </c>
      <c r="BJ40" s="102" t="s">
        <v>868</v>
      </c>
      <c r="BK40" s="102" t="s">
        <v>868</v>
      </c>
      <c r="BL40" s="102" t="s">
        <v>868</v>
      </c>
      <c r="BM40" s="102" t="s">
        <v>868</v>
      </c>
      <c r="BN40" s="102" t="s">
        <v>868</v>
      </c>
      <c r="BO40" s="102" t="s">
        <v>868</v>
      </c>
      <c r="BP40" s="102" t="s">
        <v>868</v>
      </c>
      <c r="BQ40" s="102" t="s">
        <v>868</v>
      </c>
      <c r="BR40" s="102" t="s">
        <v>868</v>
      </c>
      <c r="BS40" s="102" t="s">
        <v>868</v>
      </c>
      <c r="BT40" s="102" t="s">
        <v>868</v>
      </c>
      <c r="BU40" s="102" t="s">
        <v>868</v>
      </c>
      <c r="BV40" s="102" t="s">
        <v>868</v>
      </c>
      <c r="BW40" s="102" t="s">
        <v>868</v>
      </c>
      <c r="BX40" s="102" t="s">
        <v>868</v>
      </c>
      <c r="BY40" s="102" t="s">
        <v>868</v>
      </c>
      <c r="BZ40" s="102" t="s">
        <v>868</v>
      </c>
      <c r="CA40" s="103"/>
    </row>
    <row r="41" spans="1:79" s="30" customFormat="1" ht="63" x14ac:dyDescent="0.2">
      <c r="A41" s="76" t="s">
        <v>846</v>
      </c>
      <c r="B41" s="267" t="s">
        <v>850</v>
      </c>
      <c r="C41" s="78"/>
      <c r="D41" s="102" t="s">
        <v>868</v>
      </c>
      <c r="E41" s="102" t="s">
        <v>868</v>
      </c>
      <c r="F41" s="102" t="s">
        <v>868</v>
      </c>
      <c r="G41" s="102" t="s">
        <v>868</v>
      </c>
      <c r="H41" s="102" t="s">
        <v>868</v>
      </c>
      <c r="I41" s="102" t="s">
        <v>868</v>
      </c>
      <c r="J41" s="102" t="s">
        <v>868</v>
      </c>
      <c r="K41" s="102" t="s">
        <v>868</v>
      </c>
      <c r="L41" s="102" t="s">
        <v>868</v>
      </c>
      <c r="M41" s="102" t="s">
        <v>868</v>
      </c>
      <c r="N41" s="102" t="s">
        <v>868</v>
      </c>
      <c r="O41" s="102" t="s">
        <v>868</v>
      </c>
      <c r="P41" s="102" t="s">
        <v>868</v>
      </c>
      <c r="Q41" s="102" t="s">
        <v>868</v>
      </c>
      <c r="R41" s="102" t="s">
        <v>868</v>
      </c>
      <c r="S41" s="102" t="s">
        <v>868</v>
      </c>
      <c r="T41" s="102" t="s">
        <v>868</v>
      </c>
      <c r="U41" s="102" t="s">
        <v>868</v>
      </c>
      <c r="V41" s="102" t="s">
        <v>868</v>
      </c>
      <c r="W41" s="102" t="s">
        <v>868</v>
      </c>
      <c r="X41" s="102" t="s">
        <v>868</v>
      </c>
      <c r="Y41" s="102" t="s">
        <v>868</v>
      </c>
      <c r="Z41" s="102" t="s">
        <v>868</v>
      </c>
      <c r="AA41" s="102" t="s">
        <v>868</v>
      </c>
      <c r="AB41" s="102" t="s">
        <v>868</v>
      </c>
      <c r="AC41" s="102" t="s">
        <v>868</v>
      </c>
      <c r="AD41" s="102" t="s">
        <v>868</v>
      </c>
      <c r="AE41" s="102" t="s">
        <v>868</v>
      </c>
      <c r="AF41" s="102" t="s">
        <v>868</v>
      </c>
      <c r="AG41" s="102" t="s">
        <v>868</v>
      </c>
      <c r="AH41" s="102" t="s">
        <v>868</v>
      </c>
      <c r="AI41" s="102" t="s">
        <v>868</v>
      </c>
      <c r="AJ41" s="102" t="s">
        <v>868</v>
      </c>
      <c r="AK41" s="102" t="s">
        <v>868</v>
      </c>
      <c r="AL41" s="102" t="s">
        <v>868</v>
      </c>
      <c r="AM41" s="102" t="s">
        <v>868</v>
      </c>
      <c r="AN41" s="102" t="s">
        <v>868</v>
      </c>
      <c r="AO41" s="102" t="s">
        <v>868</v>
      </c>
      <c r="AP41" s="102" t="s">
        <v>868</v>
      </c>
      <c r="AQ41" s="102" t="s">
        <v>868</v>
      </c>
      <c r="AR41" s="102" t="s">
        <v>868</v>
      </c>
      <c r="AS41" s="102" t="s">
        <v>868</v>
      </c>
      <c r="AT41" s="102" t="s">
        <v>868</v>
      </c>
      <c r="AU41" s="102" t="s">
        <v>868</v>
      </c>
      <c r="AV41" s="102" t="s">
        <v>868</v>
      </c>
      <c r="AW41" s="102" t="s">
        <v>868</v>
      </c>
      <c r="AX41" s="102" t="s">
        <v>868</v>
      </c>
      <c r="AY41" s="102" t="s">
        <v>868</v>
      </c>
      <c r="AZ41" s="102" t="s">
        <v>868</v>
      </c>
      <c r="BA41" s="102" t="s">
        <v>868</v>
      </c>
      <c r="BB41" s="102" t="s">
        <v>868</v>
      </c>
      <c r="BC41" s="102" t="s">
        <v>868</v>
      </c>
      <c r="BD41" s="102" t="s">
        <v>868</v>
      </c>
      <c r="BE41" s="102" t="s">
        <v>868</v>
      </c>
      <c r="BF41" s="102" t="s">
        <v>868</v>
      </c>
      <c r="BG41" s="102" t="s">
        <v>868</v>
      </c>
      <c r="BH41" s="102" t="s">
        <v>868</v>
      </c>
      <c r="BI41" s="102" t="s">
        <v>868</v>
      </c>
      <c r="BJ41" s="102" t="s">
        <v>868</v>
      </c>
      <c r="BK41" s="102" t="s">
        <v>868</v>
      </c>
      <c r="BL41" s="102" t="s">
        <v>868</v>
      </c>
      <c r="BM41" s="102" t="s">
        <v>868</v>
      </c>
      <c r="BN41" s="102" t="s">
        <v>868</v>
      </c>
      <c r="BO41" s="102" t="s">
        <v>868</v>
      </c>
      <c r="BP41" s="102" t="s">
        <v>868</v>
      </c>
      <c r="BQ41" s="102" t="s">
        <v>868</v>
      </c>
      <c r="BR41" s="102" t="s">
        <v>868</v>
      </c>
      <c r="BS41" s="102" t="s">
        <v>868</v>
      </c>
      <c r="BT41" s="102" t="s">
        <v>868</v>
      </c>
      <c r="BU41" s="102" t="s">
        <v>868</v>
      </c>
      <c r="BV41" s="102" t="s">
        <v>868</v>
      </c>
      <c r="BW41" s="102" t="s">
        <v>868</v>
      </c>
      <c r="BX41" s="102" t="s">
        <v>868</v>
      </c>
      <c r="BY41" s="102" t="s">
        <v>868</v>
      </c>
      <c r="BZ41" s="102" t="s">
        <v>868</v>
      </c>
      <c r="CA41" s="103"/>
    </row>
    <row r="42" spans="1:79" s="30" customFormat="1" ht="21" x14ac:dyDescent="0.2">
      <c r="A42" s="76" t="s">
        <v>851</v>
      </c>
      <c r="B42" s="267" t="s">
        <v>847</v>
      </c>
      <c r="C42" s="78"/>
      <c r="D42" s="102" t="s">
        <v>868</v>
      </c>
      <c r="E42" s="102" t="s">
        <v>868</v>
      </c>
      <c r="F42" s="102" t="s">
        <v>868</v>
      </c>
      <c r="G42" s="102" t="s">
        <v>868</v>
      </c>
      <c r="H42" s="102" t="s">
        <v>868</v>
      </c>
      <c r="I42" s="102" t="s">
        <v>868</v>
      </c>
      <c r="J42" s="102" t="s">
        <v>868</v>
      </c>
      <c r="K42" s="102" t="s">
        <v>868</v>
      </c>
      <c r="L42" s="102" t="s">
        <v>868</v>
      </c>
      <c r="M42" s="102" t="s">
        <v>868</v>
      </c>
      <c r="N42" s="102" t="s">
        <v>868</v>
      </c>
      <c r="O42" s="102" t="s">
        <v>868</v>
      </c>
      <c r="P42" s="102" t="s">
        <v>868</v>
      </c>
      <c r="Q42" s="102" t="s">
        <v>868</v>
      </c>
      <c r="R42" s="102" t="s">
        <v>868</v>
      </c>
      <c r="S42" s="102" t="s">
        <v>868</v>
      </c>
      <c r="T42" s="102" t="s">
        <v>868</v>
      </c>
      <c r="U42" s="102" t="s">
        <v>868</v>
      </c>
      <c r="V42" s="102" t="s">
        <v>868</v>
      </c>
      <c r="W42" s="102" t="s">
        <v>868</v>
      </c>
      <c r="X42" s="102" t="s">
        <v>868</v>
      </c>
      <c r="Y42" s="102" t="s">
        <v>868</v>
      </c>
      <c r="Z42" s="102" t="s">
        <v>868</v>
      </c>
      <c r="AA42" s="102" t="s">
        <v>868</v>
      </c>
      <c r="AB42" s="102" t="s">
        <v>868</v>
      </c>
      <c r="AC42" s="102" t="s">
        <v>868</v>
      </c>
      <c r="AD42" s="102" t="s">
        <v>868</v>
      </c>
      <c r="AE42" s="102" t="s">
        <v>868</v>
      </c>
      <c r="AF42" s="102" t="s">
        <v>868</v>
      </c>
      <c r="AG42" s="102" t="s">
        <v>868</v>
      </c>
      <c r="AH42" s="102" t="s">
        <v>868</v>
      </c>
      <c r="AI42" s="102" t="s">
        <v>868</v>
      </c>
      <c r="AJ42" s="102" t="s">
        <v>868</v>
      </c>
      <c r="AK42" s="102" t="s">
        <v>868</v>
      </c>
      <c r="AL42" s="102" t="s">
        <v>868</v>
      </c>
      <c r="AM42" s="102" t="s">
        <v>868</v>
      </c>
      <c r="AN42" s="102" t="s">
        <v>868</v>
      </c>
      <c r="AO42" s="102" t="s">
        <v>868</v>
      </c>
      <c r="AP42" s="102" t="s">
        <v>868</v>
      </c>
      <c r="AQ42" s="102" t="s">
        <v>868</v>
      </c>
      <c r="AR42" s="102" t="s">
        <v>868</v>
      </c>
      <c r="AS42" s="102" t="s">
        <v>868</v>
      </c>
      <c r="AT42" s="102" t="s">
        <v>868</v>
      </c>
      <c r="AU42" s="102" t="s">
        <v>868</v>
      </c>
      <c r="AV42" s="102" t="s">
        <v>868</v>
      </c>
      <c r="AW42" s="102" t="s">
        <v>868</v>
      </c>
      <c r="AX42" s="102" t="s">
        <v>868</v>
      </c>
      <c r="AY42" s="102" t="s">
        <v>868</v>
      </c>
      <c r="AZ42" s="102" t="s">
        <v>868</v>
      </c>
      <c r="BA42" s="102" t="s">
        <v>868</v>
      </c>
      <c r="BB42" s="102" t="s">
        <v>868</v>
      </c>
      <c r="BC42" s="102" t="s">
        <v>868</v>
      </c>
      <c r="BD42" s="102" t="s">
        <v>868</v>
      </c>
      <c r="BE42" s="102" t="s">
        <v>868</v>
      </c>
      <c r="BF42" s="102" t="s">
        <v>868</v>
      </c>
      <c r="BG42" s="102" t="s">
        <v>868</v>
      </c>
      <c r="BH42" s="102" t="s">
        <v>868</v>
      </c>
      <c r="BI42" s="102" t="s">
        <v>868</v>
      </c>
      <c r="BJ42" s="102" t="s">
        <v>868</v>
      </c>
      <c r="BK42" s="102" t="s">
        <v>868</v>
      </c>
      <c r="BL42" s="102" t="s">
        <v>868</v>
      </c>
      <c r="BM42" s="102" t="s">
        <v>868</v>
      </c>
      <c r="BN42" s="102" t="s">
        <v>868</v>
      </c>
      <c r="BO42" s="102" t="s">
        <v>868</v>
      </c>
      <c r="BP42" s="102" t="s">
        <v>868</v>
      </c>
      <c r="BQ42" s="102" t="s">
        <v>868</v>
      </c>
      <c r="BR42" s="102" t="s">
        <v>868</v>
      </c>
      <c r="BS42" s="102" t="s">
        <v>868</v>
      </c>
      <c r="BT42" s="102" t="s">
        <v>868</v>
      </c>
      <c r="BU42" s="102" t="s">
        <v>868</v>
      </c>
      <c r="BV42" s="102" t="s">
        <v>868</v>
      </c>
      <c r="BW42" s="102" t="s">
        <v>868</v>
      </c>
      <c r="BX42" s="102" t="s">
        <v>868</v>
      </c>
      <c r="BY42" s="102" t="s">
        <v>868</v>
      </c>
      <c r="BZ42" s="102" t="s">
        <v>868</v>
      </c>
      <c r="CA42" s="103"/>
    </row>
    <row r="43" spans="1:79" s="30" customFormat="1" ht="63" x14ac:dyDescent="0.2">
      <c r="A43" s="76" t="s">
        <v>851</v>
      </c>
      <c r="B43" s="267" t="s">
        <v>848</v>
      </c>
      <c r="C43" s="78"/>
      <c r="D43" s="102" t="s">
        <v>868</v>
      </c>
      <c r="E43" s="102" t="s">
        <v>868</v>
      </c>
      <c r="F43" s="102" t="s">
        <v>868</v>
      </c>
      <c r="G43" s="102" t="s">
        <v>868</v>
      </c>
      <c r="H43" s="102" t="s">
        <v>868</v>
      </c>
      <c r="I43" s="102" t="s">
        <v>868</v>
      </c>
      <c r="J43" s="102" t="s">
        <v>868</v>
      </c>
      <c r="K43" s="102" t="s">
        <v>868</v>
      </c>
      <c r="L43" s="102" t="s">
        <v>868</v>
      </c>
      <c r="M43" s="102" t="s">
        <v>868</v>
      </c>
      <c r="N43" s="102" t="s">
        <v>868</v>
      </c>
      <c r="O43" s="102" t="s">
        <v>868</v>
      </c>
      <c r="P43" s="102" t="s">
        <v>868</v>
      </c>
      <c r="Q43" s="102" t="s">
        <v>868</v>
      </c>
      <c r="R43" s="102" t="s">
        <v>868</v>
      </c>
      <c r="S43" s="102" t="s">
        <v>868</v>
      </c>
      <c r="T43" s="102" t="s">
        <v>868</v>
      </c>
      <c r="U43" s="102" t="s">
        <v>868</v>
      </c>
      <c r="V43" s="102" t="s">
        <v>868</v>
      </c>
      <c r="W43" s="102" t="s">
        <v>868</v>
      </c>
      <c r="X43" s="102" t="s">
        <v>868</v>
      </c>
      <c r="Y43" s="102" t="s">
        <v>868</v>
      </c>
      <c r="Z43" s="102" t="s">
        <v>868</v>
      </c>
      <c r="AA43" s="102" t="s">
        <v>868</v>
      </c>
      <c r="AB43" s="102" t="s">
        <v>868</v>
      </c>
      <c r="AC43" s="102" t="s">
        <v>868</v>
      </c>
      <c r="AD43" s="102" t="s">
        <v>868</v>
      </c>
      <c r="AE43" s="102" t="s">
        <v>868</v>
      </c>
      <c r="AF43" s="102" t="s">
        <v>868</v>
      </c>
      <c r="AG43" s="102" t="s">
        <v>868</v>
      </c>
      <c r="AH43" s="102" t="s">
        <v>868</v>
      </c>
      <c r="AI43" s="102" t="s">
        <v>868</v>
      </c>
      <c r="AJ43" s="102" t="s">
        <v>868</v>
      </c>
      <c r="AK43" s="102" t="s">
        <v>868</v>
      </c>
      <c r="AL43" s="102" t="s">
        <v>868</v>
      </c>
      <c r="AM43" s="102" t="s">
        <v>868</v>
      </c>
      <c r="AN43" s="102" t="s">
        <v>868</v>
      </c>
      <c r="AO43" s="102" t="s">
        <v>868</v>
      </c>
      <c r="AP43" s="102" t="s">
        <v>868</v>
      </c>
      <c r="AQ43" s="102" t="s">
        <v>868</v>
      </c>
      <c r="AR43" s="102" t="s">
        <v>868</v>
      </c>
      <c r="AS43" s="102" t="s">
        <v>868</v>
      </c>
      <c r="AT43" s="102" t="s">
        <v>868</v>
      </c>
      <c r="AU43" s="102" t="s">
        <v>868</v>
      </c>
      <c r="AV43" s="102" t="s">
        <v>868</v>
      </c>
      <c r="AW43" s="102" t="s">
        <v>868</v>
      </c>
      <c r="AX43" s="102" t="s">
        <v>868</v>
      </c>
      <c r="AY43" s="102" t="s">
        <v>868</v>
      </c>
      <c r="AZ43" s="102" t="s">
        <v>868</v>
      </c>
      <c r="BA43" s="102" t="s">
        <v>868</v>
      </c>
      <c r="BB43" s="102" t="s">
        <v>868</v>
      </c>
      <c r="BC43" s="102" t="s">
        <v>868</v>
      </c>
      <c r="BD43" s="102" t="s">
        <v>868</v>
      </c>
      <c r="BE43" s="102" t="s">
        <v>868</v>
      </c>
      <c r="BF43" s="102" t="s">
        <v>868</v>
      </c>
      <c r="BG43" s="102" t="s">
        <v>868</v>
      </c>
      <c r="BH43" s="102" t="s">
        <v>868</v>
      </c>
      <c r="BI43" s="102" t="s">
        <v>868</v>
      </c>
      <c r="BJ43" s="102" t="s">
        <v>868</v>
      </c>
      <c r="BK43" s="102" t="s">
        <v>868</v>
      </c>
      <c r="BL43" s="102" t="s">
        <v>868</v>
      </c>
      <c r="BM43" s="102" t="s">
        <v>868</v>
      </c>
      <c r="BN43" s="102" t="s">
        <v>868</v>
      </c>
      <c r="BO43" s="102" t="s">
        <v>868</v>
      </c>
      <c r="BP43" s="102" t="s">
        <v>868</v>
      </c>
      <c r="BQ43" s="102" t="s">
        <v>868</v>
      </c>
      <c r="BR43" s="102" t="s">
        <v>868</v>
      </c>
      <c r="BS43" s="102" t="s">
        <v>868</v>
      </c>
      <c r="BT43" s="102" t="s">
        <v>868</v>
      </c>
      <c r="BU43" s="102" t="s">
        <v>868</v>
      </c>
      <c r="BV43" s="102" t="s">
        <v>868</v>
      </c>
      <c r="BW43" s="102" t="s">
        <v>868</v>
      </c>
      <c r="BX43" s="102" t="s">
        <v>868</v>
      </c>
      <c r="BY43" s="102" t="s">
        <v>868</v>
      </c>
      <c r="BZ43" s="102" t="s">
        <v>868</v>
      </c>
      <c r="CA43" s="103"/>
    </row>
    <row r="44" spans="1:79" s="30" customFormat="1" ht="63" x14ac:dyDescent="0.2">
      <c r="A44" s="76" t="s">
        <v>851</v>
      </c>
      <c r="B44" s="267" t="s">
        <v>849</v>
      </c>
      <c r="C44" s="78"/>
      <c r="D44" s="102" t="s">
        <v>868</v>
      </c>
      <c r="E44" s="102" t="s">
        <v>868</v>
      </c>
      <c r="F44" s="102" t="s">
        <v>868</v>
      </c>
      <c r="G44" s="102" t="s">
        <v>868</v>
      </c>
      <c r="H44" s="102" t="s">
        <v>868</v>
      </c>
      <c r="I44" s="102" t="s">
        <v>868</v>
      </c>
      <c r="J44" s="102" t="s">
        <v>868</v>
      </c>
      <c r="K44" s="102" t="s">
        <v>868</v>
      </c>
      <c r="L44" s="102" t="s">
        <v>868</v>
      </c>
      <c r="M44" s="102" t="s">
        <v>868</v>
      </c>
      <c r="N44" s="102" t="s">
        <v>868</v>
      </c>
      <c r="O44" s="102" t="s">
        <v>868</v>
      </c>
      <c r="P44" s="102" t="s">
        <v>868</v>
      </c>
      <c r="Q44" s="102" t="s">
        <v>868</v>
      </c>
      <c r="R44" s="102" t="s">
        <v>868</v>
      </c>
      <c r="S44" s="102" t="s">
        <v>868</v>
      </c>
      <c r="T44" s="102" t="s">
        <v>868</v>
      </c>
      <c r="U44" s="102" t="s">
        <v>868</v>
      </c>
      <c r="V44" s="102" t="s">
        <v>868</v>
      </c>
      <c r="W44" s="102" t="s">
        <v>868</v>
      </c>
      <c r="X44" s="102" t="s">
        <v>868</v>
      </c>
      <c r="Y44" s="102" t="s">
        <v>868</v>
      </c>
      <c r="Z44" s="102" t="s">
        <v>868</v>
      </c>
      <c r="AA44" s="102" t="s">
        <v>868</v>
      </c>
      <c r="AB44" s="102" t="s">
        <v>868</v>
      </c>
      <c r="AC44" s="102" t="s">
        <v>868</v>
      </c>
      <c r="AD44" s="102" t="s">
        <v>868</v>
      </c>
      <c r="AE44" s="102" t="s">
        <v>868</v>
      </c>
      <c r="AF44" s="102" t="s">
        <v>868</v>
      </c>
      <c r="AG44" s="102" t="s">
        <v>868</v>
      </c>
      <c r="AH44" s="102" t="s">
        <v>868</v>
      </c>
      <c r="AI44" s="102" t="s">
        <v>868</v>
      </c>
      <c r="AJ44" s="102" t="s">
        <v>868</v>
      </c>
      <c r="AK44" s="102" t="s">
        <v>868</v>
      </c>
      <c r="AL44" s="102" t="s">
        <v>868</v>
      </c>
      <c r="AM44" s="102" t="s">
        <v>868</v>
      </c>
      <c r="AN44" s="102" t="s">
        <v>868</v>
      </c>
      <c r="AO44" s="102" t="s">
        <v>868</v>
      </c>
      <c r="AP44" s="102" t="s">
        <v>868</v>
      </c>
      <c r="AQ44" s="102" t="s">
        <v>868</v>
      </c>
      <c r="AR44" s="102" t="s">
        <v>868</v>
      </c>
      <c r="AS44" s="102" t="s">
        <v>868</v>
      </c>
      <c r="AT44" s="102" t="s">
        <v>868</v>
      </c>
      <c r="AU44" s="102" t="s">
        <v>868</v>
      </c>
      <c r="AV44" s="102" t="s">
        <v>868</v>
      </c>
      <c r="AW44" s="102" t="s">
        <v>868</v>
      </c>
      <c r="AX44" s="102" t="s">
        <v>868</v>
      </c>
      <c r="AY44" s="102" t="s">
        <v>868</v>
      </c>
      <c r="AZ44" s="102" t="s">
        <v>868</v>
      </c>
      <c r="BA44" s="102" t="s">
        <v>868</v>
      </c>
      <c r="BB44" s="102" t="s">
        <v>868</v>
      </c>
      <c r="BC44" s="102" t="s">
        <v>868</v>
      </c>
      <c r="BD44" s="102" t="s">
        <v>868</v>
      </c>
      <c r="BE44" s="102" t="s">
        <v>868</v>
      </c>
      <c r="BF44" s="102" t="s">
        <v>868</v>
      </c>
      <c r="BG44" s="102" t="s">
        <v>868</v>
      </c>
      <c r="BH44" s="102" t="s">
        <v>868</v>
      </c>
      <c r="BI44" s="102" t="s">
        <v>868</v>
      </c>
      <c r="BJ44" s="102" t="s">
        <v>868</v>
      </c>
      <c r="BK44" s="102" t="s">
        <v>868</v>
      </c>
      <c r="BL44" s="102" t="s">
        <v>868</v>
      </c>
      <c r="BM44" s="102" t="s">
        <v>868</v>
      </c>
      <c r="BN44" s="102" t="s">
        <v>868</v>
      </c>
      <c r="BO44" s="102" t="s">
        <v>868</v>
      </c>
      <c r="BP44" s="102" t="s">
        <v>868</v>
      </c>
      <c r="BQ44" s="102" t="s">
        <v>868</v>
      </c>
      <c r="BR44" s="102" t="s">
        <v>868</v>
      </c>
      <c r="BS44" s="102" t="s">
        <v>868</v>
      </c>
      <c r="BT44" s="102" t="s">
        <v>868</v>
      </c>
      <c r="BU44" s="102" t="s">
        <v>868</v>
      </c>
      <c r="BV44" s="102" t="s">
        <v>868</v>
      </c>
      <c r="BW44" s="102" t="s">
        <v>868</v>
      </c>
      <c r="BX44" s="102" t="s">
        <v>868</v>
      </c>
      <c r="BY44" s="102" t="s">
        <v>868</v>
      </c>
      <c r="BZ44" s="102" t="s">
        <v>868</v>
      </c>
      <c r="CA44" s="103"/>
    </row>
    <row r="45" spans="1:79" s="30" customFormat="1" ht="63" x14ac:dyDescent="0.2">
      <c r="A45" s="76" t="s">
        <v>851</v>
      </c>
      <c r="B45" s="267" t="s">
        <v>852</v>
      </c>
      <c r="C45" s="78"/>
      <c r="D45" s="102" t="s">
        <v>868</v>
      </c>
      <c r="E45" s="102" t="s">
        <v>868</v>
      </c>
      <c r="F45" s="102" t="s">
        <v>868</v>
      </c>
      <c r="G45" s="102" t="s">
        <v>868</v>
      </c>
      <c r="H45" s="102" t="s">
        <v>868</v>
      </c>
      <c r="I45" s="102" t="s">
        <v>868</v>
      </c>
      <c r="J45" s="102" t="s">
        <v>868</v>
      </c>
      <c r="K45" s="102" t="s">
        <v>868</v>
      </c>
      <c r="L45" s="102" t="s">
        <v>868</v>
      </c>
      <c r="M45" s="102" t="s">
        <v>868</v>
      </c>
      <c r="N45" s="102" t="s">
        <v>868</v>
      </c>
      <c r="O45" s="102" t="s">
        <v>868</v>
      </c>
      <c r="P45" s="102" t="s">
        <v>868</v>
      </c>
      <c r="Q45" s="102" t="s">
        <v>868</v>
      </c>
      <c r="R45" s="102" t="s">
        <v>868</v>
      </c>
      <c r="S45" s="102" t="s">
        <v>868</v>
      </c>
      <c r="T45" s="102" t="s">
        <v>868</v>
      </c>
      <c r="U45" s="102" t="s">
        <v>868</v>
      </c>
      <c r="V45" s="102" t="s">
        <v>868</v>
      </c>
      <c r="W45" s="102" t="s">
        <v>868</v>
      </c>
      <c r="X45" s="102" t="s">
        <v>868</v>
      </c>
      <c r="Y45" s="102" t="s">
        <v>868</v>
      </c>
      <c r="Z45" s="102" t="s">
        <v>868</v>
      </c>
      <c r="AA45" s="102" t="s">
        <v>868</v>
      </c>
      <c r="AB45" s="102" t="s">
        <v>868</v>
      </c>
      <c r="AC45" s="102" t="s">
        <v>868</v>
      </c>
      <c r="AD45" s="102" t="s">
        <v>868</v>
      </c>
      <c r="AE45" s="102" t="s">
        <v>868</v>
      </c>
      <c r="AF45" s="102" t="s">
        <v>868</v>
      </c>
      <c r="AG45" s="102" t="s">
        <v>868</v>
      </c>
      <c r="AH45" s="102" t="s">
        <v>868</v>
      </c>
      <c r="AI45" s="102" t="s">
        <v>868</v>
      </c>
      <c r="AJ45" s="102" t="s">
        <v>868</v>
      </c>
      <c r="AK45" s="102" t="s">
        <v>868</v>
      </c>
      <c r="AL45" s="102" t="s">
        <v>868</v>
      </c>
      <c r="AM45" s="102" t="s">
        <v>868</v>
      </c>
      <c r="AN45" s="102" t="s">
        <v>868</v>
      </c>
      <c r="AO45" s="102" t="s">
        <v>868</v>
      </c>
      <c r="AP45" s="102" t="s">
        <v>868</v>
      </c>
      <c r="AQ45" s="102" t="s">
        <v>868</v>
      </c>
      <c r="AR45" s="102" t="s">
        <v>868</v>
      </c>
      <c r="AS45" s="102" t="s">
        <v>868</v>
      </c>
      <c r="AT45" s="102" t="s">
        <v>868</v>
      </c>
      <c r="AU45" s="102" t="s">
        <v>868</v>
      </c>
      <c r="AV45" s="102" t="s">
        <v>868</v>
      </c>
      <c r="AW45" s="102" t="s">
        <v>868</v>
      </c>
      <c r="AX45" s="102" t="s">
        <v>868</v>
      </c>
      <c r="AY45" s="102" t="s">
        <v>868</v>
      </c>
      <c r="AZ45" s="102" t="s">
        <v>868</v>
      </c>
      <c r="BA45" s="102" t="s">
        <v>868</v>
      </c>
      <c r="BB45" s="102" t="s">
        <v>868</v>
      </c>
      <c r="BC45" s="102" t="s">
        <v>868</v>
      </c>
      <c r="BD45" s="102" t="s">
        <v>868</v>
      </c>
      <c r="BE45" s="102" t="s">
        <v>868</v>
      </c>
      <c r="BF45" s="102" t="s">
        <v>868</v>
      </c>
      <c r="BG45" s="102" t="s">
        <v>868</v>
      </c>
      <c r="BH45" s="102" t="s">
        <v>868</v>
      </c>
      <c r="BI45" s="102" t="s">
        <v>868</v>
      </c>
      <c r="BJ45" s="102" t="s">
        <v>868</v>
      </c>
      <c r="BK45" s="102" t="s">
        <v>868</v>
      </c>
      <c r="BL45" s="102" t="s">
        <v>868</v>
      </c>
      <c r="BM45" s="102" t="s">
        <v>868</v>
      </c>
      <c r="BN45" s="102" t="s">
        <v>868</v>
      </c>
      <c r="BO45" s="102" t="s">
        <v>868</v>
      </c>
      <c r="BP45" s="102" t="s">
        <v>868</v>
      </c>
      <c r="BQ45" s="102" t="s">
        <v>868</v>
      </c>
      <c r="BR45" s="102" t="s">
        <v>868</v>
      </c>
      <c r="BS45" s="102" t="s">
        <v>868</v>
      </c>
      <c r="BT45" s="102" t="s">
        <v>868</v>
      </c>
      <c r="BU45" s="102" t="s">
        <v>868</v>
      </c>
      <c r="BV45" s="102" t="s">
        <v>868</v>
      </c>
      <c r="BW45" s="102" t="s">
        <v>868</v>
      </c>
      <c r="BX45" s="102" t="s">
        <v>868</v>
      </c>
      <c r="BY45" s="102" t="s">
        <v>868</v>
      </c>
      <c r="BZ45" s="102" t="s">
        <v>868</v>
      </c>
      <c r="CA45" s="103"/>
    </row>
    <row r="46" spans="1:79" s="30" customFormat="1" ht="52.5" x14ac:dyDescent="0.2">
      <c r="A46" s="76" t="s">
        <v>853</v>
      </c>
      <c r="B46" s="267" t="s">
        <v>854</v>
      </c>
      <c r="C46" s="78"/>
      <c r="D46" s="102" t="s">
        <v>868</v>
      </c>
      <c r="E46" s="102" t="s">
        <v>868</v>
      </c>
      <c r="F46" s="102" t="s">
        <v>868</v>
      </c>
      <c r="G46" s="102" t="s">
        <v>868</v>
      </c>
      <c r="H46" s="102" t="s">
        <v>868</v>
      </c>
      <c r="I46" s="102" t="s">
        <v>868</v>
      </c>
      <c r="J46" s="102" t="s">
        <v>868</v>
      </c>
      <c r="K46" s="102" t="s">
        <v>868</v>
      </c>
      <c r="L46" s="102" t="s">
        <v>868</v>
      </c>
      <c r="M46" s="102" t="s">
        <v>868</v>
      </c>
      <c r="N46" s="102" t="s">
        <v>868</v>
      </c>
      <c r="O46" s="102" t="s">
        <v>868</v>
      </c>
      <c r="P46" s="102" t="s">
        <v>868</v>
      </c>
      <c r="Q46" s="102" t="s">
        <v>868</v>
      </c>
      <c r="R46" s="102" t="s">
        <v>868</v>
      </c>
      <c r="S46" s="102" t="s">
        <v>868</v>
      </c>
      <c r="T46" s="102" t="s">
        <v>868</v>
      </c>
      <c r="U46" s="102" t="s">
        <v>868</v>
      </c>
      <c r="V46" s="102" t="s">
        <v>868</v>
      </c>
      <c r="W46" s="102" t="s">
        <v>868</v>
      </c>
      <c r="X46" s="102" t="s">
        <v>868</v>
      </c>
      <c r="Y46" s="102" t="s">
        <v>868</v>
      </c>
      <c r="Z46" s="102" t="s">
        <v>868</v>
      </c>
      <c r="AA46" s="102" t="s">
        <v>868</v>
      </c>
      <c r="AB46" s="102" t="s">
        <v>868</v>
      </c>
      <c r="AC46" s="102" t="s">
        <v>868</v>
      </c>
      <c r="AD46" s="102" t="s">
        <v>868</v>
      </c>
      <c r="AE46" s="102" t="s">
        <v>868</v>
      </c>
      <c r="AF46" s="102" t="s">
        <v>868</v>
      </c>
      <c r="AG46" s="102" t="s">
        <v>868</v>
      </c>
      <c r="AH46" s="102" t="s">
        <v>868</v>
      </c>
      <c r="AI46" s="102" t="s">
        <v>868</v>
      </c>
      <c r="AJ46" s="102" t="s">
        <v>868</v>
      </c>
      <c r="AK46" s="102" t="s">
        <v>868</v>
      </c>
      <c r="AL46" s="102" t="s">
        <v>868</v>
      </c>
      <c r="AM46" s="102" t="s">
        <v>868</v>
      </c>
      <c r="AN46" s="102" t="s">
        <v>868</v>
      </c>
      <c r="AO46" s="102" t="s">
        <v>868</v>
      </c>
      <c r="AP46" s="102" t="s">
        <v>868</v>
      </c>
      <c r="AQ46" s="102" t="s">
        <v>868</v>
      </c>
      <c r="AR46" s="102" t="s">
        <v>868</v>
      </c>
      <c r="AS46" s="102" t="s">
        <v>868</v>
      </c>
      <c r="AT46" s="102" t="s">
        <v>868</v>
      </c>
      <c r="AU46" s="102" t="s">
        <v>868</v>
      </c>
      <c r="AV46" s="102" t="s">
        <v>868</v>
      </c>
      <c r="AW46" s="102" t="s">
        <v>868</v>
      </c>
      <c r="AX46" s="102" t="s">
        <v>868</v>
      </c>
      <c r="AY46" s="102" t="s">
        <v>868</v>
      </c>
      <c r="AZ46" s="102" t="s">
        <v>868</v>
      </c>
      <c r="BA46" s="102" t="s">
        <v>868</v>
      </c>
      <c r="BB46" s="102" t="s">
        <v>868</v>
      </c>
      <c r="BC46" s="102" t="s">
        <v>868</v>
      </c>
      <c r="BD46" s="102" t="s">
        <v>868</v>
      </c>
      <c r="BE46" s="102" t="s">
        <v>868</v>
      </c>
      <c r="BF46" s="102" t="s">
        <v>868</v>
      </c>
      <c r="BG46" s="102" t="s">
        <v>868</v>
      </c>
      <c r="BH46" s="102" t="s">
        <v>868</v>
      </c>
      <c r="BI46" s="102" t="s">
        <v>868</v>
      </c>
      <c r="BJ46" s="102" t="s">
        <v>868</v>
      </c>
      <c r="BK46" s="102" t="s">
        <v>868</v>
      </c>
      <c r="BL46" s="102" t="s">
        <v>868</v>
      </c>
      <c r="BM46" s="102" t="s">
        <v>868</v>
      </c>
      <c r="BN46" s="102" t="s">
        <v>868</v>
      </c>
      <c r="BO46" s="102" t="s">
        <v>868</v>
      </c>
      <c r="BP46" s="102" t="s">
        <v>868</v>
      </c>
      <c r="BQ46" s="102" t="s">
        <v>868</v>
      </c>
      <c r="BR46" s="102" t="s">
        <v>868</v>
      </c>
      <c r="BS46" s="102" t="s">
        <v>868</v>
      </c>
      <c r="BT46" s="102" t="s">
        <v>868</v>
      </c>
      <c r="BU46" s="102" t="s">
        <v>868</v>
      </c>
      <c r="BV46" s="102" t="s">
        <v>868</v>
      </c>
      <c r="BW46" s="102" t="s">
        <v>868</v>
      </c>
      <c r="BX46" s="102" t="s">
        <v>868</v>
      </c>
      <c r="BY46" s="102" t="s">
        <v>868</v>
      </c>
      <c r="BZ46" s="102" t="s">
        <v>868</v>
      </c>
      <c r="CA46" s="103"/>
    </row>
    <row r="47" spans="1:79" s="30" customFormat="1" ht="52.5" x14ac:dyDescent="0.2">
      <c r="A47" s="76" t="s">
        <v>855</v>
      </c>
      <c r="B47" s="267" t="s">
        <v>856</v>
      </c>
      <c r="C47" s="78"/>
      <c r="D47" s="102" t="s">
        <v>868</v>
      </c>
      <c r="E47" s="102" t="s">
        <v>868</v>
      </c>
      <c r="F47" s="102" t="s">
        <v>868</v>
      </c>
      <c r="G47" s="102" t="s">
        <v>868</v>
      </c>
      <c r="H47" s="102" t="s">
        <v>868</v>
      </c>
      <c r="I47" s="102" t="s">
        <v>868</v>
      </c>
      <c r="J47" s="102" t="s">
        <v>868</v>
      </c>
      <c r="K47" s="102" t="s">
        <v>868</v>
      </c>
      <c r="L47" s="102" t="s">
        <v>868</v>
      </c>
      <c r="M47" s="102" t="s">
        <v>868</v>
      </c>
      <c r="N47" s="102" t="s">
        <v>868</v>
      </c>
      <c r="O47" s="102" t="s">
        <v>868</v>
      </c>
      <c r="P47" s="102" t="s">
        <v>868</v>
      </c>
      <c r="Q47" s="102" t="s">
        <v>868</v>
      </c>
      <c r="R47" s="102" t="s">
        <v>868</v>
      </c>
      <c r="S47" s="102" t="s">
        <v>868</v>
      </c>
      <c r="T47" s="102" t="s">
        <v>868</v>
      </c>
      <c r="U47" s="102" t="s">
        <v>868</v>
      </c>
      <c r="V47" s="102" t="s">
        <v>868</v>
      </c>
      <c r="W47" s="102" t="s">
        <v>868</v>
      </c>
      <c r="X47" s="102" t="s">
        <v>868</v>
      </c>
      <c r="Y47" s="102" t="s">
        <v>868</v>
      </c>
      <c r="Z47" s="102" t="s">
        <v>868</v>
      </c>
      <c r="AA47" s="102" t="s">
        <v>868</v>
      </c>
      <c r="AB47" s="102" t="s">
        <v>868</v>
      </c>
      <c r="AC47" s="102" t="s">
        <v>868</v>
      </c>
      <c r="AD47" s="102" t="s">
        <v>868</v>
      </c>
      <c r="AE47" s="102" t="s">
        <v>868</v>
      </c>
      <c r="AF47" s="102" t="s">
        <v>868</v>
      </c>
      <c r="AG47" s="102" t="s">
        <v>868</v>
      </c>
      <c r="AH47" s="102" t="s">
        <v>868</v>
      </c>
      <c r="AI47" s="102" t="s">
        <v>868</v>
      </c>
      <c r="AJ47" s="102" t="s">
        <v>868</v>
      </c>
      <c r="AK47" s="102" t="s">
        <v>868</v>
      </c>
      <c r="AL47" s="102" t="s">
        <v>868</v>
      </c>
      <c r="AM47" s="102" t="s">
        <v>868</v>
      </c>
      <c r="AN47" s="102" t="s">
        <v>868</v>
      </c>
      <c r="AO47" s="102" t="s">
        <v>868</v>
      </c>
      <c r="AP47" s="102" t="s">
        <v>868</v>
      </c>
      <c r="AQ47" s="102" t="s">
        <v>868</v>
      </c>
      <c r="AR47" s="102" t="s">
        <v>868</v>
      </c>
      <c r="AS47" s="102" t="s">
        <v>868</v>
      </c>
      <c r="AT47" s="102" t="s">
        <v>868</v>
      </c>
      <c r="AU47" s="102" t="s">
        <v>868</v>
      </c>
      <c r="AV47" s="102" t="s">
        <v>868</v>
      </c>
      <c r="AW47" s="102" t="s">
        <v>868</v>
      </c>
      <c r="AX47" s="102" t="s">
        <v>868</v>
      </c>
      <c r="AY47" s="102" t="s">
        <v>868</v>
      </c>
      <c r="AZ47" s="102" t="s">
        <v>868</v>
      </c>
      <c r="BA47" s="102" t="s">
        <v>868</v>
      </c>
      <c r="BB47" s="102" t="s">
        <v>868</v>
      </c>
      <c r="BC47" s="102" t="s">
        <v>868</v>
      </c>
      <c r="BD47" s="102" t="s">
        <v>868</v>
      </c>
      <c r="BE47" s="102" t="s">
        <v>868</v>
      </c>
      <c r="BF47" s="102" t="s">
        <v>868</v>
      </c>
      <c r="BG47" s="102" t="s">
        <v>868</v>
      </c>
      <c r="BH47" s="102" t="s">
        <v>868</v>
      </c>
      <c r="BI47" s="102" t="s">
        <v>868</v>
      </c>
      <c r="BJ47" s="102" t="s">
        <v>868</v>
      </c>
      <c r="BK47" s="102" t="s">
        <v>868</v>
      </c>
      <c r="BL47" s="102" t="s">
        <v>868</v>
      </c>
      <c r="BM47" s="102" t="s">
        <v>868</v>
      </c>
      <c r="BN47" s="102" t="s">
        <v>868</v>
      </c>
      <c r="BO47" s="102" t="s">
        <v>868</v>
      </c>
      <c r="BP47" s="102" t="s">
        <v>868</v>
      </c>
      <c r="BQ47" s="102" t="s">
        <v>868</v>
      </c>
      <c r="BR47" s="102" t="s">
        <v>868</v>
      </c>
      <c r="BS47" s="102" t="s">
        <v>868</v>
      </c>
      <c r="BT47" s="102" t="s">
        <v>868</v>
      </c>
      <c r="BU47" s="102" t="s">
        <v>868</v>
      </c>
      <c r="BV47" s="102" t="s">
        <v>868</v>
      </c>
      <c r="BW47" s="102" t="s">
        <v>868</v>
      </c>
      <c r="BX47" s="102" t="s">
        <v>868</v>
      </c>
      <c r="BY47" s="102" t="s">
        <v>868</v>
      </c>
      <c r="BZ47" s="102" t="s">
        <v>868</v>
      </c>
      <c r="CA47" s="103"/>
    </row>
    <row r="48" spans="1:79" s="30" customFormat="1" ht="52.5" x14ac:dyDescent="0.2">
      <c r="A48" s="76" t="s">
        <v>857</v>
      </c>
      <c r="B48" s="267" t="s">
        <v>858</v>
      </c>
      <c r="C48" s="78"/>
      <c r="D48" s="102" t="s">
        <v>868</v>
      </c>
      <c r="E48" s="102" t="s">
        <v>868</v>
      </c>
      <c r="F48" s="102" t="s">
        <v>868</v>
      </c>
      <c r="G48" s="102" t="s">
        <v>868</v>
      </c>
      <c r="H48" s="102" t="s">
        <v>868</v>
      </c>
      <c r="I48" s="102" t="s">
        <v>868</v>
      </c>
      <c r="J48" s="102" t="s">
        <v>868</v>
      </c>
      <c r="K48" s="102" t="s">
        <v>868</v>
      </c>
      <c r="L48" s="102" t="s">
        <v>868</v>
      </c>
      <c r="M48" s="102" t="s">
        <v>868</v>
      </c>
      <c r="N48" s="102" t="s">
        <v>868</v>
      </c>
      <c r="O48" s="102" t="s">
        <v>868</v>
      </c>
      <c r="P48" s="102" t="s">
        <v>868</v>
      </c>
      <c r="Q48" s="102" t="s">
        <v>868</v>
      </c>
      <c r="R48" s="102" t="s">
        <v>868</v>
      </c>
      <c r="S48" s="102" t="s">
        <v>868</v>
      </c>
      <c r="T48" s="102" t="s">
        <v>868</v>
      </c>
      <c r="U48" s="102" t="s">
        <v>868</v>
      </c>
      <c r="V48" s="102" t="s">
        <v>868</v>
      </c>
      <c r="W48" s="102" t="s">
        <v>868</v>
      </c>
      <c r="X48" s="102" t="s">
        <v>868</v>
      </c>
      <c r="Y48" s="102" t="s">
        <v>868</v>
      </c>
      <c r="Z48" s="102" t="s">
        <v>868</v>
      </c>
      <c r="AA48" s="102" t="s">
        <v>868</v>
      </c>
      <c r="AB48" s="102" t="s">
        <v>868</v>
      </c>
      <c r="AC48" s="102" t="s">
        <v>868</v>
      </c>
      <c r="AD48" s="102" t="s">
        <v>868</v>
      </c>
      <c r="AE48" s="102" t="s">
        <v>868</v>
      </c>
      <c r="AF48" s="102" t="s">
        <v>868</v>
      </c>
      <c r="AG48" s="102" t="s">
        <v>868</v>
      </c>
      <c r="AH48" s="102" t="s">
        <v>868</v>
      </c>
      <c r="AI48" s="102" t="s">
        <v>868</v>
      </c>
      <c r="AJ48" s="102" t="s">
        <v>868</v>
      </c>
      <c r="AK48" s="102" t="s">
        <v>868</v>
      </c>
      <c r="AL48" s="102" t="s">
        <v>868</v>
      </c>
      <c r="AM48" s="102" t="s">
        <v>868</v>
      </c>
      <c r="AN48" s="102" t="s">
        <v>868</v>
      </c>
      <c r="AO48" s="102" t="s">
        <v>868</v>
      </c>
      <c r="AP48" s="102" t="s">
        <v>868</v>
      </c>
      <c r="AQ48" s="102" t="s">
        <v>868</v>
      </c>
      <c r="AR48" s="102" t="s">
        <v>868</v>
      </c>
      <c r="AS48" s="102" t="s">
        <v>868</v>
      </c>
      <c r="AT48" s="102" t="s">
        <v>868</v>
      </c>
      <c r="AU48" s="102" t="s">
        <v>868</v>
      </c>
      <c r="AV48" s="102" t="s">
        <v>868</v>
      </c>
      <c r="AW48" s="102" t="s">
        <v>868</v>
      </c>
      <c r="AX48" s="102" t="s">
        <v>868</v>
      </c>
      <c r="AY48" s="102" t="s">
        <v>868</v>
      </c>
      <c r="AZ48" s="102" t="s">
        <v>868</v>
      </c>
      <c r="BA48" s="102" t="s">
        <v>868</v>
      </c>
      <c r="BB48" s="102" t="s">
        <v>868</v>
      </c>
      <c r="BC48" s="102" t="s">
        <v>868</v>
      </c>
      <c r="BD48" s="102" t="s">
        <v>868</v>
      </c>
      <c r="BE48" s="102" t="s">
        <v>868</v>
      </c>
      <c r="BF48" s="102" t="s">
        <v>868</v>
      </c>
      <c r="BG48" s="102" t="s">
        <v>868</v>
      </c>
      <c r="BH48" s="102" t="s">
        <v>868</v>
      </c>
      <c r="BI48" s="102" t="s">
        <v>868</v>
      </c>
      <c r="BJ48" s="102" t="s">
        <v>868</v>
      </c>
      <c r="BK48" s="102" t="s">
        <v>868</v>
      </c>
      <c r="BL48" s="102" t="s">
        <v>868</v>
      </c>
      <c r="BM48" s="102" t="s">
        <v>868</v>
      </c>
      <c r="BN48" s="102" t="s">
        <v>868</v>
      </c>
      <c r="BO48" s="102" t="s">
        <v>868</v>
      </c>
      <c r="BP48" s="102" t="s">
        <v>868</v>
      </c>
      <c r="BQ48" s="102" t="s">
        <v>868</v>
      </c>
      <c r="BR48" s="102" t="s">
        <v>868</v>
      </c>
      <c r="BS48" s="102" t="s">
        <v>868</v>
      </c>
      <c r="BT48" s="102" t="s">
        <v>868</v>
      </c>
      <c r="BU48" s="102" t="s">
        <v>868</v>
      </c>
      <c r="BV48" s="102" t="s">
        <v>868</v>
      </c>
      <c r="BW48" s="102" t="s">
        <v>868</v>
      </c>
      <c r="BX48" s="102" t="s">
        <v>868</v>
      </c>
      <c r="BY48" s="102" t="s">
        <v>868</v>
      </c>
      <c r="BZ48" s="102" t="s">
        <v>868</v>
      </c>
      <c r="CA48" s="103"/>
    </row>
    <row r="49" spans="1:79" s="30" customFormat="1" ht="21" x14ac:dyDescent="0.2">
      <c r="A49" s="76" t="s">
        <v>444</v>
      </c>
      <c r="B49" s="267" t="s">
        <v>859</v>
      </c>
      <c r="C49" s="78"/>
      <c r="D49" s="104">
        <f t="shared" ref="D49:AI49" si="5">D50+D60+D66</f>
        <v>7.3309999999999995</v>
      </c>
      <c r="E49" s="104">
        <f t="shared" si="5"/>
        <v>0</v>
      </c>
      <c r="F49" s="104">
        <f t="shared" si="5"/>
        <v>7.3309999999999995</v>
      </c>
      <c r="G49" s="104">
        <f t="shared" si="5"/>
        <v>2.35</v>
      </c>
      <c r="H49" s="104">
        <f t="shared" si="5"/>
        <v>0</v>
      </c>
      <c r="I49" s="104">
        <f t="shared" si="5"/>
        <v>2.58</v>
      </c>
      <c r="J49" s="104">
        <f t="shared" si="5"/>
        <v>0</v>
      </c>
      <c r="K49" s="104">
        <f t="shared" si="5"/>
        <v>0</v>
      </c>
      <c r="L49" s="104">
        <f t="shared" si="5"/>
        <v>0</v>
      </c>
      <c r="M49" s="104">
        <f t="shared" si="5"/>
        <v>0.45400000000000001</v>
      </c>
      <c r="N49" s="104">
        <f t="shared" si="5"/>
        <v>0</v>
      </c>
      <c r="O49" s="104">
        <f t="shared" si="5"/>
        <v>0</v>
      </c>
      <c r="P49" s="104">
        <f t="shared" si="5"/>
        <v>0.56999999999999995</v>
      </c>
      <c r="Q49" s="104">
        <f t="shared" si="5"/>
        <v>0</v>
      </c>
      <c r="R49" s="104">
        <f t="shared" si="5"/>
        <v>0</v>
      </c>
      <c r="S49" s="104">
        <f t="shared" si="5"/>
        <v>0</v>
      </c>
      <c r="T49" s="104">
        <f t="shared" si="5"/>
        <v>1.355</v>
      </c>
      <c r="U49" s="104">
        <f t="shared" si="5"/>
        <v>0</v>
      </c>
      <c r="V49" s="104">
        <f t="shared" si="5"/>
        <v>0</v>
      </c>
      <c r="W49" s="104">
        <f t="shared" si="5"/>
        <v>2.0099999999999998</v>
      </c>
      <c r="X49" s="104">
        <f t="shared" si="5"/>
        <v>0</v>
      </c>
      <c r="Y49" s="104">
        <f t="shared" si="5"/>
        <v>0</v>
      </c>
      <c r="Z49" s="104">
        <f t="shared" si="5"/>
        <v>0</v>
      </c>
      <c r="AA49" s="104">
        <f t="shared" si="5"/>
        <v>1.7909999999999999</v>
      </c>
      <c r="AB49" s="104">
        <f t="shared" si="5"/>
        <v>2.1</v>
      </c>
      <c r="AC49" s="104">
        <f t="shared" si="5"/>
        <v>0</v>
      </c>
      <c r="AD49" s="104">
        <f t="shared" si="5"/>
        <v>0</v>
      </c>
      <c r="AE49" s="104">
        <f t="shared" si="5"/>
        <v>0</v>
      </c>
      <c r="AF49" s="104">
        <f t="shared" si="5"/>
        <v>0</v>
      </c>
      <c r="AG49" s="104">
        <f t="shared" si="5"/>
        <v>0</v>
      </c>
      <c r="AH49" s="104">
        <f t="shared" si="5"/>
        <v>3.7309999999999999</v>
      </c>
      <c r="AI49" s="104">
        <f t="shared" si="5"/>
        <v>0.25</v>
      </c>
      <c r="AJ49" s="104">
        <f t="shared" ref="AJ49:BO49" si="6">AJ50+AJ60+AJ66</f>
        <v>0</v>
      </c>
      <c r="AK49" s="104">
        <f t="shared" si="6"/>
        <v>0</v>
      </c>
      <c r="AL49" s="104">
        <f t="shared" si="6"/>
        <v>0</v>
      </c>
      <c r="AM49" s="104">
        <f t="shared" si="6"/>
        <v>0</v>
      </c>
      <c r="AN49" s="104">
        <f t="shared" si="6"/>
        <v>0</v>
      </c>
      <c r="AO49" s="104">
        <f t="shared" si="6"/>
        <v>3.6139999999999999</v>
      </c>
      <c r="AP49" s="104">
        <f t="shared" si="6"/>
        <v>1.5</v>
      </c>
      <c r="AQ49" s="104">
        <f t="shared" si="6"/>
        <v>0</v>
      </c>
      <c r="AR49" s="104">
        <f t="shared" si="6"/>
        <v>2.66</v>
      </c>
      <c r="AS49" s="104">
        <f t="shared" si="6"/>
        <v>0</v>
      </c>
      <c r="AT49" s="104">
        <f t="shared" si="6"/>
        <v>0</v>
      </c>
      <c r="AU49" s="104">
        <f t="shared" si="6"/>
        <v>0</v>
      </c>
      <c r="AV49" s="104">
        <f t="shared" si="6"/>
        <v>0.41799999999999998</v>
      </c>
      <c r="AW49" s="104">
        <f t="shared" si="6"/>
        <v>0</v>
      </c>
      <c r="AX49" s="104">
        <f t="shared" si="6"/>
        <v>0</v>
      </c>
      <c r="AY49" s="104">
        <f t="shared" si="6"/>
        <v>0.65</v>
      </c>
      <c r="AZ49" s="104">
        <f t="shared" si="6"/>
        <v>0</v>
      </c>
      <c r="BA49" s="104">
        <f t="shared" si="6"/>
        <v>0</v>
      </c>
      <c r="BB49" s="104">
        <f t="shared" si="6"/>
        <v>0</v>
      </c>
      <c r="BC49" s="269">
        <f t="shared" si="6"/>
        <v>1.4</v>
      </c>
      <c r="BD49" s="104">
        <f t="shared" si="6"/>
        <v>0</v>
      </c>
      <c r="BE49" s="104">
        <f t="shared" si="6"/>
        <v>0</v>
      </c>
      <c r="BF49" s="104">
        <f t="shared" si="6"/>
        <v>2.0099999999999998</v>
      </c>
      <c r="BG49" s="104">
        <f t="shared" si="6"/>
        <v>0</v>
      </c>
      <c r="BH49" s="104">
        <f t="shared" si="6"/>
        <v>0</v>
      </c>
      <c r="BI49" s="104">
        <f t="shared" si="6"/>
        <v>0</v>
      </c>
      <c r="BJ49" s="104">
        <f t="shared" si="6"/>
        <v>1.796</v>
      </c>
      <c r="BK49" s="104">
        <f t="shared" si="6"/>
        <v>1.5</v>
      </c>
      <c r="BL49" s="104">
        <f t="shared" si="6"/>
        <v>0</v>
      </c>
      <c r="BM49" s="104">
        <f t="shared" si="6"/>
        <v>0</v>
      </c>
      <c r="BN49" s="104">
        <f t="shared" si="6"/>
        <v>0</v>
      </c>
      <c r="BO49" s="104">
        <f t="shared" si="6"/>
        <v>0</v>
      </c>
      <c r="BP49" s="104">
        <f t="shared" ref="BP49:BY49" si="7">BP50+BP60+BP66</f>
        <v>0</v>
      </c>
      <c r="BQ49" s="104">
        <f t="shared" si="7"/>
        <v>0</v>
      </c>
      <c r="BR49" s="104">
        <f t="shared" si="7"/>
        <v>0</v>
      </c>
      <c r="BS49" s="104">
        <f t="shared" si="7"/>
        <v>0</v>
      </c>
      <c r="BT49" s="104">
        <f t="shared" si="7"/>
        <v>0</v>
      </c>
      <c r="BU49" s="104">
        <f t="shared" si="7"/>
        <v>0</v>
      </c>
      <c r="BV49" s="104">
        <f t="shared" si="7"/>
        <v>0</v>
      </c>
      <c r="BW49" s="104">
        <f t="shared" si="7"/>
        <v>0</v>
      </c>
      <c r="BX49" s="104">
        <f t="shared" si="7"/>
        <v>0</v>
      </c>
      <c r="BY49" s="104">
        <f t="shared" si="7"/>
        <v>4.9999999999998934E-3</v>
      </c>
      <c r="BZ49" s="106">
        <f t="shared" ref="BZ49:BZ56" si="8">IF(AA49&lt;&gt;0,BY49/AA49,0)</f>
        <v>2.7917364600781092E-3</v>
      </c>
      <c r="CA49" s="103"/>
    </row>
    <row r="50" spans="1:79" s="30" customFormat="1" ht="42" x14ac:dyDescent="0.2">
      <c r="A50" s="76" t="s">
        <v>442</v>
      </c>
      <c r="B50" s="267" t="s">
        <v>860</v>
      </c>
      <c r="C50" s="78"/>
      <c r="D50" s="104">
        <f>D51</f>
        <v>2.383</v>
      </c>
      <c r="E50" s="104">
        <f t="shared" ref="E50:BP50" si="9">E51</f>
        <v>0</v>
      </c>
      <c r="F50" s="104">
        <f t="shared" si="9"/>
        <v>2.383</v>
      </c>
      <c r="G50" s="104">
        <f t="shared" si="9"/>
        <v>2.35</v>
      </c>
      <c r="H50" s="104">
        <f t="shared" si="9"/>
        <v>0</v>
      </c>
      <c r="I50" s="104">
        <f t="shared" si="9"/>
        <v>0</v>
      </c>
      <c r="J50" s="104">
        <f t="shared" si="9"/>
        <v>0</v>
      </c>
      <c r="K50" s="104">
        <f t="shared" si="9"/>
        <v>0</v>
      </c>
      <c r="L50" s="104">
        <f t="shared" si="9"/>
        <v>0</v>
      </c>
      <c r="M50" s="104">
        <f t="shared" si="9"/>
        <v>0</v>
      </c>
      <c r="N50" s="104">
        <f t="shared" si="9"/>
        <v>0</v>
      </c>
      <c r="O50" s="104">
        <f t="shared" si="9"/>
        <v>0</v>
      </c>
      <c r="P50" s="104">
        <f t="shared" si="9"/>
        <v>0</v>
      </c>
      <c r="Q50" s="104">
        <f t="shared" si="9"/>
        <v>0</v>
      </c>
      <c r="R50" s="104">
        <f t="shared" si="9"/>
        <v>0</v>
      </c>
      <c r="S50" s="104">
        <f t="shared" si="9"/>
        <v>0</v>
      </c>
      <c r="T50" s="104">
        <f t="shared" si="9"/>
        <v>0</v>
      </c>
      <c r="U50" s="104">
        <f t="shared" si="9"/>
        <v>0</v>
      </c>
      <c r="V50" s="104">
        <f t="shared" si="9"/>
        <v>0</v>
      </c>
      <c r="W50" s="104">
        <f t="shared" si="9"/>
        <v>0</v>
      </c>
      <c r="X50" s="104">
        <f t="shared" si="9"/>
        <v>0</v>
      </c>
      <c r="Y50" s="104">
        <f t="shared" si="9"/>
        <v>0</v>
      </c>
      <c r="Z50" s="104">
        <f t="shared" si="9"/>
        <v>0</v>
      </c>
      <c r="AA50" s="104">
        <f t="shared" si="9"/>
        <v>1.7909999999999999</v>
      </c>
      <c r="AB50" s="104">
        <f t="shared" si="9"/>
        <v>2.1</v>
      </c>
      <c r="AC50" s="104">
        <f t="shared" si="9"/>
        <v>0</v>
      </c>
      <c r="AD50" s="104">
        <f t="shared" si="9"/>
        <v>0</v>
      </c>
      <c r="AE50" s="104">
        <f t="shared" si="9"/>
        <v>0</v>
      </c>
      <c r="AF50" s="104">
        <f t="shared" si="9"/>
        <v>0</v>
      </c>
      <c r="AG50" s="104">
        <f t="shared" si="9"/>
        <v>0</v>
      </c>
      <c r="AH50" s="104">
        <f t="shared" si="9"/>
        <v>0.59199999999999997</v>
      </c>
      <c r="AI50" s="104">
        <f t="shared" si="9"/>
        <v>0.25</v>
      </c>
      <c r="AJ50" s="104">
        <f t="shared" si="9"/>
        <v>0</v>
      </c>
      <c r="AK50" s="104">
        <f t="shared" si="9"/>
        <v>0</v>
      </c>
      <c r="AL50" s="104">
        <f t="shared" si="9"/>
        <v>0</v>
      </c>
      <c r="AM50" s="104">
        <f t="shared" si="9"/>
        <v>0</v>
      </c>
      <c r="AN50" s="104">
        <f t="shared" si="9"/>
        <v>0</v>
      </c>
      <c r="AO50" s="104">
        <f t="shared" si="9"/>
        <v>1.796</v>
      </c>
      <c r="AP50" s="104">
        <f t="shared" si="9"/>
        <v>1.5</v>
      </c>
      <c r="AQ50" s="104">
        <f t="shared" si="9"/>
        <v>0</v>
      </c>
      <c r="AR50" s="104">
        <f t="shared" si="9"/>
        <v>0</v>
      </c>
      <c r="AS50" s="104">
        <f t="shared" si="9"/>
        <v>0</v>
      </c>
      <c r="AT50" s="104">
        <f t="shared" si="9"/>
        <v>0</v>
      </c>
      <c r="AU50" s="104">
        <f t="shared" si="9"/>
        <v>0</v>
      </c>
      <c r="AV50" s="104">
        <f t="shared" si="9"/>
        <v>0</v>
      </c>
      <c r="AW50" s="104">
        <f t="shared" si="9"/>
        <v>0</v>
      </c>
      <c r="AX50" s="104">
        <f t="shared" si="9"/>
        <v>0</v>
      </c>
      <c r="AY50" s="104">
        <f t="shared" si="9"/>
        <v>0</v>
      </c>
      <c r="AZ50" s="104">
        <f t="shared" si="9"/>
        <v>0</v>
      </c>
      <c r="BA50" s="104">
        <f t="shared" si="9"/>
        <v>0</v>
      </c>
      <c r="BB50" s="104">
        <f t="shared" si="9"/>
        <v>0</v>
      </c>
      <c r="BC50" s="104">
        <f t="shared" si="9"/>
        <v>0</v>
      </c>
      <c r="BD50" s="104">
        <f t="shared" si="9"/>
        <v>0</v>
      </c>
      <c r="BE50" s="104">
        <f t="shared" si="9"/>
        <v>0</v>
      </c>
      <c r="BF50" s="104">
        <f t="shared" si="9"/>
        <v>0</v>
      </c>
      <c r="BG50" s="104">
        <f t="shared" si="9"/>
        <v>0</v>
      </c>
      <c r="BH50" s="104">
        <f t="shared" si="9"/>
        <v>0</v>
      </c>
      <c r="BI50" s="104">
        <f t="shared" si="9"/>
        <v>0</v>
      </c>
      <c r="BJ50" s="104">
        <f t="shared" si="9"/>
        <v>1.796</v>
      </c>
      <c r="BK50" s="104">
        <f t="shared" si="9"/>
        <v>1.5</v>
      </c>
      <c r="BL50" s="104">
        <f t="shared" si="9"/>
        <v>0</v>
      </c>
      <c r="BM50" s="104">
        <f t="shared" si="9"/>
        <v>0</v>
      </c>
      <c r="BN50" s="104">
        <f t="shared" si="9"/>
        <v>0</v>
      </c>
      <c r="BO50" s="104">
        <f t="shared" si="9"/>
        <v>0</v>
      </c>
      <c r="BP50" s="104">
        <f t="shared" si="9"/>
        <v>0</v>
      </c>
      <c r="BQ50" s="104">
        <f t="shared" ref="BQ50:BY50" si="10">BQ51</f>
        <v>0</v>
      </c>
      <c r="BR50" s="104">
        <f t="shared" si="10"/>
        <v>0</v>
      </c>
      <c r="BS50" s="104">
        <f t="shared" si="10"/>
        <v>0</v>
      </c>
      <c r="BT50" s="104">
        <f t="shared" si="10"/>
        <v>0</v>
      </c>
      <c r="BU50" s="104">
        <f t="shared" si="10"/>
        <v>0</v>
      </c>
      <c r="BV50" s="104">
        <f t="shared" si="10"/>
        <v>0</v>
      </c>
      <c r="BW50" s="104">
        <f t="shared" si="10"/>
        <v>0</v>
      </c>
      <c r="BX50" s="104">
        <f t="shared" si="10"/>
        <v>0</v>
      </c>
      <c r="BY50" s="104">
        <f t="shared" si="10"/>
        <v>4.9999999999998934E-3</v>
      </c>
      <c r="BZ50" s="106">
        <f t="shared" si="8"/>
        <v>2.7917364600781092E-3</v>
      </c>
      <c r="CA50" s="103"/>
    </row>
    <row r="51" spans="1:79" s="30" customFormat="1" ht="21" x14ac:dyDescent="0.2">
      <c r="A51" s="76" t="s">
        <v>440</v>
      </c>
      <c r="B51" s="267" t="s">
        <v>861</v>
      </c>
      <c r="C51" s="78"/>
      <c r="D51" s="104">
        <f>SUM(D52:D58)</f>
        <v>2.383</v>
      </c>
      <c r="E51" s="104">
        <f t="shared" ref="E51:BP51" si="11">SUM(E52:E58)</f>
        <v>0</v>
      </c>
      <c r="F51" s="104">
        <f t="shared" si="11"/>
        <v>2.383</v>
      </c>
      <c r="G51" s="104">
        <f t="shared" si="11"/>
        <v>2.35</v>
      </c>
      <c r="H51" s="104">
        <f t="shared" si="11"/>
        <v>0</v>
      </c>
      <c r="I51" s="104">
        <f t="shared" si="11"/>
        <v>0</v>
      </c>
      <c r="J51" s="104">
        <f t="shared" si="11"/>
        <v>0</v>
      </c>
      <c r="K51" s="104">
        <f t="shared" si="11"/>
        <v>0</v>
      </c>
      <c r="L51" s="104">
        <f t="shared" si="11"/>
        <v>0</v>
      </c>
      <c r="M51" s="104">
        <f t="shared" si="11"/>
        <v>0</v>
      </c>
      <c r="N51" s="104">
        <f t="shared" si="11"/>
        <v>0</v>
      </c>
      <c r="O51" s="104">
        <f t="shared" si="11"/>
        <v>0</v>
      </c>
      <c r="P51" s="104">
        <f t="shared" si="11"/>
        <v>0</v>
      </c>
      <c r="Q51" s="104">
        <f t="shared" si="11"/>
        <v>0</v>
      </c>
      <c r="R51" s="104">
        <f t="shared" si="11"/>
        <v>0</v>
      </c>
      <c r="S51" s="104">
        <f t="shared" si="11"/>
        <v>0</v>
      </c>
      <c r="T51" s="104">
        <f t="shared" si="11"/>
        <v>0</v>
      </c>
      <c r="U51" s="104">
        <f t="shared" si="11"/>
        <v>0</v>
      </c>
      <c r="V51" s="104">
        <f t="shared" si="11"/>
        <v>0</v>
      </c>
      <c r="W51" s="104">
        <f t="shared" si="11"/>
        <v>0</v>
      </c>
      <c r="X51" s="104">
        <f t="shared" si="11"/>
        <v>0</v>
      </c>
      <c r="Y51" s="104">
        <f t="shared" si="11"/>
        <v>0</v>
      </c>
      <c r="Z51" s="104">
        <f t="shared" si="11"/>
        <v>0</v>
      </c>
      <c r="AA51" s="104">
        <f t="shared" si="11"/>
        <v>1.7909999999999999</v>
      </c>
      <c r="AB51" s="104">
        <f t="shared" si="11"/>
        <v>2.1</v>
      </c>
      <c r="AC51" s="104">
        <f t="shared" si="11"/>
        <v>0</v>
      </c>
      <c r="AD51" s="104">
        <f t="shared" si="11"/>
        <v>0</v>
      </c>
      <c r="AE51" s="104">
        <f t="shared" si="11"/>
        <v>0</v>
      </c>
      <c r="AF51" s="104">
        <f t="shared" si="11"/>
        <v>0</v>
      </c>
      <c r="AG51" s="104">
        <f t="shared" si="11"/>
        <v>0</v>
      </c>
      <c r="AH51" s="104">
        <f t="shared" si="11"/>
        <v>0.59199999999999997</v>
      </c>
      <c r="AI51" s="104">
        <f t="shared" si="11"/>
        <v>0.25</v>
      </c>
      <c r="AJ51" s="104">
        <f t="shared" si="11"/>
        <v>0</v>
      </c>
      <c r="AK51" s="104">
        <f t="shared" si="11"/>
        <v>0</v>
      </c>
      <c r="AL51" s="104">
        <f t="shared" si="11"/>
        <v>0</v>
      </c>
      <c r="AM51" s="104">
        <f t="shared" si="11"/>
        <v>0</v>
      </c>
      <c r="AN51" s="104">
        <f t="shared" si="11"/>
        <v>0</v>
      </c>
      <c r="AO51" s="104">
        <f t="shared" si="11"/>
        <v>1.796</v>
      </c>
      <c r="AP51" s="104">
        <f t="shared" si="11"/>
        <v>1.5</v>
      </c>
      <c r="AQ51" s="104">
        <f t="shared" si="11"/>
        <v>0</v>
      </c>
      <c r="AR51" s="104">
        <f t="shared" si="11"/>
        <v>0</v>
      </c>
      <c r="AS51" s="104">
        <f t="shared" si="11"/>
        <v>0</v>
      </c>
      <c r="AT51" s="104">
        <f t="shared" si="11"/>
        <v>0</v>
      </c>
      <c r="AU51" s="104">
        <f t="shared" si="11"/>
        <v>0</v>
      </c>
      <c r="AV51" s="104">
        <f t="shared" si="11"/>
        <v>0</v>
      </c>
      <c r="AW51" s="104">
        <f t="shared" si="11"/>
        <v>0</v>
      </c>
      <c r="AX51" s="104">
        <f t="shared" si="11"/>
        <v>0</v>
      </c>
      <c r="AY51" s="104">
        <f t="shared" si="11"/>
        <v>0</v>
      </c>
      <c r="AZ51" s="104">
        <f t="shared" si="11"/>
        <v>0</v>
      </c>
      <c r="BA51" s="104">
        <f t="shared" si="11"/>
        <v>0</v>
      </c>
      <c r="BB51" s="104">
        <f t="shared" si="11"/>
        <v>0</v>
      </c>
      <c r="BC51" s="104">
        <f t="shared" si="11"/>
        <v>0</v>
      </c>
      <c r="BD51" s="104">
        <f t="shared" si="11"/>
        <v>0</v>
      </c>
      <c r="BE51" s="104">
        <f t="shared" si="11"/>
        <v>0</v>
      </c>
      <c r="BF51" s="104">
        <f t="shared" si="11"/>
        <v>0</v>
      </c>
      <c r="BG51" s="104">
        <f t="shared" si="11"/>
        <v>0</v>
      </c>
      <c r="BH51" s="104">
        <f t="shared" si="11"/>
        <v>0</v>
      </c>
      <c r="BI51" s="104">
        <f t="shared" si="11"/>
        <v>0</v>
      </c>
      <c r="BJ51" s="104">
        <f t="shared" si="11"/>
        <v>1.796</v>
      </c>
      <c r="BK51" s="104">
        <f t="shared" si="11"/>
        <v>1.5</v>
      </c>
      <c r="BL51" s="104">
        <f t="shared" si="11"/>
        <v>0</v>
      </c>
      <c r="BM51" s="104">
        <f t="shared" si="11"/>
        <v>0</v>
      </c>
      <c r="BN51" s="104">
        <f t="shared" si="11"/>
        <v>0</v>
      </c>
      <c r="BO51" s="104">
        <f t="shared" si="11"/>
        <v>0</v>
      </c>
      <c r="BP51" s="104">
        <f t="shared" si="11"/>
        <v>0</v>
      </c>
      <c r="BQ51" s="104">
        <f t="shared" ref="BQ51:BY51" si="12">SUM(BQ52:BQ58)</f>
        <v>0</v>
      </c>
      <c r="BR51" s="104">
        <f t="shared" si="12"/>
        <v>0</v>
      </c>
      <c r="BS51" s="104">
        <f t="shared" si="12"/>
        <v>0</v>
      </c>
      <c r="BT51" s="104">
        <f t="shared" si="12"/>
        <v>0</v>
      </c>
      <c r="BU51" s="104">
        <f t="shared" si="12"/>
        <v>0</v>
      </c>
      <c r="BV51" s="104">
        <f t="shared" si="12"/>
        <v>0</v>
      </c>
      <c r="BW51" s="104">
        <f t="shared" si="12"/>
        <v>0</v>
      </c>
      <c r="BX51" s="104">
        <f t="shared" si="12"/>
        <v>0</v>
      </c>
      <c r="BY51" s="104">
        <f t="shared" si="12"/>
        <v>4.9999999999998934E-3</v>
      </c>
      <c r="BZ51" s="106">
        <f t="shared" si="8"/>
        <v>2.7917364600781092E-3</v>
      </c>
      <c r="CA51" s="103"/>
    </row>
    <row r="52" spans="1:79" s="30" customFormat="1" ht="42" x14ac:dyDescent="0.2">
      <c r="A52" s="76"/>
      <c r="B52" s="268" t="s">
        <v>951</v>
      </c>
      <c r="C52" s="104" t="s">
        <v>952</v>
      </c>
      <c r="D52" s="113">
        <v>0.26200000000000001</v>
      </c>
      <c r="E52" s="78">
        <f t="shared" ref="E52:E56" si="13">L52+S52+Z52+AG52</f>
        <v>0</v>
      </c>
      <c r="F52" s="78">
        <f t="shared" ref="F52:F56" si="14">M52+T52+AA52+AH52</f>
        <v>0.26200000000000001</v>
      </c>
      <c r="G52" s="78">
        <f t="shared" ref="G52:G56" si="15">N52+U52+AB52+AI52</f>
        <v>0.25</v>
      </c>
      <c r="H52" s="78">
        <f t="shared" ref="H52:H56" si="16">O52+V52+AC52+AJ52</f>
        <v>0</v>
      </c>
      <c r="I52" s="78">
        <f t="shared" ref="I52:I56" si="17">P52+W52+AD52+AK52</f>
        <v>0</v>
      </c>
      <c r="J52" s="78">
        <f t="shared" ref="J52:J56" si="18">Q52+X52+AE52+AL52</f>
        <v>0</v>
      </c>
      <c r="K52" s="78">
        <f t="shared" ref="K52:K56" si="19">R52+Y52+AF52+AM52</f>
        <v>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>
        <v>0.26200000000000001</v>
      </c>
      <c r="AB52" s="78">
        <v>0.25</v>
      </c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>
        <f t="shared" ref="AN52:AN56" si="20">AU52+BB52+BI52+BP52</f>
        <v>0</v>
      </c>
      <c r="AO52" s="78">
        <f t="shared" ref="AO52:AO56" si="21">AV52+BC52+BJ52+BQ52</f>
        <v>0.29899999999999999</v>
      </c>
      <c r="AP52" s="78">
        <f t="shared" ref="AP52:AP56" si="22">AW52+BD52+BK52+BR52</f>
        <v>0.25</v>
      </c>
      <c r="AQ52" s="78">
        <f t="shared" ref="AQ52:AQ56" si="23">AX52+BE52+BL52+BS52</f>
        <v>0</v>
      </c>
      <c r="AR52" s="78">
        <f t="shared" ref="AR52:AR56" si="24">AY52+BF52+BM52+BT52</f>
        <v>0</v>
      </c>
      <c r="AS52" s="78">
        <f t="shared" ref="AS52:AS56" si="25">AZ52+BG52+BN52+BU52</f>
        <v>0</v>
      </c>
      <c r="AT52" s="78">
        <f t="shared" ref="AT52:AT56" si="26">BA52+BH52+BO52+BV52</f>
        <v>0</v>
      </c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>
        <v>0.29899999999999999</v>
      </c>
      <c r="BK52" s="78">
        <v>0.25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>
        <f>BJ52-AA52</f>
        <v>3.6999999999999977E-2</v>
      </c>
      <c r="BZ52" s="107">
        <f t="shared" si="8"/>
        <v>0.14122137404580143</v>
      </c>
      <c r="CA52" s="103" t="s">
        <v>1018</v>
      </c>
    </row>
    <row r="53" spans="1:79" s="30" customFormat="1" ht="42" x14ac:dyDescent="0.2">
      <c r="A53" s="76"/>
      <c r="B53" s="268" t="s">
        <v>953</v>
      </c>
      <c r="C53" s="104" t="s">
        <v>954</v>
      </c>
      <c r="D53" s="113">
        <v>0.26100000000000001</v>
      </c>
      <c r="E53" s="78">
        <f t="shared" si="13"/>
        <v>0</v>
      </c>
      <c r="F53" s="78">
        <f t="shared" si="14"/>
        <v>0.26100000000000001</v>
      </c>
      <c r="G53" s="78">
        <f t="shared" si="15"/>
        <v>0.25</v>
      </c>
      <c r="H53" s="78">
        <f t="shared" si="16"/>
        <v>0</v>
      </c>
      <c r="I53" s="78">
        <f t="shared" si="17"/>
        <v>0</v>
      </c>
      <c r="J53" s="78">
        <f t="shared" si="18"/>
        <v>0</v>
      </c>
      <c r="K53" s="78">
        <f t="shared" si="19"/>
        <v>0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v>0.26100000000000001</v>
      </c>
      <c r="AB53" s="78">
        <v>0.25</v>
      </c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>
        <f t="shared" si="20"/>
        <v>0</v>
      </c>
      <c r="AO53" s="78">
        <f t="shared" si="21"/>
        <v>0.29899999999999999</v>
      </c>
      <c r="AP53" s="78">
        <f t="shared" si="22"/>
        <v>0.25</v>
      </c>
      <c r="AQ53" s="78">
        <f t="shared" si="23"/>
        <v>0</v>
      </c>
      <c r="AR53" s="78">
        <f t="shared" si="24"/>
        <v>0</v>
      </c>
      <c r="AS53" s="78">
        <f t="shared" si="25"/>
        <v>0</v>
      </c>
      <c r="AT53" s="78">
        <f t="shared" si="26"/>
        <v>0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>
        <v>0.29899999999999999</v>
      </c>
      <c r="BK53" s="78">
        <v>0.25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>
        <f t="shared" ref="BY53:BY56" si="27">BJ53-AA53</f>
        <v>3.7999999999999978E-2</v>
      </c>
      <c r="BZ53" s="107">
        <f t="shared" si="8"/>
        <v>0.14559386973180069</v>
      </c>
      <c r="CA53" s="103" t="s">
        <v>1018</v>
      </c>
    </row>
    <row r="54" spans="1:79" s="30" customFormat="1" ht="42" x14ac:dyDescent="0.2">
      <c r="A54" s="76"/>
      <c r="B54" s="268" t="s">
        <v>955</v>
      </c>
      <c r="C54" s="104" t="s">
        <v>956</v>
      </c>
      <c r="D54" s="113">
        <v>0.317</v>
      </c>
      <c r="E54" s="78">
        <f t="shared" si="13"/>
        <v>0</v>
      </c>
      <c r="F54" s="78">
        <f t="shared" si="14"/>
        <v>0.317</v>
      </c>
      <c r="G54" s="78">
        <f t="shared" si="15"/>
        <v>0.4</v>
      </c>
      <c r="H54" s="78">
        <f t="shared" si="16"/>
        <v>0</v>
      </c>
      <c r="I54" s="78">
        <f t="shared" si="17"/>
        <v>0</v>
      </c>
      <c r="J54" s="78">
        <f t="shared" si="18"/>
        <v>0</v>
      </c>
      <c r="K54" s="78">
        <f t="shared" si="19"/>
        <v>0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>
        <v>0.317</v>
      </c>
      <c r="AB54" s="78">
        <v>0.4</v>
      </c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>
        <f t="shared" si="20"/>
        <v>0</v>
      </c>
      <c r="AO54" s="78">
        <f t="shared" si="21"/>
        <v>0.29899999999999999</v>
      </c>
      <c r="AP54" s="78">
        <f t="shared" si="22"/>
        <v>0.25</v>
      </c>
      <c r="AQ54" s="78">
        <f t="shared" si="23"/>
        <v>0</v>
      </c>
      <c r="AR54" s="78">
        <f t="shared" si="24"/>
        <v>0</v>
      </c>
      <c r="AS54" s="78">
        <f t="shared" si="25"/>
        <v>0</v>
      </c>
      <c r="AT54" s="78">
        <f t="shared" si="26"/>
        <v>0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>
        <v>0.29899999999999999</v>
      </c>
      <c r="BK54" s="78">
        <v>0.25</v>
      </c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>
        <f t="shared" si="27"/>
        <v>-1.8000000000000016E-2</v>
      </c>
      <c r="BZ54" s="107">
        <f t="shared" si="8"/>
        <v>-5.6782334384858094E-2</v>
      </c>
      <c r="CA54" s="103" t="s">
        <v>1008</v>
      </c>
    </row>
    <row r="55" spans="1:79" s="30" customFormat="1" ht="42" x14ac:dyDescent="0.2">
      <c r="A55" s="76"/>
      <c r="B55" s="268" t="s">
        <v>951</v>
      </c>
      <c r="C55" s="104" t="s">
        <v>957</v>
      </c>
      <c r="D55" s="113">
        <v>0.317</v>
      </c>
      <c r="E55" s="78">
        <f t="shared" si="13"/>
        <v>0</v>
      </c>
      <c r="F55" s="78">
        <f t="shared" si="14"/>
        <v>0.317</v>
      </c>
      <c r="G55" s="78">
        <f t="shared" si="15"/>
        <v>0.4</v>
      </c>
      <c r="H55" s="78">
        <f t="shared" si="16"/>
        <v>0</v>
      </c>
      <c r="I55" s="78">
        <f t="shared" si="17"/>
        <v>0</v>
      </c>
      <c r="J55" s="78">
        <f t="shared" si="18"/>
        <v>0</v>
      </c>
      <c r="K55" s="78">
        <f t="shared" si="19"/>
        <v>0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>
        <v>0.317</v>
      </c>
      <c r="AB55" s="78">
        <v>0.4</v>
      </c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>
        <f t="shared" si="20"/>
        <v>0</v>
      </c>
      <c r="AO55" s="78">
        <f t="shared" si="21"/>
        <v>0.29899999999999999</v>
      </c>
      <c r="AP55" s="78">
        <f t="shared" si="22"/>
        <v>0.25</v>
      </c>
      <c r="AQ55" s="78">
        <f t="shared" si="23"/>
        <v>0</v>
      </c>
      <c r="AR55" s="78">
        <f t="shared" si="24"/>
        <v>0</v>
      </c>
      <c r="AS55" s="78">
        <f t="shared" si="25"/>
        <v>0</v>
      </c>
      <c r="AT55" s="78">
        <f t="shared" si="26"/>
        <v>0</v>
      </c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>
        <v>0.29899999999999999</v>
      </c>
      <c r="BK55" s="78">
        <v>0.25</v>
      </c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>
        <f t="shared" si="27"/>
        <v>-1.8000000000000016E-2</v>
      </c>
      <c r="BZ55" s="107">
        <f t="shared" si="8"/>
        <v>-5.6782334384858094E-2</v>
      </c>
      <c r="CA55" s="103" t="s">
        <v>1008</v>
      </c>
    </row>
    <row r="56" spans="1:79" s="30" customFormat="1" ht="42" x14ac:dyDescent="0.2">
      <c r="A56" s="76"/>
      <c r="B56" s="268" t="s">
        <v>958</v>
      </c>
      <c r="C56" s="104" t="s">
        <v>959</v>
      </c>
      <c r="D56" s="113">
        <v>0.317</v>
      </c>
      <c r="E56" s="78">
        <f t="shared" si="13"/>
        <v>0</v>
      </c>
      <c r="F56" s="78">
        <f t="shared" si="14"/>
        <v>0.317</v>
      </c>
      <c r="G56" s="78">
        <f t="shared" si="15"/>
        <v>0.4</v>
      </c>
      <c r="H56" s="78">
        <f t="shared" si="16"/>
        <v>0</v>
      </c>
      <c r="I56" s="78">
        <f t="shared" si="17"/>
        <v>0</v>
      </c>
      <c r="J56" s="78">
        <f t="shared" si="18"/>
        <v>0</v>
      </c>
      <c r="K56" s="78">
        <f t="shared" si="19"/>
        <v>0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>
        <v>0.317</v>
      </c>
      <c r="AB56" s="78">
        <v>0.4</v>
      </c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>
        <f t="shared" si="20"/>
        <v>0</v>
      </c>
      <c r="AO56" s="78">
        <f t="shared" si="21"/>
        <v>0.3</v>
      </c>
      <c r="AP56" s="78">
        <f t="shared" si="22"/>
        <v>0.25</v>
      </c>
      <c r="AQ56" s="78">
        <f t="shared" si="23"/>
        <v>0</v>
      </c>
      <c r="AR56" s="78">
        <f t="shared" si="24"/>
        <v>0</v>
      </c>
      <c r="AS56" s="78">
        <f t="shared" si="25"/>
        <v>0</v>
      </c>
      <c r="AT56" s="78">
        <f t="shared" si="26"/>
        <v>0</v>
      </c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>
        <v>0.3</v>
      </c>
      <c r="BK56" s="78">
        <v>0.25</v>
      </c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>
        <f t="shared" si="27"/>
        <v>-1.7000000000000015E-2</v>
      </c>
      <c r="BZ56" s="107">
        <f t="shared" si="8"/>
        <v>-5.3627760252365979E-2</v>
      </c>
      <c r="CA56" s="103" t="s">
        <v>1008</v>
      </c>
    </row>
    <row r="57" spans="1:79" s="30" customFormat="1" ht="42" x14ac:dyDescent="0.2">
      <c r="A57" s="76"/>
      <c r="B57" s="268" t="s">
        <v>960</v>
      </c>
      <c r="C57" s="104" t="s">
        <v>961</v>
      </c>
      <c r="D57" s="113">
        <v>0.317</v>
      </c>
      <c r="E57" s="78">
        <f t="shared" ref="E57:E58" si="28">L57+S57+Z57+AG57</f>
        <v>0</v>
      </c>
      <c r="F57" s="78">
        <f t="shared" ref="F57:F58" si="29">M57+T57+AA57+AH57</f>
        <v>0.317</v>
      </c>
      <c r="G57" s="78">
        <f t="shared" ref="G57:G58" si="30">N57+U57+AB57+AI57</f>
        <v>0.4</v>
      </c>
      <c r="H57" s="78">
        <f t="shared" ref="H57:H58" si="31">O57+V57+AC57+AJ57</f>
        <v>0</v>
      </c>
      <c r="I57" s="78">
        <f t="shared" ref="I57:I58" si="32">P57+W57+AD57+AK57</f>
        <v>0</v>
      </c>
      <c r="J57" s="78">
        <f t="shared" ref="J57:J58" si="33">Q57+X57+AE57+AL57</f>
        <v>0</v>
      </c>
      <c r="K57" s="78">
        <f t="shared" ref="K57:K58" si="34">R57+Y57+AF57+AM57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>
        <v>0.317</v>
      </c>
      <c r="AB57" s="78">
        <v>0.4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>
        <f t="shared" ref="AN57:AN58" si="35">AU57+BB57+BI57+BP57</f>
        <v>0</v>
      </c>
      <c r="AO57" s="78">
        <f t="shared" ref="AO57:AO58" si="36">AV57+BC57+BJ57+BQ57</f>
        <v>0.3</v>
      </c>
      <c r="AP57" s="78">
        <f t="shared" ref="AP57:AP58" si="37">AW57+BD57+BK57+BR57</f>
        <v>0.25</v>
      </c>
      <c r="AQ57" s="78">
        <f t="shared" ref="AQ57:AQ58" si="38">AX57+BE57+BL57+BS57</f>
        <v>0</v>
      </c>
      <c r="AR57" s="78">
        <f t="shared" ref="AR57:AR58" si="39">AY57+BF57+BM57+BT57</f>
        <v>0</v>
      </c>
      <c r="AS57" s="78">
        <f t="shared" ref="AS57:AS58" si="40">AZ57+BG57+BN57+BU57</f>
        <v>0</v>
      </c>
      <c r="AT57" s="78">
        <f t="shared" ref="AT57:AT58" si="41">BA57+BH57+BO57+BV57</f>
        <v>0</v>
      </c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>
        <v>0.3</v>
      </c>
      <c r="BK57" s="78">
        <v>0.25</v>
      </c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>
        <f t="shared" ref="BY57:BY58" si="42">BJ57-AA57</f>
        <v>-1.7000000000000015E-2</v>
      </c>
      <c r="BZ57" s="107">
        <f t="shared" ref="BZ57:BZ58" si="43">IF(AA57&lt;&gt;0,BY57/AA57,0)</f>
        <v>-5.3627760252365979E-2</v>
      </c>
      <c r="CA57" s="103" t="s">
        <v>1008</v>
      </c>
    </row>
    <row r="58" spans="1:79" s="30" customFormat="1" ht="10.5" x14ac:dyDescent="0.2">
      <c r="A58" s="76"/>
      <c r="B58" s="77" t="s">
        <v>962</v>
      </c>
      <c r="C58" s="76" t="s">
        <v>963</v>
      </c>
      <c r="D58" s="78">
        <v>0.59199999999999997</v>
      </c>
      <c r="E58" s="78">
        <f t="shared" si="28"/>
        <v>0</v>
      </c>
      <c r="F58" s="78">
        <f t="shared" si="29"/>
        <v>0.59199999999999997</v>
      </c>
      <c r="G58" s="78">
        <f t="shared" si="30"/>
        <v>0.25</v>
      </c>
      <c r="H58" s="78">
        <f t="shared" si="31"/>
        <v>0</v>
      </c>
      <c r="I58" s="78">
        <f t="shared" si="32"/>
        <v>0</v>
      </c>
      <c r="J58" s="78">
        <f t="shared" si="33"/>
        <v>0</v>
      </c>
      <c r="K58" s="78">
        <f t="shared" si="34"/>
        <v>0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>
        <v>0.59199999999999997</v>
      </c>
      <c r="AI58" s="78">
        <v>0.25</v>
      </c>
      <c r="AJ58" s="78"/>
      <c r="AK58" s="78"/>
      <c r="AL58" s="78"/>
      <c r="AM58" s="78"/>
      <c r="AN58" s="78">
        <f t="shared" si="35"/>
        <v>0</v>
      </c>
      <c r="AO58" s="78">
        <f t="shared" si="36"/>
        <v>0</v>
      </c>
      <c r="AP58" s="78">
        <f t="shared" si="37"/>
        <v>0</v>
      </c>
      <c r="AQ58" s="78">
        <f t="shared" si="38"/>
        <v>0</v>
      </c>
      <c r="AR58" s="78">
        <f t="shared" si="39"/>
        <v>0</v>
      </c>
      <c r="AS58" s="78">
        <f t="shared" si="40"/>
        <v>0</v>
      </c>
      <c r="AT58" s="78">
        <f t="shared" si="41"/>
        <v>0</v>
      </c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>
        <f t="shared" si="42"/>
        <v>0</v>
      </c>
      <c r="BZ58" s="107">
        <f t="shared" si="43"/>
        <v>0</v>
      </c>
      <c r="CA58" s="108"/>
    </row>
    <row r="59" spans="1:79" s="30" customFormat="1" ht="42" x14ac:dyDescent="0.2">
      <c r="A59" s="76" t="s">
        <v>436</v>
      </c>
      <c r="B59" s="267" t="s">
        <v>862</v>
      </c>
      <c r="C59" s="78"/>
      <c r="D59" s="102" t="s">
        <v>868</v>
      </c>
      <c r="E59" s="102" t="s">
        <v>868</v>
      </c>
      <c r="F59" s="102" t="s">
        <v>868</v>
      </c>
      <c r="G59" s="102" t="s">
        <v>868</v>
      </c>
      <c r="H59" s="102" t="s">
        <v>868</v>
      </c>
      <c r="I59" s="102" t="s">
        <v>868</v>
      </c>
      <c r="J59" s="102" t="s">
        <v>868</v>
      </c>
      <c r="K59" s="102" t="s">
        <v>868</v>
      </c>
      <c r="L59" s="102" t="s">
        <v>868</v>
      </c>
      <c r="M59" s="102" t="s">
        <v>868</v>
      </c>
      <c r="N59" s="102" t="s">
        <v>868</v>
      </c>
      <c r="O59" s="102" t="s">
        <v>868</v>
      </c>
      <c r="P59" s="102" t="s">
        <v>868</v>
      </c>
      <c r="Q59" s="102" t="s">
        <v>868</v>
      </c>
      <c r="R59" s="102" t="s">
        <v>868</v>
      </c>
      <c r="S59" s="102" t="s">
        <v>868</v>
      </c>
      <c r="T59" s="102" t="s">
        <v>868</v>
      </c>
      <c r="U59" s="102" t="s">
        <v>868</v>
      </c>
      <c r="V59" s="102" t="s">
        <v>868</v>
      </c>
      <c r="W59" s="102" t="s">
        <v>868</v>
      </c>
      <c r="X59" s="102" t="s">
        <v>868</v>
      </c>
      <c r="Y59" s="102" t="s">
        <v>868</v>
      </c>
      <c r="Z59" s="102" t="s">
        <v>868</v>
      </c>
      <c r="AA59" s="102" t="s">
        <v>868</v>
      </c>
      <c r="AB59" s="102" t="s">
        <v>868</v>
      </c>
      <c r="AC59" s="102" t="s">
        <v>868</v>
      </c>
      <c r="AD59" s="102" t="s">
        <v>868</v>
      </c>
      <c r="AE59" s="102" t="s">
        <v>868</v>
      </c>
      <c r="AF59" s="102" t="s">
        <v>868</v>
      </c>
      <c r="AG59" s="102" t="s">
        <v>868</v>
      </c>
      <c r="AH59" s="102" t="s">
        <v>868</v>
      </c>
      <c r="AI59" s="102" t="s">
        <v>868</v>
      </c>
      <c r="AJ59" s="102" t="s">
        <v>868</v>
      </c>
      <c r="AK59" s="102" t="s">
        <v>868</v>
      </c>
      <c r="AL59" s="102" t="s">
        <v>868</v>
      </c>
      <c r="AM59" s="102" t="s">
        <v>868</v>
      </c>
      <c r="AN59" s="102" t="s">
        <v>868</v>
      </c>
      <c r="AO59" s="102" t="s">
        <v>868</v>
      </c>
      <c r="AP59" s="102" t="s">
        <v>868</v>
      </c>
      <c r="AQ59" s="102" t="s">
        <v>868</v>
      </c>
      <c r="AR59" s="102" t="s">
        <v>868</v>
      </c>
      <c r="AS59" s="102" t="s">
        <v>868</v>
      </c>
      <c r="AT59" s="102" t="s">
        <v>868</v>
      </c>
      <c r="AU59" s="102" t="s">
        <v>868</v>
      </c>
      <c r="AV59" s="102" t="s">
        <v>868</v>
      </c>
      <c r="AW59" s="102" t="s">
        <v>868</v>
      </c>
      <c r="AX59" s="102" t="s">
        <v>868</v>
      </c>
      <c r="AY59" s="102" t="s">
        <v>868</v>
      </c>
      <c r="AZ59" s="102" t="s">
        <v>868</v>
      </c>
      <c r="BA59" s="102" t="s">
        <v>868</v>
      </c>
      <c r="BB59" s="102" t="s">
        <v>868</v>
      </c>
      <c r="BC59" s="102" t="s">
        <v>868</v>
      </c>
      <c r="BD59" s="102" t="s">
        <v>868</v>
      </c>
      <c r="BE59" s="102" t="s">
        <v>868</v>
      </c>
      <c r="BF59" s="102" t="s">
        <v>868</v>
      </c>
      <c r="BG59" s="102" t="s">
        <v>868</v>
      </c>
      <c r="BH59" s="102" t="s">
        <v>868</v>
      </c>
      <c r="BI59" s="102" t="s">
        <v>868</v>
      </c>
      <c r="BJ59" s="102" t="s">
        <v>868</v>
      </c>
      <c r="BK59" s="102" t="s">
        <v>868</v>
      </c>
      <c r="BL59" s="102" t="s">
        <v>868</v>
      </c>
      <c r="BM59" s="102" t="s">
        <v>868</v>
      </c>
      <c r="BN59" s="102" t="s">
        <v>868</v>
      </c>
      <c r="BO59" s="102" t="s">
        <v>868</v>
      </c>
      <c r="BP59" s="102" t="s">
        <v>868</v>
      </c>
      <c r="BQ59" s="102" t="s">
        <v>868</v>
      </c>
      <c r="BR59" s="102" t="s">
        <v>868</v>
      </c>
      <c r="BS59" s="102" t="s">
        <v>868</v>
      </c>
      <c r="BT59" s="102" t="s">
        <v>868</v>
      </c>
      <c r="BU59" s="102" t="s">
        <v>868</v>
      </c>
      <c r="BV59" s="102" t="s">
        <v>868</v>
      </c>
      <c r="BW59" s="102" t="s">
        <v>868</v>
      </c>
      <c r="BX59" s="102" t="s">
        <v>868</v>
      </c>
      <c r="BY59" s="102" t="s">
        <v>868</v>
      </c>
      <c r="BZ59" s="102" t="s">
        <v>868</v>
      </c>
      <c r="CA59" s="103"/>
    </row>
    <row r="60" spans="1:79" s="30" customFormat="1" ht="31.5" x14ac:dyDescent="0.2">
      <c r="A60" s="76" t="s">
        <v>428</v>
      </c>
      <c r="B60" s="267" t="s">
        <v>863</v>
      </c>
      <c r="C60" s="78"/>
      <c r="D60" s="104">
        <f>SUM(D61)</f>
        <v>1.8089999999999999</v>
      </c>
      <c r="E60" s="104">
        <f t="shared" ref="E60:BP60" si="44">SUM(E61)</f>
        <v>0</v>
      </c>
      <c r="F60" s="104">
        <f t="shared" si="44"/>
        <v>1.8089999999999999</v>
      </c>
      <c r="G60" s="104">
        <f t="shared" si="44"/>
        <v>0</v>
      </c>
      <c r="H60" s="104">
        <f t="shared" si="44"/>
        <v>0</v>
      </c>
      <c r="I60" s="104">
        <f t="shared" si="44"/>
        <v>2.58</v>
      </c>
      <c r="J60" s="104">
        <f t="shared" si="44"/>
        <v>0</v>
      </c>
      <c r="K60" s="104">
        <f t="shared" si="44"/>
        <v>0</v>
      </c>
      <c r="L60" s="104">
        <f t="shared" si="44"/>
        <v>0</v>
      </c>
      <c r="M60" s="104">
        <f t="shared" si="44"/>
        <v>0.45400000000000001</v>
      </c>
      <c r="N60" s="104">
        <f t="shared" si="44"/>
        <v>0</v>
      </c>
      <c r="O60" s="104">
        <f t="shared" si="44"/>
        <v>0</v>
      </c>
      <c r="P60" s="104">
        <f t="shared" si="44"/>
        <v>0.56999999999999995</v>
      </c>
      <c r="Q60" s="104">
        <f t="shared" si="44"/>
        <v>0</v>
      </c>
      <c r="R60" s="104">
        <f t="shared" si="44"/>
        <v>0</v>
      </c>
      <c r="S60" s="104">
        <f t="shared" si="44"/>
        <v>0</v>
      </c>
      <c r="T60" s="104">
        <f t="shared" si="44"/>
        <v>1.355</v>
      </c>
      <c r="U60" s="104">
        <f t="shared" si="44"/>
        <v>0</v>
      </c>
      <c r="V60" s="104">
        <f t="shared" si="44"/>
        <v>0</v>
      </c>
      <c r="W60" s="104">
        <f t="shared" si="44"/>
        <v>2.0099999999999998</v>
      </c>
      <c r="X60" s="104">
        <f t="shared" si="44"/>
        <v>0</v>
      </c>
      <c r="Y60" s="104">
        <f t="shared" si="44"/>
        <v>0</v>
      </c>
      <c r="Z60" s="104">
        <f t="shared" si="44"/>
        <v>0</v>
      </c>
      <c r="AA60" s="104">
        <f t="shared" si="44"/>
        <v>0</v>
      </c>
      <c r="AB60" s="104">
        <f t="shared" si="44"/>
        <v>0</v>
      </c>
      <c r="AC60" s="104">
        <f t="shared" si="44"/>
        <v>0</v>
      </c>
      <c r="AD60" s="104">
        <f t="shared" si="44"/>
        <v>0</v>
      </c>
      <c r="AE60" s="104">
        <f t="shared" si="44"/>
        <v>0</v>
      </c>
      <c r="AF60" s="104">
        <f t="shared" si="44"/>
        <v>0</v>
      </c>
      <c r="AG60" s="104">
        <f t="shared" si="44"/>
        <v>0</v>
      </c>
      <c r="AH60" s="104">
        <f t="shared" si="44"/>
        <v>0</v>
      </c>
      <c r="AI60" s="104">
        <f t="shared" si="44"/>
        <v>0</v>
      </c>
      <c r="AJ60" s="104">
        <f t="shared" si="44"/>
        <v>0</v>
      </c>
      <c r="AK60" s="104">
        <f t="shared" si="44"/>
        <v>0</v>
      </c>
      <c r="AL60" s="104">
        <f t="shared" si="44"/>
        <v>0</v>
      </c>
      <c r="AM60" s="104">
        <f t="shared" si="44"/>
        <v>0</v>
      </c>
      <c r="AN60" s="104">
        <f t="shared" si="44"/>
        <v>0</v>
      </c>
      <c r="AO60" s="104">
        <f t="shared" si="44"/>
        <v>1.8180000000000001</v>
      </c>
      <c r="AP60" s="104">
        <f t="shared" si="44"/>
        <v>0</v>
      </c>
      <c r="AQ60" s="104">
        <f t="shared" si="44"/>
        <v>0</v>
      </c>
      <c r="AR60" s="104">
        <f t="shared" si="44"/>
        <v>2.66</v>
      </c>
      <c r="AS60" s="104">
        <f t="shared" si="44"/>
        <v>0</v>
      </c>
      <c r="AT60" s="104">
        <f t="shared" si="44"/>
        <v>0</v>
      </c>
      <c r="AU60" s="104">
        <f t="shared" si="44"/>
        <v>0</v>
      </c>
      <c r="AV60" s="104">
        <f t="shared" si="44"/>
        <v>0.41799999999999998</v>
      </c>
      <c r="AW60" s="104">
        <f t="shared" si="44"/>
        <v>0</v>
      </c>
      <c r="AX60" s="104">
        <f t="shared" si="44"/>
        <v>0</v>
      </c>
      <c r="AY60" s="104">
        <f t="shared" si="44"/>
        <v>0.65</v>
      </c>
      <c r="AZ60" s="104">
        <f t="shared" si="44"/>
        <v>0</v>
      </c>
      <c r="BA60" s="104">
        <f t="shared" si="44"/>
        <v>0</v>
      </c>
      <c r="BB60" s="104">
        <f t="shared" si="44"/>
        <v>0</v>
      </c>
      <c r="BC60" s="269">
        <f t="shared" si="44"/>
        <v>1.4</v>
      </c>
      <c r="BD60" s="104">
        <f t="shared" si="44"/>
        <v>0</v>
      </c>
      <c r="BE60" s="104">
        <f t="shared" si="44"/>
        <v>0</v>
      </c>
      <c r="BF60" s="104">
        <f t="shared" si="44"/>
        <v>2.0099999999999998</v>
      </c>
      <c r="BG60" s="104">
        <f t="shared" si="44"/>
        <v>0</v>
      </c>
      <c r="BH60" s="104">
        <f t="shared" si="44"/>
        <v>0</v>
      </c>
      <c r="BI60" s="104">
        <f t="shared" si="44"/>
        <v>0</v>
      </c>
      <c r="BJ60" s="104">
        <f t="shared" si="44"/>
        <v>0</v>
      </c>
      <c r="BK60" s="104">
        <f t="shared" si="44"/>
        <v>0</v>
      </c>
      <c r="BL60" s="104">
        <f t="shared" si="44"/>
        <v>0</v>
      </c>
      <c r="BM60" s="104">
        <f t="shared" si="44"/>
        <v>0</v>
      </c>
      <c r="BN60" s="104">
        <f t="shared" si="44"/>
        <v>0</v>
      </c>
      <c r="BO60" s="104">
        <f t="shared" si="44"/>
        <v>0</v>
      </c>
      <c r="BP60" s="104">
        <f t="shared" si="44"/>
        <v>0</v>
      </c>
      <c r="BQ60" s="104">
        <f t="shared" ref="BQ60:BY60" si="45">SUM(BQ61)</f>
        <v>0</v>
      </c>
      <c r="BR60" s="104">
        <f t="shared" si="45"/>
        <v>0</v>
      </c>
      <c r="BS60" s="104">
        <f t="shared" si="45"/>
        <v>0</v>
      </c>
      <c r="BT60" s="104">
        <f t="shared" si="45"/>
        <v>0</v>
      </c>
      <c r="BU60" s="104">
        <f t="shared" si="45"/>
        <v>0</v>
      </c>
      <c r="BV60" s="104">
        <f t="shared" si="45"/>
        <v>0</v>
      </c>
      <c r="BW60" s="104">
        <f t="shared" si="45"/>
        <v>0</v>
      </c>
      <c r="BX60" s="104">
        <f t="shared" si="45"/>
        <v>0</v>
      </c>
      <c r="BY60" s="104">
        <f t="shared" si="45"/>
        <v>0</v>
      </c>
      <c r="BZ60" s="106">
        <f t="shared" ref="BZ60:BZ64" si="46">IF(AA60&lt;&gt;0,BY60/AA60,0)</f>
        <v>0</v>
      </c>
      <c r="CA60" s="103"/>
    </row>
    <row r="61" spans="1:79" ht="21" x14ac:dyDescent="0.25">
      <c r="A61" s="76" t="s">
        <v>817</v>
      </c>
      <c r="B61" s="267" t="s">
        <v>818</v>
      </c>
      <c r="C61" s="105"/>
      <c r="D61" s="104">
        <f t="shared" ref="D61:AI61" si="47">SUM(D62:D64)</f>
        <v>1.8089999999999999</v>
      </c>
      <c r="E61" s="104">
        <f t="shared" si="47"/>
        <v>0</v>
      </c>
      <c r="F61" s="104">
        <f t="shared" si="47"/>
        <v>1.8089999999999999</v>
      </c>
      <c r="G61" s="104">
        <f t="shared" si="47"/>
        <v>0</v>
      </c>
      <c r="H61" s="104">
        <f t="shared" si="47"/>
        <v>0</v>
      </c>
      <c r="I61" s="104">
        <f t="shared" si="47"/>
        <v>2.58</v>
      </c>
      <c r="J61" s="104">
        <f t="shared" si="47"/>
        <v>0</v>
      </c>
      <c r="K61" s="104">
        <f t="shared" si="47"/>
        <v>0</v>
      </c>
      <c r="L61" s="104">
        <f t="shared" si="47"/>
        <v>0</v>
      </c>
      <c r="M61" s="104">
        <f t="shared" si="47"/>
        <v>0.45400000000000001</v>
      </c>
      <c r="N61" s="104">
        <f t="shared" si="47"/>
        <v>0</v>
      </c>
      <c r="O61" s="104">
        <f t="shared" si="47"/>
        <v>0</v>
      </c>
      <c r="P61" s="104">
        <f t="shared" si="47"/>
        <v>0.56999999999999995</v>
      </c>
      <c r="Q61" s="104">
        <f t="shared" si="47"/>
        <v>0</v>
      </c>
      <c r="R61" s="104">
        <f t="shared" si="47"/>
        <v>0</v>
      </c>
      <c r="S61" s="104">
        <f t="shared" si="47"/>
        <v>0</v>
      </c>
      <c r="T61" s="104">
        <f t="shared" si="47"/>
        <v>1.355</v>
      </c>
      <c r="U61" s="104">
        <f t="shared" si="47"/>
        <v>0</v>
      </c>
      <c r="V61" s="104">
        <f t="shared" si="47"/>
        <v>0</v>
      </c>
      <c r="W61" s="104">
        <f t="shared" si="47"/>
        <v>2.0099999999999998</v>
      </c>
      <c r="X61" s="104">
        <f t="shared" si="47"/>
        <v>0</v>
      </c>
      <c r="Y61" s="104">
        <f t="shared" si="47"/>
        <v>0</v>
      </c>
      <c r="Z61" s="104">
        <f t="shared" si="47"/>
        <v>0</v>
      </c>
      <c r="AA61" s="104">
        <f t="shared" si="47"/>
        <v>0</v>
      </c>
      <c r="AB61" s="104">
        <f t="shared" si="47"/>
        <v>0</v>
      </c>
      <c r="AC61" s="104">
        <f t="shared" si="47"/>
        <v>0</v>
      </c>
      <c r="AD61" s="104">
        <f t="shared" si="47"/>
        <v>0</v>
      </c>
      <c r="AE61" s="104">
        <f t="shared" si="47"/>
        <v>0</v>
      </c>
      <c r="AF61" s="104">
        <f t="shared" si="47"/>
        <v>0</v>
      </c>
      <c r="AG61" s="104">
        <f t="shared" si="47"/>
        <v>0</v>
      </c>
      <c r="AH61" s="104">
        <f t="shared" si="47"/>
        <v>0</v>
      </c>
      <c r="AI61" s="104">
        <f t="shared" si="47"/>
        <v>0</v>
      </c>
      <c r="AJ61" s="104">
        <f t="shared" ref="AJ61:BO61" si="48">SUM(AJ62:AJ64)</f>
        <v>0</v>
      </c>
      <c r="AK61" s="104">
        <f t="shared" si="48"/>
        <v>0</v>
      </c>
      <c r="AL61" s="104">
        <f t="shared" si="48"/>
        <v>0</v>
      </c>
      <c r="AM61" s="104">
        <f t="shared" si="48"/>
        <v>0</v>
      </c>
      <c r="AN61" s="104">
        <f t="shared" si="48"/>
        <v>0</v>
      </c>
      <c r="AO61" s="104">
        <f t="shared" si="48"/>
        <v>1.8180000000000001</v>
      </c>
      <c r="AP61" s="104">
        <f t="shared" si="48"/>
        <v>0</v>
      </c>
      <c r="AQ61" s="104">
        <f t="shared" si="48"/>
        <v>0</v>
      </c>
      <c r="AR61" s="104">
        <f t="shared" si="48"/>
        <v>2.66</v>
      </c>
      <c r="AS61" s="104">
        <f t="shared" si="48"/>
        <v>0</v>
      </c>
      <c r="AT61" s="104">
        <f t="shared" si="48"/>
        <v>0</v>
      </c>
      <c r="AU61" s="104">
        <f t="shared" si="48"/>
        <v>0</v>
      </c>
      <c r="AV61" s="104">
        <f t="shared" si="48"/>
        <v>0.41799999999999998</v>
      </c>
      <c r="AW61" s="104">
        <f t="shared" si="48"/>
        <v>0</v>
      </c>
      <c r="AX61" s="104">
        <f t="shared" si="48"/>
        <v>0</v>
      </c>
      <c r="AY61" s="104">
        <f t="shared" si="48"/>
        <v>0.65</v>
      </c>
      <c r="AZ61" s="104">
        <f t="shared" si="48"/>
        <v>0</v>
      </c>
      <c r="BA61" s="104">
        <f t="shared" si="48"/>
        <v>0</v>
      </c>
      <c r="BB61" s="104">
        <f t="shared" si="48"/>
        <v>0</v>
      </c>
      <c r="BC61" s="269">
        <f t="shared" si="48"/>
        <v>1.4</v>
      </c>
      <c r="BD61" s="104">
        <f t="shared" si="48"/>
        <v>0</v>
      </c>
      <c r="BE61" s="104">
        <f t="shared" si="48"/>
        <v>0</v>
      </c>
      <c r="BF61" s="104">
        <f t="shared" si="48"/>
        <v>2.0099999999999998</v>
      </c>
      <c r="BG61" s="104">
        <f t="shared" si="48"/>
        <v>0</v>
      </c>
      <c r="BH61" s="104">
        <f t="shared" si="48"/>
        <v>0</v>
      </c>
      <c r="BI61" s="104">
        <f t="shared" si="48"/>
        <v>0</v>
      </c>
      <c r="BJ61" s="104">
        <f t="shared" si="48"/>
        <v>0</v>
      </c>
      <c r="BK61" s="104">
        <f t="shared" si="48"/>
        <v>0</v>
      </c>
      <c r="BL61" s="104">
        <f t="shared" si="48"/>
        <v>0</v>
      </c>
      <c r="BM61" s="104">
        <f t="shared" si="48"/>
        <v>0</v>
      </c>
      <c r="BN61" s="104">
        <f t="shared" si="48"/>
        <v>0</v>
      </c>
      <c r="BO61" s="104">
        <f t="shared" si="48"/>
        <v>0</v>
      </c>
      <c r="BP61" s="104">
        <f t="shared" ref="BP61:BY61" si="49">SUM(BP62:BP64)</f>
        <v>0</v>
      </c>
      <c r="BQ61" s="104">
        <f t="shared" si="49"/>
        <v>0</v>
      </c>
      <c r="BR61" s="104">
        <f t="shared" si="49"/>
        <v>0</v>
      </c>
      <c r="BS61" s="104">
        <f t="shared" si="49"/>
        <v>0</v>
      </c>
      <c r="BT61" s="104">
        <f t="shared" si="49"/>
        <v>0</v>
      </c>
      <c r="BU61" s="104">
        <f t="shared" si="49"/>
        <v>0</v>
      </c>
      <c r="BV61" s="104">
        <f t="shared" si="49"/>
        <v>0</v>
      </c>
      <c r="BW61" s="104">
        <f t="shared" si="49"/>
        <v>0</v>
      </c>
      <c r="BX61" s="104">
        <f t="shared" si="49"/>
        <v>0</v>
      </c>
      <c r="BY61" s="104">
        <f t="shared" si="49"/>
        <v>0</v>
      </c>
      <c r="BZ61" s="106">
        <f t="shared" si="46"/>
        <v>0</v>
      </c>
      <c r="CA61" s="103"/>
    </row>
    <row r="62" spans="1:79" x14ac:dyDescent="0.25">
      <c r="A62" s="76"/>
      <c r="B62" s="77" t="s">
        <v>964</v>
      </c>
      <c r="C62" s="76" t="s">
        <v>965</v>
      </c>
      <c r="D62" s="78">
        <v>0.45400000000000001</v>
      </c>
      <c r="E62" s="78">
        <f t="shared" ref="E62:E68" si="50">L62+S62+Z62+AG62</f>
        <v>0</v>
      </c>
      <c r="F62" s="78">
        <f t="shared" ref="F62:F68" si="51">M62+T62+AA62+AH62</f>
        <v>0.45400000000000001</v>
      </c>
      <c r="G62" s="78">
        <f t="shared" ref="G62:G68" si="52">N62+U62+AB62+AI62</f>
        <v>0</v>
      </c>
      <c r="H62" s="78">
        <f t="shared" ref="H62:H68" si="53">O62+V62+AC62+AJ62</f>
        <v>0</v>
      </c>
      <c r="I62" s="78">
        <f t="shared" ref="I62:I68" si="54">P62+W62+AD62+AK62</f>
        <v>0.56999999999999995</v>
      </c>
      <c r="J62" s="78">
        <f t="shared" ref="J62:J68" si="55">Q62+X62+AE62+AL62</f>
        <v>0</v>
      </c>
      <c r="K62" s="78">
        <f t="shared" ref="K62:K68" si="56">R62+Y62+AF62+AM62</f>
        <v>0</v>
      </c>
      <c r="L62" s="78"/>
      <c r="M62" s="78">
        <v>0.45400000000000001</v>
      </c>
      <c r="N62" s="78"/>
      <c r="O62" s="78"/>
      <c r="P62" s="78">
        <v>0.56999999999999995</v>
      </c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>
        <f t="shared" ref="AN62:AN64" si="57">AU62+BB62+BI62+BP62</f>
        <v>0</v>
      </c>
      <c r="AO62" s="78">
        <f t="shared" ref="AO62:AO64" si="58">AV62+BC62+BJ62+BQ62</f>
        <v>0.41799999999999998</v>
      </c>
      <c r="AP62" s="78">
        <f t="shared" ref="AP62:AP64" si="59">AW62+BD62+BK62+BR62</f>
        <v>0</v>
      </c>
      <c r="AQ62" s="78">
        <f t="shared" ref="AQ62:AQ64" si="60">AX62+BE62+BL62+BS62</f>
        <v>0</v>
      </c>
      <c r="AR62" s="78">
        <f t="shared" ref="AR62:AR64" si="61">AY62+BF62+BM62+BT62</f>
        <v>0.65</v>
      </c>
      <c r="AS62" s="78">
        <f t="shared" ref="AS62:AS64" si="62">AZ62+BG62+BN62+BU62</f>
        <v>0</v>
      </c>
      <c r="AT62" s="78">
        <f t="shared" ref="AT62:AT64" si="63">BA62+BH62+BO62+BV62</f>
        <v>0</v>
      </c>
      <c r="AU62" s="78"/>
      <c r="AV62" s="78">
        <v>0.41799999999999998</v>
      </c>
      <c r="AW62" s="78"/>
      <c r="AX62" s="78"/>
      <c r="AY62" s="78">
        <v>0.65</v>
      </c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>
        <f t="shared" ref="BY62:BY64" si="64">BJ62-AA62</f>
        <v>0</v>
      </c>
      <c r="BZ62" s="107">
        <f t="shared" si="46"/>
        <v>0</v>
      </c>
      <c r="CA62" s="286"/>
    </row>
    <row r="63" spans="1:79" ht="21" x14ac:dyDescent="0.25">
      <c r="A63" s="76"/>
      <c r="B63" s="77" t="s">
        <v>966</v>
      </c>
      <c r="C63" s="76" t="s">
        <v>967</v>
      </c>
      <c r="D63" s="78">
        <v>0.83099999999999996</v>
      </c>
      <c r="E63" s="78">
        <f t="shared" si="50"/>
        <v>0</v>
      </c>
      <c r="F63" s="78">
        <f t="shared" si="51"/>
        <v>0.83099999999999996</v>
      </c>
      <c r="G63" s="78">
        <f t="shared" si="52"/>
        <v>0</v>
      </c>
      <c r="H63" s="78">
        <f t="shared" si="53"/>
        <v>0</v>
      </c>
      <c r="I63" s="78">
        <f t="shared" si="54"/>
        <v>1.26</v>
      </c>
      <c r="J63" s="78">
        <f t="shared" si="55"/>
        <v>0</v>
      </c>
      <c r="K63" s="78">
        <f t="shared" si="56"/>
        <v>0</v>
      </c>
      <c r="L63" s="78"/>
      <c r="M63" s="78"/>
      <c r="N63" s="78"/>
      <c r="O63" s="78"/>
      <c r="P63" s="78"/>
      <c r="Q63" s="78"/>
      <c r="R63" s="78"/>
      <c r="S63" s="78"/>
      <c r="T63" s="78">
        <v>0.83099999999999996</v>
      </c>
      <c r="U63" s="78"/>
      <c r="V63" s="78"/>
      <c r="W63" s="78">
        <v>1.26</v>
      </c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>
        <f t="shared" si="57"/>
        <v>0</v>
      </c>
      <c r="AO63" s="78">
        <f t="shared" si="58"/>
        <v>0.90500000000000003</v>
      </c>
      <c r="AP63" s="78">
        <f t="shared" si="59"/>
        <v>0</v>
      </c>
      <c r="AQ63" s="78">
        <f t="shared" si="60"/>
        <v>0</v>
      </c>
      <c r="AR63" s="78">
        <f t="shared" si="61"/>
        <v>1.26</v>
      </c>
      <c r="AS63" s="78">
        <f t="shared" si="62"/>
        <v>0</v>
      </c>
      <c r="AT63" s="78">
        <f t="shared" si="63"/>
        <v>0</v>
      </c>
      <c r="AU63" s="78"/>
      <c r="AV63" s="78"/>
      <c r="AW63" s="78"/>
      <c r="AX63" s="78"/>
      <c r="AY63" s="78"/>
      <c r="AZ63" s="78"/>
      <c r="BA63" s="78"/>
      <c r="BB63" s="78"/>
      <c r="BC63" s="288">
        <v>0.90500000000000003</v>
      </c>
      <c r="BD63" s="78"/>
      <c r="BE63" s="78"/>
      <c r="BF63" s="78">
        <v>1.26</v>
      </c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>
        <f t="shared" si="64"/>
        <v>0</v>
      </c>
      <c r="BZ63" s="107">
        <f t="shared" si="46"/>
        <v>0</v>
      </c>
      <c r="CA63" s="108" t="s">
        <v>1011</v>
      </c>
    </row>
    <row r="64" spans="1:79" ht="42.75" x14ac:dyDescent="0.25">
      <c r="A64" s="76"/>
      <c r="B64" s="77" t="s">
        <v>968</v>
      </c>
      <c r="C64" s="76" t="s">
        <v>969</v>
      </c>
      <c r="D64" s="78">
        <v>0.52400000000000002</v>
      </c>
      <c r="E64" s="78">
        <f t="shared" si="50"/>
        <v>0</v>
      </c>
      <c r="F64" s="78">
        <f t="shared" si="51"/>
        <v>0.52400000000000002</v>
      </c>
      <c r="G64" s="78">
        <f t="shared" si="52"/>
        <v>0</v>
      </c>
      <c r="H64" s="78">
        <f t="shared" si="53"/>
        <v>0</v>
      </c>
      <c r="I64" s="78">
        <f t="shared" si="54"/>
        <v>0.75</v>
      </c>
      <c r="J64" s="78">
        <f t="shared" si="55"/>
        <v>0</v>
      </c>
      <c r="K64" s="78">
        <f t="shared" si="56"/>
        <v>0</v>
      </c>
      <c r="L64" s="78"/>
      <c r="M64" s="78"/>
      <c r="N64" s="78"/>
      <c r="O64" s="78"/>
      <c r="P64" s="78"/>
      <c r="Q64" s="78"/>
      <c r="R64" s="78"/>
      <c r="S64" s="78"/>
      <c r="T64" s="78">
        <v>0.52400000000000002</v>
      </c>
      <c r="U64" s="78"/>
      <c r="V64" s="78"/>
      <c r="W64" s="78">
        <v>0.75</v>
      </c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>
        <f t="shared" si="57"/>
        <v>0</v>
      </c>
      <c r="AO64" s="78">
        <f t="shared" si="58"/>
        <v>0.495</v>
      </c>
      <c r="AP64" s="78">
        <f t="shared" si="59"/>
        <v>0</v>
      </c>
      <c r="AQ64" s="78">
        <f t="shared" si="60"/>
        <v>0</v>
      </c>
      <c r="AR64" s="78">
        <f t="shared" si="61"/>
        <v>0.75</v>
      </c>
      <c r="AS64" s="78">
        <f t="shared" si="62"/>
        <v>0</v>
      </c>
      <c r="AT64" s="78">
        <f t="shared" si="63"/>
        <v>0</v>
      </c>
      <c r="AU64" s="78"/>
      <c r="AV64" s="78"/>
      <c r="AW64" s="78"/>
      <c r="AX64" s="78"/>
      <c r="AY64" s="78"/>
      <c r="AZ64" s="78"/>
      <c r="BA64" s="78"/>
      <c r="BB64" s="78"/>
      <c r="BC64" s="288">
        <v>0.495</v>
      </c>
      <c r="BD64" s="78"/>
      <c r="BE64" s="78"/>
      <c r="BF64" s="78">
        <v>0.75</v>
      </c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>
        <f t="shared" si="64"/>
        <v>0</v>
      </c>
      <c r="BZ64" s="107">
        <f t="shared" si="46"/>
        <v>0</v>
      </c>
      <c r="CA64" s="103" t="s">
        <v>1008</v>
      </c>
    </row>
    <row r="65" spans="1:79" ht="21" x14ac:dyDescent="0.25">
      <c r="A65" s="76" t="s">
        <v>864</v>
      </c>
      <c r="B65" s="267" t="s">
        <v>865</v>
      </c>
      <c r="C65" s="76"/>
      <c r="D65" s="102" t="s">
        <v>868</v>
      </c>
      <c r="E65" s="102" t="s">
        <v>868</v>
      </c>
      <c r="F65" s="102" t="s">
        <v>868</v>
      </c>
      <c r="G65" s="102" t="s">
        <v>868</v>
      </c>
      <c r="H65" s="102" t="s">
        <v>868</v>
      </c>
      <c r="I65" s="102" t="s">
        <v>868</v>
      </c>
      <c r="J65" s="102" t="s">
        <v>868</v>
      </c>
      <c r="K65" s="102" t="s">
        <v>868</v>
      </c>
      <c r="L65" s="102" t="s">
        <v>868</v>
      </c>
      <c r="M65" s="102" t="s">
        <v>868</v>
      </c>
      <c r="N65" s="102" t="s">
        <v>868</v>
      </c>
      <c r="O65" s="102" t="s">
        <v>868</v>
      </c>
      <c r="P65" s="102" t="s">
        <v>868</v>
      </c>
      <c r="Q65" s="102" t="s">
        <v>868</v>
      </c>
      <c r="R65" s="102" t="s">
        <v>868</v>
      </c>
      <c r="S65" s="102" t="s">
        <v>868</v>
      </c>
      <c r="T65" s="102" t="s">
        <v>868</v>
      </c>
      <c r="U65" s="102" t="s">
        <v>868</v>
      </c>
      <c r="V65" s="102" t="s">
        <v>868</v>
      </c>
      <c r="W65" s="102" t="s">
        <v>868</v>
      </c>
      <c r="X65" s="102" t="s">
        <v>868</v>
      </c>
      <c r="Y65" s="102" t="s">
        <v>868</v>
      </c>
      <c r="Z65" s="102" t="s">
        <v>868</v>
      </c>
      <c r="AA65" s="102" t="s">
        <v>868</v>
      </c>
      <c r="AB65" s="102" t="s">
        <v>868</v>
      </c>
      <c r="AC65" s="102" t="s">
        <v>868</v>
      </c>
      <c r="AD65" s="102" t="s">
        <v>868</v>
      </c>
      <c r="AE65" s="102" t="s">
        <v>868</v>
      </c>
      <c r="AF65" s="102" t="s">
        <v>868</v>
      </c>
      <c r="AG65" s="102" t="s">
        <v>868</v>
      </c>
      <c r="AH65" s="102" t="s">
        <v>868</v>
      </c>
      <c r="AI65" s="102" t="s">
        <v>868</v>
      </c>
      <c r="AJ65" s="102" t="s">
        <v>868</v>
      </c>
      <c r="AK65" s="102" t="s">
        <v>868</v>
      </c>
      <c r="AL65" s="102" t="s">
        <v>868</v>
      </c>
      <c r="AM65" s="102" t="s">
        <v>868</v>
      </c>
      <c r="AN65" s="102" t="s">
        <v>868</v>
      </c>
      <c r="AO65" s="102" t="s">
        <v>868</v>
      </c>
      <c r="AP65" s="102" t="s">
        <v>868</v>
      </c>
      <c r="AQ65" s="102" t="s">
        <v>868</v>
      </c>
      <c r="AR65" s="102" t="s">
        <v>868</v>
      </c>
      <c r="AS65" s="102" t="s">
        <v>868</v>
      </c>
      <c r="AT65" s="102" t="s">
        <v>868</v>
      </c>
      <c r="AU65" s="102" t="s">
        <v>868</v>
      </c>
      <c r="AV65" s="102" t="s">
        <v>868</v>
      </c>
      <c r="AW65" s="102" t="s">
        <v>868</v>
      </c>
      <c r="AX65" s="102" t="s">
        <v>868</v>
      </c>
      <c r="AY65" s="102" t="s">
        <v>868</v>
      </c>
      <c r="AZ65" s="102" t="s">
        <v>868</v>
      </c>
      <c r="BA65" s="102" t="s">
        <v>868</v>
      </c>
      <c r="BB65" s="102" t="s">
        <v>868</v>
      </c>
      <c r="BC65" s="102" t="s">
        <v>868</v>
      </c>
      <c r="BD65" s="102" t="s">
        <v>868</v>
      </c>
      <c r="BE65" s="102" t="s">
        <v>868</v>
      </c>
      <c r="BF65" s="102" t="s">
        <v>868</v>
      </c>
      <c r="BG65" s="102" t="s">
        <v>868</v>
      </c>
      <c r="BH65" s="102" t="s">
        <v>868</v>
      </c>
      <c r="BI65" s="102" t="s">
        <v>868</v>
      </c>
      <c r="BJ65" s="102" t="s">
        <v>868</v>
      </c>
      <c r="BK65" s="102" t="s">
        <v>868</v>
      </c>
      <c r="BL65" s="102" t="s">
        <v>868</v>
      </c>
      <c r="BM65" s="102" t="s">
        <v>868</v>
      </c>
      <c r="BN65" s="102" t="s">
        <v>868</v>
      </c>
      <c r="BO65" s="102" t="s">
        <v>868</v>
      </c>
      <c r="BP65" s="102" t="s">
        <v>868</v>
      </c>
      <c r="BQ65" s="102" t="s">
        <v>868</v>
      </c>
      <c r="BR65" s="102" t="s">
        <v>868</v>
      </c>
      <c r="BS65" s="102" t="s">
        <v>868</v>
      </c>
      <c r="BT65" s="102" t="s">
        <v>868</v>
      </c>
      <c r="BU65" s="102" t="s">
        <v>868</v>
      </c>
      <c r="BV65" s="102" t="s">
        <v>868</v>
      </c>
      <c r="BW65" s="102" t="s">
        <v>868</v>
      </c>
      <c r="BX65" s="102" t="s">
        <v>868</v>
      </c>
      <c r="BY65" s="102" t="s">
        <v>868</v>
      </c>
      <c r="BZ65" s="102" t="s">
        <v>868</v>
      </c>
      <c r="CA65" s="103"/>
    </row>
    <row r="66" spans="1:79" ht="21" x14ac:dyDescent="0.25">
      <c r="A66" s="76" t="s">
        <v>426</v>
      </c>
      <c r="B66" s="267" t="s">
        <v>866</v>
      </c>
      <c r="C66" s="76"/>
      <c r="D66" s="104">
        <f>SUM(D67)</f>
        <v>3.1389999999999998</v>
      </c>
      <c r="E66" s="104">
        <f t="shared" ref="E66:BP67" si="65">SUM(E67)</f>
        <v>0</v>
      </c>
      <c r="F66" s="104">
        <f t="shared" si="65"/>
        <v>3.1389999999999998</v>
      </c>
      <c r="G66" s="104">
        <f t="shared" si="65"/>
        <v>0</v>
      </c>
      <c r="H66" s="104">
        <f t="shared" si="65"/>
        <v>0</v>
      </c>
      <c r="I66" s="104">
        <f t="shared" si="65"/>
        <v>0</v>
      </c>
      <c r="J66" s="104">
        <f t="shared" si="65"/>
        <v>0</v>
      </c>
      <c r="K66" s="104">
        <f t="shared" si="65"/>
        <v>0</v>
      </c>
      <c r="L66" s="104">
        <f t="shared" si="65"/>
        <v>0</v>
      </c>
      <c r="M66" s="104">
        <f t="shared" si="65"/>
        <v>0</v>
      </c>
      <c r="N66" s="104">
        <f t="shared" si="65"/>
        <v>0</v>
      </c>
      <c r="O66" s="104">
        <f t="shared" si="65"/>
        <v>0</v>
      </c>
      <c r="P66" s="104">
        <f t="shared" si="65"/>
        <v>0</v>
      </c>
      <c r="Q66" s="104">
        <f t="shared" si="65"/>
        <v>0</v>
      </c>
      <c r="R66" s="104">
        <f t="shared" si="65"/>
        <v>0</v>
      </c>
      <c r="S66" s="104">
        <f t="shared" si="65"/>
        <v>0</v>
      </c>
      <c r="T66" s="104">
        <f t="shared" si="65"/>
        <v>0</v>
      </c>
      <c r="U66" s="104">
        <f t="shared" si="65"/>
        <v>0</v>
      </c>
      <c r="V66" s="104">
        <f t="shared" si="65"/>
        <v>0</v>
      </c>
      <c r="W66" s="104">
        <f t="shared" si="65"/>
        <v>0</v>
      </c>
      <c r="X66" s="104">
        <f t="shared" si="65"/>
        <v>0</v>
      </c>
      <c r="Y66" s="104">
        <f t="shared" si="65"/>
        <v>0</v>
      </c>
      <c r="Z66" s="104">
        <f t="shared" si="65"/>
        <v>0</v>
      </c>
      <c r="AA66" s="104">
        <f t="shared" si="65"/>
        <v>0</v>
      </c>
      <c r="AB66" s="104">
        <f t="shared" si="65"/>
        <v>0</v>
      </c>
      <c r="AC66" s="104">
        <f t="shared" si="65"/>
        <v>0</v>
      </c>
      <c r="AD66" s="104">
        <f t="shared" si="65"/>
        <v>0</v>
      </c>
      <c r="AE66" s="104">
        <f t="shared" si="65"/>
        <v>0</v>
      </c>
      <c r="AF66" s="104">
        <f t="shared" si="65"/>
        <v>0</v>
      </c>
      <c r="AG66" s="104">
        <f t="shared" si="65"/>
        <v>0</v>
      </c>
      <c r="AH66" s="104">
        <f t="shared" si="65"/>
        <v>3.1389999999999998</v>
      </c>
      <c r="AI66" s="104">
        <f t="shared" si="65"/>
        <v>0</v>
      </c>
      <c r="AJ66" s="104">
        <f t="shared" si="65"/>
        <v>0</v>
      </c>
      <c r="AK66" s="104">
        <f t="shared" si="65"/>
        <v>0</v>
      </c>
      <c r="AL66" s="104">
        <f t="shared" si="65"/>
        <v>0</v>
      </c>
      <c r="AM66" s="104">
        <f t="shared" si="65"/>
        <v>0</v>
      </c>
      <c r="AN66" s="104">
        <f t="shared" si="65"/>
        <v>0</v>
      </c>
      <c r="AO66" s="104">
        <f t="shared" si="65"/>
        <v>0</v>
      </c>
      <c r="AP66" s="104">
        <f t="shared" si="65"/>
        <v>0</v>
      </c>
      <c r="AQ66" s="104">
        <f t="shared" si="65"/>
        <v>0</v>
      </c>
      <c r="AR66" s="104">
        <f t="shared" si="65"/>
        <v>0</v>
      </c>
      <c r="AS66" s="104">
        <f t="shared" si="65"/>
        <v>0</v>
      </c>
      <c r="AT66" s="104">
        <f t="shared" si="65"/>
        <v>0</v>
      </c>
      <c r="AU66" s="104">
        <f t="shared" si="65"/>
        <v>0</v>
      </c>
      <c r="AV66" s="104">
        <f t="shared" si="65"/>
        <v>0</v>
      </c>
      <c r="AW66" s="104">
        <f t="shared" si="65"/>
        <v>0</v>
      </c>
      <c r="AX66" s="104">
        <f t="shared" si="65"/>
        <v>0</v>
      </c>
      <c r="AY66" s="104">
        <f t="shared" si="65"/>
        <v>0</v>
      </c>
      <c r="AZ66" s="104">
        <f t="shared" si="65"/>
        <v>0</v>
      </c>
      <c r="BA66" s="104">
        <f t="shared" si="65"/>
        <v>0</v>
      </c>
      <c r="BB66" s="104">
        <f t="shared" si="65"/>
        <v>0</v>
      </c>
      <c r="BC66" s="104">
        <f t="shared" si="65"/>
        <v>0</v>
      </c>
      <c r="BD66" s="104">
        <f t="shared" si="65"/>
        <v>0</v>
      </c>
      <c r="BE66" s="104">
        <f t="shared" si="65"/>
        <v>0</v>
      </c>
      <c r="BF66" s="104">
        <f t="shared" si="65"/>
        <v>0</v>
      </c>
      <c r="BG66" s="104">
        <f t="shared" si="65"/>
        <v>0</v>
      </c>
      <c r="BH66" s="104">
        <f t="shared" si="65"/>
        <v>0</v>
      </c>
      <c r="BI66" s="104">
        <f t="shared" si="65"/>
        <v>0</v>
      </c>
      <c r="BJ66" s="104">
        <f t="shared" si="65"/>
        <v>0</v>
      </c>
      <c r="BK66" s="104">
        <f t="shared" si="65"/>
        <v>0</v>
      </c>
      <c r="BL66" s="104">
        <f t="shared" si="65"/>
        <v>0</v>
      </c>
      <c r="BM66" s="104">
        <f t="shared" si="65"/>
        <v>0</v>
      </c>
      <c r="BN66" s="104">
        <f t="shared" si="65"/>
        <v>0</v>
      </c>
      <c r="BO66" s="104">
        <f t="shared" si="65"/>
        <v>0</v>
      </c>
      <c r="BP66" s="104">
        <f t="shared" si="65"/>
        <v>0</v>
      </c>
      <c r="BQ66" s="104">
        <f t="shared" ref="BQ66:BY67" si="66">SUM(BQ67)</f>
        <v>0</v>
      </c>
      <c r="BR66" s="104">
        <f t="shared" si="66"/>
        <v>0</v>
      </c>
      <c r="BS66" s="104">
        <f t="shared" si="66"/>
        <v>0</v>
      </c>
      <c r="BT66" s="104">
        <f t="shared" si="66"/>
        <v>0</v>
      </c>
      <c r="BU66" s="104">
        <f t="shared" si="66"/>
        <v>0</v>
      </c>
      <c r="BV66" s="104">
        <f t="shared" si="66"/>
        <v>0</v>
      </c>
      <c r="BW66" s="104">
        <f t="shared" si="66"/>
        <v>0</v>
      </c>
      <c r="BX66" s="104">
        <f t="shared" si="66"/>
        <v>0</v>
      </c>
      <c r="BY66" s="104">
        <f t="shared" si="66"/>
        <v>0</v>
      </c>
      <c r="BZ66" s="106">
        <f t="shared" ref="BZ66:BZ68" si="67">IF(AA66&lt;&gt;0,BY66/AA66,0)</f>
        <v>0</v>
      </c>
      <c r="CA66" s="103"/>
    </row>
    <row r="67" spans="1:79" ht="21" x14ac:dyDescent="0.25">
      <c r="A67" s="76" t="s">
        <v>424</v>
      </c>
      <c r="B67" s="267" t="s">
        <v>819</v>
      </c>
      <c r="C67" s="105"/>
      <c r="D67" s="104">
        <f>SUM(D68)</f>
        <v>3.1389999999999998</v>
      </c>
      <c r="E67" s="104">
        <f t="shared" si="65"/>
        <v>0</v>
      </c>
      <c r="F67" s="104">
        <f t="shared" si="65"/>
        <v>3.1389999999999998</v>
      </c>
      <c r="G67" s="104">
        <f t="shared" si="65"/>
        <v>0</v>
      </c>
      <c r="H67" s="104">
        <f t="shared" si="65"/>
        <v>0</v>
      </c>
      <c r="I67" s="104">
        <f t="shared" si="65"/>
        <v>0</v>
      </c>
      <c r="J67" s="104">
        <f t="shared" si="65"/>
        <v>0</v>
      </c>
      <c r="K67" s="104">
        <f t="shared" si="65"/>
        <v>0</v>
      </c>
      <c r="L67" s="104">
        <f t="shared" si="65"/>
        <v>0</v>
      </c>
      <c r="M67" s="104">
        <f t="shared" si="65"/>
        <v>0</v>
      </c>
      <c r="N67" s="104">
        <f t="shared" si="65"/>
        <v>0</v>
      </c>
      <c r="O67" s="104">
        <f t="shared" si="65"/>
        <v>0</v>
      </c>
      <c r="P67" s="104">
        <f t="shared" si="65"/>
        <v>0</v>
      </c>
      <c r="Q67" s="104">
        <f t="shared" si="65"/>
        <v>0</v>
      </c>
      <c r="R67" s="104">
        <f t="shared" si="65"/>
        <v>0</v>
      </c>
      <c r="S67" s="104">
        <f t="shared" si="65"/>
        <v>0</v>
      </c>
      <c r="T67" s="104">
        <f t="shared" si="65"/>
        <v>0</v>
      </c>
      <c r="U67" s="104">
        <f t="shared" si="65"/>
        <v>0</v>
      </c>
      <c r="V67" s="104">
        <f t="shared" si="65"/>
        <v>0</v>
      </c>
      <c r="W67" s="104">
        <f t="shared" si="65"/>
        <v>0</v>
      </c>
      <c r="X67" s="104">
        <f t="shared" si="65"/>
        <v>0</v>
      </c>
      <c r="Y67" s="104">
        <f t="shared" si="65"/>
        <v>0</v>
      </c>
      <c r="Z67" s="104">
        <f t="shared" si="65"/>
        <v>0</v>
      </c>
      <c r="AA67" s="104">
        <f t="shared" si="65"/>
        <v>0</v>
      </c>
      <c r="AB67" s="104">
        <f t="shared" si="65"/>
        <v>0</v>
      </c>
      <c r="AC67" s="104">
        <f t="shared" si="65"/>
        <v>0</v>
      </c>
      <c r="AD67" s="104">
        <f t="shared" si="65"/>
        <v>0</v>
      </c>
      <c r="AE67" s="104">
        <f t="shared" si="65"/>
        <v>0</v>
      </c>
      <c r="AF67" s="104">
        <f t="shared" si="65"/>
        <v>0</v>
      </c>
      <c r="AG67" s="104">
        <f t="shared" si="65"/>
        <v>0</v>
      </c>
      <c r="AH67" s="104">
        <f t="shared" si="65"/>
        <v>3.1389999999999998</v>
      </c>
      <c r="AI67" s="104">
        <f t="shared" si="65"/>
        <v>0</v>
      </c>
      <c r="AJ67" s="104">
        <f t="shared" si="65"/>
        <v>0</v>
      </c>
      <c r="AK67" s="104">
        <f t="shared" si="65"/>
        <v>0</v>
      </c>
      <c r="AL67" s="104">
        <f t="shared" si="65"/>
        <v>0</v>
      </c>
      <c r="AM67" s="104">
        <f t="shared" si="65"/>
        <v>0</v>
      </c>
      <c r="AN67" s="104">
        <f t="shared" si="65"/>
        <v>0</v>
      </c>
      <c r="AO67" s="104">
        <f t="shared" si="65"/>
        <v>0</v>
      </c>
      <c r="AP67" s="104">
        <f t="shared" si="65"/>
        <v>0</v>
      </c>
      <c r="AQ67" s="104">
        <f t="shared" si="65"/>
        <v>0</v>
      </c>
      <c r="AR67" s="104">
        <f t="shared" si="65"/>
        <v>0</v>
      </c>
      <c r="AS67" s="104">
        <f t="shared" si="65"/>
        <v>0</v>
      </c>
      <c r="AT67" s="104">
        <f t="shared" si="65"/>
        <v>0</v>
      </c>
      <c r="AU67" s="104">
        <f t="shared" si="65"/>
        <v>0</v>
      </c>
      <c r="AV67" s="104">
        <f t="shared" si="65"/>
        <v>0</v>
      </c>
      <c r="AW67" s="104">
        <f t="shared" si="65"/>
        <v>0</v>
      </c>
      <c r="AX67" s="104">
        <f t="shared" si="65"/>
        <v>0</v>
      </c>
      <c r="AY67" s="104">
        <f t="shared" si="65"/>
        <v>0</v>
      </c>
      <c r="AZ67" s="104">
        <f t="shared" si="65"/>
        <v>0</v>
      </c>
      <c r="BA67" s="104">
        <f t="shared" si="65"/>
        <v>0</v>
      </c>
      <c r="BB67" s="104">
        <f t="shared" si="65"/>
        <v>0</v>
      </c>
      <c r="BC67" s="104">
        <f t="shared" si="65"/>
        <v>0</v>
      </c>
      <c r="BD67" s="104">
        <f t="shared" si="65"/>
        <v>0</v>
      </c>
      <c r="BE67" s="104">
        <f t="shared" si="65"/>
        <v>0</v>
      </c>
      <c r="BF67" s="104">
        <f t="shared" si="65"/>
        <v>0</v>
      </c>
      <c r="BG67" s="104">
        <f t="shared" si="65"/>
        <v>0</v>
      </c>
      <c r="BH67" s="104">
        <f t="shared" si="65"/>
        <v>0</v>
      </c>
      <c r="BI67" s="104">
        <f t="shared" si="65"/>
        <v>0</v>
      </c>
      <c r="BJ67" s="104">
        <f t="shared" si="65"/>
        <v>0</v>
      </c>
      <c r="BK67" s="104">
        <f t="shared" si="65"/>
        <v>0</v>
      </c>
      <c r="BL67" s="104">
        <f t="shared" si="65"/>
        <v>0</v>
      </c>
      <c r="BM67" s="104">
        <f t="shared" si="65"/>
        <v>0</v>
      </c>
      <c r="BN67" s="104">
        <f t="shared" si="65"/>
        <v>0</v>
      </c>
      <c r="BO67" s="104">
        <f t="shared" si="65"/>
        <v>0</v>
      </c>
      <c r="BP67" s="104">
        <f t="shared" si="65"/>
        <v>0</v>
      </c>
      <c r="BQ67" s="104">
        <f t="shared" si="66"/>
        <v>0</v>
      </c>
      <c r="BR67" s="104">
        <f t="shared" si="66"/>
        <v>0</v>
      </c>
      <c r="BS67" s="104">
        <f t="shared" si="66"/>
        <v>0</v>
      </c>
      <c r="BT67" s="104">
        <f t="shared" si="66"/>
        <v>0</v>
      </c>
      <c r="BU67" s="104">
        <f t="shared" si="66"/>
        <v>0</v>
      </c>
      <c r="BV67" s="104">
        <f t="shared" si="66"/>
        <v>0</v>
      </c>
      <c r="BW67" s="104">
        <f t="shared" si="66"/>
        <v>0</v>
      </c>
      <c r="BX67" s="104">
        <f t="shared" si="66"/>
        <v>0</v>
      </c>
      <c r="BY67" s="104">
        <f t="shared" si="66"/>
        <v>0</v>
      </c>
      <c r="BZ67" s="106">
        <f t="shared" si="67"/>
        <v>0</v>
      </c>
      <c r="CA67" s="103"/>
    </row>
    <row r="68" spans="1:79" x14ac:dyDescent="0.25">
      <c r="A68" s="76"/>
      <c r="B68" s="77" t="s">
        <v>971</v>
      </c>
      <c r="C68" s="76" t="s">
        <v>970</v>
      </c>
      <c r="D68" s="78">
        <v>3.1389999999999998</v>
      </c>
      <c r="E68" s="78">
        <f t="shared" si="50"/>
        <v>0</v>
      </c>
      <c r="F68" s="78">
        <f t="shared" si="51"/>
        <v>3.1389999999999998</v>
      </c>
      <c r="G68" s="78">
        <f t="shared" si="52"/>
        <v>0</v>
      </c>
      <c r="H68" s="78">
        <f t="shared" si="53"/>
        <v>0</v>
      </c>
      <c r="I68" s="78">
        <f t="shared" si="54"/>
        <v>0</v>
      </c>
      <c r="J68" s="78">
        <f t="shared" si="55"/>
        <v>0</v>
      </c>
      <c r="K68" s="78">
        <f t="shared" si="56"/>
        <v>0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>
        <v>3.1389999999999998</v>
      </c>
      <c r="AI68" s="78"/>
      <c r="AJ68" s="78"/>
      <c r="AK68" s="78"/>
      <c r="AL68" s="78"/>
      <c r="AM68" s="78"/>
      <c r="AN68" s="78">
        <f t="shared" ref="AN68" si="68">AU68+BB68+BI68+BP68</f>
        <v>0</v>
      </c>
      <c r="AO68" s="78">
        <f t="shared" ref="AO68" si="69">AV68+BC68+BJ68+BQ68</f>
        <v>0</v>
      </c>
      <c r="AP68" s="78">
        <f t="shared" ref="AP68" si="70">AW68+BD68+BK68+BR68</f>
        <v>0</v>
      </c>
      <c r="AQ68" s="78">
        <f t="shared" ref="AQ68" si="71">AX68+BE68+BL68+BS68</f>
        <v>0</v>
      </c>
      <c r="AR68" s="78">
        <f t="shared" ref="AR68" si="72">AY68+BF68+BM68+BT68</f>
        <v>0</v>
      </c>
      <c r="AS68" s="78">
        <f t="shared" ref="AS68" si="73">AZ68+BG68+BN68+BU68</f>
        <v>0</v>
      </c>
      <c r="AT68" s="78">
        <f t="shared" ref="AT68" si="74">BA68+BH68+BO68+BV68</f>
        <v>0</v>
      </c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>
        <f t="shared" ref="BY68" si="75">BJ68-AA68</f>
        <v>0</v>
      </c>
      <c r="BZ68" s="107">
        <f t="shared" si="67"/>
        <v>0</v>
      </c>
      <c r="CA68" s="103"/>
    </row>
    <row r="69" spans="1:79" ht="21" x14ac:dyDescent="0.25">
      <c r="A69" s="76" t="s">
        <v>420</v>
      </c>
      <c r="B69" s="267" t="s">
        <v>867</v>
      </c>
      <c r="C69" s="102"/>
      <c r="D69" s="102" t="s">
        <v>868</v>
      </c>
      <c r="E69" s="102" t="s">
        <v>868</v>
      </c>
      <c r="F69" s="102" t="s">
        <v>868</v>
      </c>
      <c r="G69" s="102" t="s">
        <v>868</v>
      </c>
      <c r="H69" s="102" t="s">
        <v>868</v>
      </c>
      <c r="I69" s="102" t="s">
        <v>868</v>
      </c>
      <c r="J69" s="102" t="s">
        <v>868</v>
      </c>
      <c r="K69" s="102" t="s">
        <v>868</v>
      </c>
      <c r="L69" s="102" t="s">
        <v>868</v>
      </c>
      <c r="M69" s="102" t="s">
        <v>868</v>
      </c>
      <c r="N69" s="102" t="s">
        <v>868</v>
      </c>
      <c r="O69" s="102" t="s">
        <v>868</v>
      </c>
      <c r="P69" s="102" t="s">
        <v>868</v>
      </c>
      <c r="Q69" s="102" t="s">
        <v>868</v>
      </c>
      <c r="R69" s="102" t="s">
        <v>868</v>
      </c>
      <c r="S69" s="102" t="s">
        <v>868</v>
      </c>
      <c r="T69" s="102" t="s">
        <v>868</v>
      </c>
      <c r="U69" s="102" t="s">
        <v>868</v>
      </c>
      <c r="V69" s="102" t="s">
        <v>868</v>
      </c>
      <c r="W69" s="102" t="s">
        <v>868</v>
      </c>
      <c r="X69" s="102" t="s">
        <v>868</v>
      </c>
      <c r="Y69" s="102" t="s">
        <v>868</v>
      </c>
      <c r="Z69" s="102" t="s">
        <v>868</v>
      </c>
      <c r="AA69" s="102" t="s">
        <v>868</v>
      </c>
      <c r="AB69" s="102" t="s">
        <v>868</v>
      </c>
      <c r="AC69" s="102" t="s">
        <v>868</v>
      </c>
      <c r="AD69" s="102" t="s">
        <v>868</v>
      </c>
      <c r="AE69" s="102" t="s">
        <v>868</v>
      </c>
      <c r="AF69" s="102" t="s">
        <v>868</v>
      </c>
      <c r="AG69" s="102" t="s">
        <v>868</v>
      </c>
      <c r="AH69" s="102" t="s">
        <v>868</v>
      </c>
      <c r="AI69" s="102" t="s">
        <v>868</v>
      </c>
      <c r="AJ69" s="102" t="s">
        <v>868</v>
      </c>
      <c r="AK69" s="102" t="s">
        <v>868</v>
      </c>
      <c r="AL69" s="102" t="s">
        <v>868</v>
      </c>
      <c r="AM69" s="102" t="s">
        <v>868</v>
      </c>
      <c r="AN69" s="102" t="s">
        <v>868</v>
      </c>
      <c r="AO69" s="102" t="s">
        <v>868</v>
      </c>
      <c r="AP69" s="102" t="s">
        <v>868</v>
      </c>
      <c r="AQ69" s="102" t="s">
        <v>868</v>
      </c>
      <c r="AR69" s="102" t="s">
        <v>868</v>
      </c>
      <c r="AS69" s="102" t="s">
        <v>868</v>
      </c>
      <c r="AT69" s="102" t="s">
        <v>868</v>
      </c>
      <c r="AU69" s="102" t="s">
        <v>868</v>
      </c>
      <c r="AV69" s="102" t="s">
        <v>868</v>
      </c>
      <c r="AW69" s="102" t="s">
        <v>868</v>
      </c>
      <c r="AX69" s="102" t="s">
        <v>868</v>
      </c>
      <c r="AY69" s="102" t="s">
        <v>868</v>
      </c>
      <c r="AZ69" s="102" t="s">
        <v>868</v>
      </c>
      <c r="BA69" s="102" t="s">
        <v>868</v>
      </c>
      <c r="BB69" s="102" t="s">
        <v>868</v>
      </c>
      <c r="BC69" s="102" t="s">
        <v>868</v>
      </c>
      <c r="BD69" s="102" t="s">
        <v>868</v>
      </c>
      <c r="BE69" s="102" t="s">
        <v>868</v>
      </c>
      <c r="BF69" s="102" t="s">
        <v>868</v>
      </c>
      <c r="BG69" s="102" t="s">
        <v>868</v>
      </c>
      <c r="BH69" s="102" t="s">
        <v>868</v>
      </c>
      <c r="BI69" s="102" t="s">
        <v>868</v>
      </c>
      <c r="BJ69" s="102" t="s">
        <v>868</v>
      </c>
      <c r="BK69" s="102" t="s">
        <v>868</v>
      </c>
      <c r="BL69" s="102" t="s">
        <v>868</v>
      </c>
      <c r="BM69" s="102" t="s">
        <v>868</v>
      </c>
      <c r="BN69" s="102" t="s">
        <v>868</v>
      </c>
      <c r="BO69" s="102" t="s">
        <v>868</v>
      </c>
      <c r="BP69" s="102" t="s">
        <v>868</v>
      </c>
      <c r="BQ69" s="102" t="s">
        <v>868</v>
      </c>
      <c r="BR69" s="102" t="s">
        <v>868</v>
      </c>
      <c r="BS69" s="102" t="s">
        <v>868</v>
      </c>
      <c r="BT69" s="102" t="s">
        <v>868</v>
      </c>
      <c r="BU69" s="102" t="s">
        <v>868</v>
      </c>
      <c r="BV69" s="102" t="s">
        <v>868</v>
      </c>
      <c r="BW69" s="102" t="s">
        <v>868</v>
      </c>
      <c r="BX69" s="102" t="s">
        <v>868</v>
      </c>
      <c r="BY69" s="102" t="s">
        <v>868</v>
      </c>
      <c r="BZ69" s="102" t="s">
        <v>868</v>
      </c>
      <c r="CA69" s="103"/>
    </row>
    <row r="70" spans="1:79" ht="21" x14ac:dyDescent="0.25">
      <c r="A70" s="76" t="s">
        <v>418</v>
      </c>
      <c r="B70" s="267" t="s">
        <v>869</v>
      </c>
      <c r="C70" s="102"/>
      <c r="D70" s="102" t="s">
        <v>868</v>
      </c>
      <c r="E70" s="102" t="s">
        <v>868</v>
      </c>
      <c r="F70" s="102" t="s">
        <v>868</v>
      </c>
      <c r="G70" s="102" t="s">
        <v>868</v>
      </c>
      <c r="H70" s="102" t="s">
        <v>868</v>
      </c>
      <c r="I70" s="102" t="s">
        <v>868</v>
      </c>
      <c r="J70" s="102" t="s">
        <v>868</v>
      </c>
      <c r="K70" s="102" t="s">
        <v>868</v>
      </c>
      <c r="L70" s="102" t="s">
        <v>868</v>
      </c>
      <c r="M70" s="102" t="s">
        <v>868</v>
      </c>
      <c r="N70" s="102" t="s">
        <v>868</v>
      </c>
      <c r="O70" s="102" t="s">
        <v>868</v>
      </c>
      <c r="P70" s="102" t="s">
        <v>868</v>
      </c>
      <c r="Q70" s="102" t="s">
        <v>868</v>
      </c>
      <c r="R70" s="102" t="s">
        <v>868</v>
      </c>
      <c r="S70" s="102" t="s">
        <v>868</v>
      </c>
      <c r="T70" s="102" t="s">
        <v>868</v>
      </c>
      <c r="U70" s="102" t="s">
        <v>868</v>
      </c>
      <c r="V70" s="102" t="s">
        <v>868</v>
      </c>
      <c r="W70" s="102" t="s">
        <v>868</v>
      </c>
      <c r="X70" s="102" t="s">
        <v>868</v>
      </c>
      <c r="Y70" s="102" t="s">
        <v>868</v>
      </c>
      <c r="Z70" s="102" t="s">
        <v>868</v>
      </c>
      <c r="AA70" s="102" t="s">
        <v>868</v>
      </c>
      <c r="AB70" s="102" t="s">
        <v>868</v>
      </c>
      <c r="AC70" s="102" t="s">
        <v>868</v>
      </c>
      <c r="AD70" s="102" t="s">
        <v>868</v>
      </c>
      <c r="AE70" s="102" t="s">
        <v>868</v>
      </c>
      <c r="AF70" s="102" t="s">
        <v>868</v>
      </c>
      <c r="AG70" s="102" t="s">
        <v>868</v>
      </c>
      <c r="AH70" s="102" t="s">
        <v>868</v>
      </c>
      <c r="AI70" s="102" t="s">
        <v>868</v>
      </c>
      <c r="AJ70" s="102" t="s">
        <v>868</v>
      </c>
      <c r="AK70" s="102" t="s">
        <v>868</v>
      </c>
      <c r="AL70" s="102" t="s">
        <v>868</v>
      </c>
      <c r="AM70" s="102" t="s">
        <v>868</v>
      </c>
      <c r="AN70" s="102" t="s">
        <v>868</v>
      </c>
      <c r="AO70" s="102" t="s">
        <v>868</v>
      </c>
      <c r="AP70" s="102" t="s">
        <v>868</v>
      </c>
      <c r="AQ70" s="102" t="s">
        <v>868</v>
      </c>
      <c r="AR70" s="102" t="s">
        <v>868</v>
      </c>
      <c r="AS70" s="102" t="s">
        <v>868</v>
      </c>
      <c r="AT70" s="102" t="s">
        <v>868</v>
      </c>
      <c r="AU70" s="102" t="s">
        <v>868</v>
      </c>
      <c r="AV70" s="102" t="s">
        <v>868</v>
      </c>
      <c r="AW70" s="102" t="s">
        <v>868</v>
      </c>
      <c r="AX70" s="102" t="s">
        <v>868</v>
      </c>
      <c r="AY70" s="102" t="s">
        <v>868</v>
      </c>
      <c r="AZ70" s="102" t="s">
        <v>868</v>
      </c>
      <c r="BA70" s="102" t="s">
        <v>868</v>
      </c>
      <c r="BB70" s="102" t="s">
        <v>868</v>
      </c>
      <c r="BC70" s="102" t="s">
        <v>868</v>
      </c>
      <c r="BD70" s="102" t="s">
        <v>868</v>
      </c>
      <c r="BE70" s="102" t="s">
        <v>868</v>
      </c>
      <c r="BF70" s="102" t="s">
        <v>868</v>
      </c>
      <c r="BG70" s="102" t="s">
        <v>868</v>
      </c>
      <c r="BH70" s="102" t="s">
        <v>868</v>
      </c>
      <c r="BI70" s="102" t="s">
        <v>868</v>
      </c>
      <c r="BJ70" s="102" t="s">
        <v>868</v>
      </c>
      <c r="BK70" s="102" t="s">
        <v>868</v>
      </c>
      <c r="BL70" s="102" t="s">
        <v>868</v>
      </c>
      <c r="BM70" s="102" t="s">
        <v>868</v>
      </c>
      <c r="BN70" s="102" t="s">
        <v>868</v>
      </c>
      <c r="BO70" s="102" t="s">
        <v>868</v>
      </c>
      <c r="BP70" s="102" t="s">
        <v>868</v>
      </c>
      <c r="BQ70" s="102" t="s">
        <v>868</v>
      </c>
      <c r="BR70" s="102" t="s">
        <v>868</v>
      </c>
      <c r="BS70" s="102" t="s">
        <v>868</v>
      </c>
      <c r="BT70" s="102" t="s">
        <v>868</v>
      </c>
      <c r="BU70" s="102" t="s">
        <v>868</v>
      </c>
      <c r="BV70" s="102" t="s">
        <v>868</v>
      </c>
      <c r="BW70" s="102" t="s">
        <v>868</v>
      </c>
      <c r="BX70" s="102" t="s">
        <v>868</v>
      </c>
      <c r="BY70" s="102" t="s">
        <v>868</v>
      </c>
      <c r="BZ70" s="102" t="s">
        <v>868</v>
      </c>
      <c r="CA70" s="103"/>
    </row>
    <row r="71" spans="1:79" ht="21" x14ac:dyDescent="0.25">
      <c r="A71" s="76" t="s">
        <v>416</v>
      </c>
      <c r="B71" s="267" t="s">
        <v>870</v>
      </c>
      <c r="C71" s="102"/>
      <c r="D71" s="102" t="s">
        <v>868</v>
      </c>
      <c r="E71" s="102" t="s">
        <v>868</v>
      </c>
      <c r="F71" s="102" t="s">
        <v>868</v>
      </c>
      <c r="G71" s="102" t="s">
        <v>868</v>
      </c>
      <c r="H71" s="102" t="s">
        <v>868</v>
      </c>
      <c r="I71" s="102" t="s">
        <v>868</v>
      </c>
      <c r="J71" s="102" t="s">
        <v>868</v>
      </c>
      <c r="K71" s="102" t="s">
        <v>868</v>
      </c>
      <c r="L71" s="102" t="s">
        <v>868</v>
      </c>
      <c r="M71" s="102" t="s">
        <v>868</v>
      </c>
      <c r="N71" s="102" t="s">
        <v>868</v>
      </c>
      <c r="O71" s="102" t="s">
        <v>868</v>
      </c>
      <c r="P71" s="102" t="s">
        <v>868</v>
      </c>
      <c r="Q71" s="102" t="s">
        <v>868</v>
      </c>
      <c r="R71" s="102" t="s">
        <v>868</v>
      </c>
      <c r="S71" s="102" t="s">
        <v>868</v>
      </c>
      <c r="T71" s="102" t="s">
        <v>868</v>
      </c>
      <c r="U71" s="102" t="s">
        <v>868</v>
      </c>
      <c r="V71" s="102" t="s">
        <v>868</v>
      </c>
      <c r="W71" s="102" t="s">
        <v>868</v>
      </c>
      <c r="X71" s="102" t="s">
        <v>868</v>
      </c>
      <c r="Y71" s="102" t="s">
        <v>868</v>
      </c>
      <c r="Z71" s="102" t="s">
        <v>868</v>
      </c>
      <c r="AA71" s="102" t="s">
        <v>868</v>
      </c>
      <c r="AB71" s="102" t="s">
        <v>868</v>
      </c>
      <c r="AC71" s="102" t="s">
        <v>868</v>
      </c>
      <c r="AD71" s="102" t="s">
        <v>868</v>
      </c>
      <c r="AE71" s="102" t="s">
        <v>868</v>
      </c>
      <c r="AF71" s="102" t="s">
        <v>868</v>
      </c>
      <c r="AG71" s="102" t="s">
        <v>868</v>
      </c>
      <c r="AH71" s="102" t="s">
        <v>868</v>
      </c>
      <c r="AI71" s="102" t="s">
        <v>868</v>
      </c>
      <c r="AJ71" s="102" t="s">
        <v>868</v>
      </c>
      <c r="AK71" s="102" t="s">
        <v>868</v>
      </c>
      <c r="AL71" s="102" t="s">
        <v>868</v>
      </c>
      <c r="AM71" s="102" t="s">
        <v>868</v>
      </c>
      <c r="AN71" s="102" t="s">
        <v>868</v>
      </c>
      <c r="AO71" s="102" t="s">
        <v>868</v>
      </c>
      <c r="AP71" s="102" t="s">
        <v>868</v>
      </c>
      <c r="AQ71" s="102" t="s">
        <v>868</v>
      </c>
      <c r="AR71" s="102" t="s">
        <v>868</v>
      </c>
      <c r="AS71" s="102" t="s">
        <v>868</v>
      </c>
      <c r="AT71" s="102" t="s">
        <v>868</v>
      </c>
      <c r="AU71" s="102" t="s">
        <v>868</v>
      </c>
      <c r="AV71" s="102" t="s">
        <v>868</v>
      </c>
      <c r="AW71" s="102" t="s">
        <v>868</v>
      </c>
      <c r="AX71" s="102" t="s">
        <v>868</v>
      </c>
      <c r="AY71" s="102" t="s">
        <v>868</v>
      </c>
      <c r="AZ71" s="102" t="s">
        <v>868</v>
      </c>
      <c r="BA71" s="102" t="s">
        <v>868</v>
      </c>
      <c r="BB71" s="102" t="s">
        <v>868</v>
      </c>
      <c r="BC71" s="102" t="s">
        <v>868</v>
      </c>
      <c r="BD71" s="102" t="s">
        <v>868</v>
      </c>
      <c r="BE71" s="102" t="s">
        <v>868</v>
      </c>
      <c r="BF71" s="102" t="s">
        <v>868</v>
      </c>
      <c r="BG71" s="102" t="s">
        <v>868</v>
      </c>
      <c r="BH71" s="102" t="s">
        <v>868</v>
      </c>
      <c r="BI71" s="102" t="s">
        <v>868</v>
      </c>
      <c r="BJ71" s="102" t="s">
        <v>868</v>
      </c>
      <c r="BK71" s="102" t="s">
        <v>868</v>
      </c>
      <c r="BL71" s="102" t="s">
        <v>868</v>
      </c>
      <c r="BM71" s="102" t="s">
        <v>868</v>
      </c>
      <c r="BN71" s="102" t="s">
        <v>868</v>
      </c>
      <c r="BO71" s="102" t="s">
        <v>868</v>
      </c>
      <c r="BP71" s="102" t="s">
        <v>868</v>
      </c>
      <c r="BQ71" s="102" t="s">
        <v>868</v>
      </c>
      <c r="BR71" s="102" t="s">
        <v>868</v>
      </c>
      <c r="BS71" s="102" t="s">
        <v>868</v>
      </c>
      <c r="BT71" s="102" t="s">
        <v>868</v>
      </c>
      <c r="BU71" s="102" t="s">
        <v>868</v>
      </c>
      <c r="BV71" s="102" t="s">
        <v>868</v>
      </c>
      <c r="BW71" s="102" t="s">
        <v>868</v>
      </c>
      <c r="BX71" s="102" t="s">
        <v>868</v>
      </c>
      <c r="BY71" s="102" t="s">
        <v>868</v>
      </c>
      <c r="BZ71" s="102" t="s">
        <v>868</v>
      </c>
      <c r="CA71" s="103"/>
    </row>
    <row r="72" spans="1:79" ht="31.5" x14ac:dyDescent="0.25">
      <c r="A72" s="76" t="s">
        <v>414</v>
      </c>
      <c r="B72" s="267" t="s">
        <v>871</v>
      </c>
      <c r="C72" s="102"/>
      <c r="D72" s="102" t="s">
        <v>868</v>
      </c>
      <c r="E72" s="102" t="s">
        <v>868</v>
      </c>
      <c r="F72" s="102" t="s">
        <v>868</v>
      </c>
      <c r="G72" s="102" t="s">
        <v>868</v>
      </c>
      <c r="H72" s="102" t="s">
        <v>868</v>
      </c>
      <c r="I72" s="102" t="s">
        <v>868</v>
      </c>
      <c r="J72" s="102" t="s">
        <v>868</v>
      </c>
      <c r="K72" s="102" t="s">
        <v>868</v>
      </c>
      <c r="L72" s="102" t="s">
        <v>868</v>
      </c>
      <c r="M72" s="102" t="s">
        <v>868</v>
      </c>
      <c r="N72" s="102" t="s">
        <v>868</v>
      </c>
      <c r="O72" s="102" t="s">
        <v>868</v>
      </c>
      <c r="P72" s="102" t="s">
        <v>868</v>
      </c>
      <c r="Q72" s="102" t="s">
        <v>868</v>
      </c>
      <c r="R72" s="102" t="s">
        <v>868</v>
      </c>
      <c r="S72" s="102" t="s">
        <v>868</v>
      </c>
      <c r="T72" s="102" t="s">
        <v>868</v>
      </c>
      <c r="U72" s="102" t="s">
        <v>868</v>
      </c>
      <c r="V72" s="102" t="s">
        <v>868</v>
      </c>
      <c r="W72" s="102" t="s">
        <v>868</v>
      </c>
      <c r="X72" s="102" t="s">
        <v>868</v>
      </c>
      <c r="Y72" s="102" t="s">
        <v>868</v>
      </c>
      <c r="Z72" s="102" t="s">
        <v>868</v>
      </c>
      <c r="AA72" s="102" t="s">
        <v>868</v>
      </c>
      <c r="AB72" s="102" t="s">
        <v>868</v>
      </c>
      <c r="AC72" s="102" t="s">
        <v>868</v>
      </c>
      <c r="AD72" s="102" t="s">
        <v>868</v>
      </c>
      <c r="AE72" s="102" t="s">
        <v>868</v>
      </c>
      <c r="AF72" s="102" t="s">
        <v>868</v>
      </c>
      <c r="AG72" s="102" t="s">
        <v>868</v>
      </c>
      <c r="AH72" s="102" t="s">
        <v>868</v>
      </c>
      <c r="AI72" s="102" t="s">
        <v>868</v>
      </c>
      <c r="AJ72" s="102" t="s">
        <v>868</v>
      </c>
      <c r="AK72" s="102" t="s">
        <v>868</v>
      </c>
      <c r="AL72" s="102" t="s">
        <v>868</v>
      </c>
      <c r="AM72" s="102" t="s">
        <v>868</v>
      </c>
      <c r="AN72" s="102" t="s">
        <v>868</v>
      </c>
      <c r="AO72" s="102" t="s">
        <v>868</v>
      </c>
      <c r="AP72" s="102" t="s">
        <v>868</v>
      </c>
      <c r="AQ72" s="102" t="s">
        <v>868</v>
      </c>
      <c r="AR72" s="102" t="s">
        <v>868</v>
      </c>
      <c r="AS72" s="102" t="s">
        <v>868</v>
      </c>
      <c r="AT72" s="102" t="s">
        <v>868</v>
      </c>
      <c r="AU72" s="102" t="s">
        <v>868</v>
      </c>
      <c r="AV72" s="102" t="s">
        <v>868</v>
      </c>
      <c r="AW72" s="102" t="s">
        <v>868</v>
      </c>
      <c r="AX72" s="102" t="s">
        <v>868</v>
      </c>
      <c r="AY72" s="102" t="s">
        <v>868</v>
      </c>
      <c r="AZ72" s="102" t="s">
        <v>868</v>
      </c>
      <c r="BA72" s="102" t="s">
        <v>868</v>
      </c>
      <c r="BB72" s="102" t="s">
        <v>868</v>
      </c>
      <c r="BC72" s="102" t="s">
        <v>868</v>
      </c>
      <c r="BD72" s="102" t="s">
        <v>868</v>
      </c>
      <c r="BE72" s="102" t="s">
        <v>868</v>
      </c>
      <c r="BF72" s="102" t="s">
        <v>868</v>
      </c>
      <c r="BG72" s="102" t="s">
        <v>868</v>
      </c>
      <c r="BH72" s="102" t="s">
        <v>868</v>
      </c>
      <c r="BI72" s="102" t="s">
        <v>868</v>
      </c>
      <c r="BJ72" s="102" t="s">
        <v>868</v>
      </c>
      <c r="BK72" s="102" t="s">
        <v>868</v>
      </c>
      <c r="BL72" s="102" t="s">
        <v>868</v>
      </c>
      <c r="BM72" s="102" t="s">
        <v>868</v>
      </c>
      <c r="BN72" s="102" t="s">
        <v>868</v>
      </c>
      <c r="BO72" s="102" t="s">
        <v>868</v>
      </c>
      <c r="BP72" s="102" t="s">
        <v>868</v>
      </c>
      <c r="BQ72" s="102" t="s">
        <v>868</v>
      </c>
      <c r="BR72" s="102" t="s">
        <v>868</v>
      </c>
      <c r="BS72" s="102" t="s">
        <v>868</v>
      </c>
      <c r="BT72" s="102" t="s">
        <v>868</v>
      </c>
      <c r="BU72" s="102" t="s">
        <v>868</v>
      </c>
      <c r="BV72" s="102" t="s">
        <v>868</v>
      </c>
      <c r="BW72" s="102" t="s">
        <v>868</v>
      </c>
      <c r="BX72" s="102" t="s">
        <v>868</v>
      </c>
      <c r="BY72" s="102" t="s">
        <v>868</v>
      </c>
      <c r="BZ72" s="102" t="s">
        <v>868</v>
      </c>
      <c r="CA72" s="103"/>
    </row>
    <row r="73" spans="1:79" ht="31.5" x14ac:dyDescent="0.25">
      <c r="A73" s="76" t="s">
        <v>412</v>
      </c>
      <c r="B73" s="267" t="s">
        <v>872</v>
      </c>
      <c r="C73" s="102"/>
      <c r="D73" s="102" t="s">
        <v>868</v>
      </c>
      <c r="E73" s="102" t="s">
        <v>868</v>
      </c>
      <c r="F73" s="102" t="s">
        <v>868</v>
      </c>
      <c r="G73" s="102" t="s">
        <v>868</v>
      </c>
      <c r="H73" s="102" t="s">
        <v>868</v>
      </c>
      <c r="I73" s="102" t="s">
        <v>868</v>
      </c>
      <c r="J73" s="102" t="s">
        <v>868</v>
      </c>
      <c r="K73" s="102" t="s">
        <v>868</v>
      </c>
      <c r="L73" s="102" t="s">
        <v>868</v>
      </c>
      <c r="M73" s="102" t="s">
        <v>868</v>
      </c>
      <c r="N73" s="102" t="s">
        <v>868</v>
      </c>
      <c r="O73" s="102" t="s">
        <v>868</v>
      </c>
      <c r="P73" s="102" t="s">
        <v>868</v>
      </c>
      <c r="Q73" s="102" t="s">
        <v>868</v>
      </c>
      <c r="R73" s="102" t="s">
        <v>868</v>
      </c>
      <c r="S73" s="102" t="s">
        <v>868</v>
      </c>
      <c r="T73" s="102" t="s">
        <v>868</v>
      </c>
      <c r="U73" s="102" t="s">
        <v>868</v>
      </c>
      <c r="V73" s="102" t="s">
        <v>868</v>
      </c>
      <c r="W73" s="102" t="s">
        <v>868</v>
      </c>
      <c r="X73" s="102" t="s">
        <v>868</v>
      </c>
      <c r="Y73" s="102" t="s">
        <v>868</v>
      </c>
      <c r="Z73" s="102" t="s">
        <v>868</v>
      </c>
      <c r="AA73" s="102" t="s">
        <v>868</v>
      </c>
      <c r="AB73" s="102" t="s">
        <v>868</v>
      </c>
      <c r="AC73" s="102" t="s">
        <v>868</v>
      </c>
      <c r="AD73" s="102" t="s">
        <v>868</v>
      </c>
      <c r="AE73" s="102" t="s">
        <v>868</v>
      </c>
      <c r="AF73" s="102" t="s">
        <v>868</v>
      </c>
      <c r="AG73" s="102" t="s">
        <v>868</v>
      </c>
      <c r="AH73" s="102" t="s">
        <v>868</v>
      </c>
      <c r="AI73" s="102" t="s">
        <v>868</v>
      </c>
      <c r="AJ73" s="102" t="s">
        <v>868</v>
      </c>
      <c r="AK73" s="102" t="s">
        <v>868</v>
      </c>
      <c r="AL73" s="102" t="s">
        <v>868</v>
      </c>
      <c r="AM73" s="102" t="s">
        <v>868</v>
      </c>
      <c r="AN73" s="102" t="s">
        <v>868</v>
      </c>
      <c r="AO73" s="102" t="s">
        <v>868</v>
      </c>
      <c r="AP73" s="102" t="s">
        <v>868</v>
      </c>
      <c r="AQ73" s="102" t="s">
        <v>868</v>
      </c>
      <c r="AR73" s="102" t="s">
        <v>868</v>
      </c>
      <c r="AS73" s="102" t="s">
        <v>868</v>
      </c>
      <c r="AT73" s="102" t="s">
        <v>868</v>
      </c>
      <c r="AU73" s="102" t="s">
        <v>868</v>
      </c>
      <c r="AV73" s="102" t="s">
        <v>868</v>
      </c>
      <c r="AW73" s="102" t="s">
        <v>868</v>
      </c>
      <c r="AX73" s="102" t="s">
        <v>868</v>
      </c>
      <c r="AY73" s="102" t="s">
        <v>868</v>
      </c>
      <c r="AZ73" s="102" t="s">
        <v>868</v>
      </c>
      <c r="BA73" s="102" t="s">
        <v>868</v>
      </c>
      <c r="BB73" s="102" t="s">
        <v>868</v>
      </c>
      <c r="BC73" s="102" t="s">
        <v>868</v>
      </c>
      <c r="BD73" s="102" t="s">
        <v>868</v>
      </c>
      <c r="BE73" s="102" t="s">
        <v>868</v>
      </c>
      <c r="BF73" s="102" t="s">
        <v>868</v>
      </c>
      <c r="BG73" s="102" t="s">
        <v>868</v>
      </c>
      <c r="BH73" s="102" t="s">
        <v>868</v>
      </c>
      <c r="BI73" s="102" t="s">
        <v>868</v>
      </c>
      <c r="BJ73" s="102" t="s">
        <v>868</v>
      </c>
      <c r="BK73" s="102" t="s">
        <v>868</v>
      </c>
      <c r="BL73" s="102" t="s">
        <v>868</v>
      </c>
      <c r="BM73" s="102" t="s">
        <v>868</v>
      </c>
      <c r="BN73" s="102" t="s">
        <v>868</v>
      </c>
      <c r="BO73" s="102" t="s">
        <v>868</v>
      </c>
      <c r="BP73" s="102" t="s">
        <v>868</v>
      </c>
      <c r="BQ73" s="102" t="s">
        <v>868</v>
      </c>
      <c r="BR73" s="102" t="s">
        <v>868</v>
      </c>
      <c r="BS73" s="102" t="s">
        <v>868</v>
      </c>
      <c r="BT73" s="102" t="s">
        <v>868</v>
      </c>
      <c r="BU73" s="102" t="s">
        <v>868</v>
      </c>
      <c r="BV73" s="102" t="s">
        <v>868</v>
      </c>
      <c r="BW73" s="102" t="s">
        <v>868</v>
      </c>
      <c r="BX73" s="102" t="s">
        <v>868</v>
      </c>
      <c r="BY73" s="102" t="s">
        <v>868</v>
      </c>
      <c r="BZ73" s="102" t="s">
        <v>868</v>
      </c>
      <c r="CA73" s="103"/>
    </row>
    <row r="74" spans="1:79" ht="31.5" x14ac:dyDescent="0.25">
      <c r="A74" s="76" t="s">
        <v>410</v>
      </c>
      <c r="B74" s="267" t="s">
        <v>873</v>
      </c>
      <c r="C74" s="102"/>
      <c r="D74" s="102" t="s">
        <v>868</v>
      </c>
      <c r="E74" s="102" t="s">
        <v>868</v>
      </c>
      <c r="F74" s="102" t="s">
        <v>868</v>
      </c>
      <c r="G74" s="102" t="s">
        <v>868</v>
      </c>
      <c r="H74" s="102" t="s">
        <v>868</v>
      </c>
      <c r="I74" s="102" t="s">
        <v>868</v>
      </c>
      <c r="J74" s="102" t="s">
        <v>868</v>
      </c>
      <c r="K74" s="102" t="s">
        <v>868</v>
      </c>
      <c r="L74" s="102" t="s">
        <v>868</v>
      </c>
      <c r="M74" s="102" t="s">
        <v>868</v>
      </c>
      <c r="N74" s="102" t="s">
        <v>868</v>
      </c>
      <c r="O74" s="102" t="s">
        <v>868</v>
      </c>
      <c r="P74" s="102" t="s">
        <v>868</v>
      </c>
      <c r="Q74" s="102" t="s">
        <v>868</v>
      </c>
      <c r="R74" s="102" t="s">
        <v>868</v>
      </c>
      <c r="S74" s="102" t="s">
        <v>868</v>
      </c>
      <c r="T74" s="102" t="s">
        <v>868</v>
      </c>
      <c r="U74" s="102" t="s">
        <v>868</v>
      </c>
      <c r="V74" s="102" t="s">
        <v>868</v>
      </c>
      <c r="W74" s="102" t="s">
        <v>868</v>
      </c>
      <c r="X74" s="102" t="s">
        <v>868</v>
      </c>
      <c r="Y74" s="102" t="s">
        <v>868</v>
      </c>
      <c r="Z74" s="102" t="s">
        <v>868</v>
      </c>
      <c r="AA74" s="102" t="s">
        <v>868</v>
      </c>
      <c r="AB74" s="102" t="s">
        <v>868</v>
      </c>
      <c r="AC74" s="102" t="s">
        <v>868</v>
      </c>
      <c r="AD74" s="102" t="s">
        <v>868</v>
      </c>
      <c r="AE74" s="102" t="s">
        <v>868</v>
      </c>
      <c r="AF74" s="102" t="s">
        <v>868</v>
      </c>
      <c r="AG74" s="102" t="s">
        <v>868</v>
      </c>
      <c r="AH74" s="102" t="s">
        <v>868</v>
      </c>
      <c r="AI74" s="102" t="s">
        <v>868</v>
      </c>
      <c r="AJ74" s="102" t="s">
        <v>868</v>
      </c>
      <c r="AK74" s="102" t="s">
        <v>868</v>
      </c>
      <c r="AL74" s="102" t="s">
        <v>868</v>
      </c>
      <c r="AM74" s="102" t="s">
        <v>868</v>
      </c>
      <c r="AN74" s="102" t="s">
        <v>868</v>
      </c>
      <c r="AO74" s="102" t="s">
        <v>868</v>
      </c>
      <c r="AP74" s="102" t="s">
        <v>868</v>
      </c>
      <c r="AQ74" s="102" t="s">
        <v>868</v>
      </c>
      <c r="AR74" s="102" t="s">
        <v>868</v>
      </c>
      <c r="AS74" s="102" t="s">
        <v>868</v>
      </c>
      <c r="AT74" s="102" t="s">
        <v>868</v>
      </c>
      <c r="AU74" s="102" t="s">
        <v>868</v>
      </c>
      <c r="AV74" s="102" t="s">
        <v>868</v>
      </c>
      <c r="AW74" s="102" t="s">
        <v>868</v>
      </c>
      <c r="AX74" s="102" t="s">
        <v>868</v>
      </c>
      <c r="AY74" s="102" t="s">
        <v>868</v>
      </c>
      <c r="AZ74" s="102" t="s">
        <v>868</v>
      </c>
      <c r="BA74" s="102" t="s">
        <v>868</v>
      </c>
      <c r="BB74" s="102" t="s">
        <v>868</v>
      </c>
      <c r="BC74" s="102" t="s">
        <v>868</v>
      </c>
      <c r="BD74" s="102" t="s">
        <v>868</v>
      </c>
      <c r="BE74" s="102" t="s">
        <v>868</v>
      </c>
      <c r="BF74" s="102" t="s">
        <v>868</v>
      </c>
      <c r="BG74" s="102" t="s">
        <v>868</v>
      </c>
      <c r="BH74" s="102" t="s">
        <v>868</v>
      </c>
      <c r="BI74" s="102" t="s">
        <v>868</v>
      </c>
      <c r="BJ74" s="102" t="s">
        <v>868</v>
      </c>
      <c r="BK74" s="102" t="s">
        <v>868</v>
      </c>
      <c r="BL74" s="102" t="s">
        <v>868</v>
      </c>
      <c r="BM74" s="102" t="s">
        <v>868</v>
      </c>
      <c r="BN74" s="102" t="s">
        <v>868</v>
      </c>
      <c r="BO74" s="102" t="s">
        <v>868</v>
      </c>
      <c r="BP74" s="102" t="s">
        <v>868</v>
      </c>
      <c r="BQ74" s="102" t="s">
        <v>868</v>
      </c>
      <c r="BR74" s="102" t="s">
        <v>868</v>
      </c>
      <c r="BS74" s="102" t="s">
        <v>868</v>
      </c>
      <c r="BT74" s="102" t="s">
        <v>868</v>
      </c>
      <c r="BU74" s="102" t="s">
        <v>868</v>
      </c>
      <c r="BV74" s="102" t="s">
        <v>868</v>
      </c>
      <c r="BW74" s="102" t="s">
        <v>868</v>
      </c>
      <c r="BX74" s="102" t="s">
        <v>868</v>
      </c>
      <c r="BY74" s="102" t="s">
        <v>868</v>
      </c>
      <c r="BZ74" s="102" t="s">
        <v>868</v>
      </c>
      <c r="CA74" s="103"/>
    </row>
    <row r="75" spans="1:79" ht="31.5" x14ac:dyDescent="0.25">
      <c r="A75" s="76" t="s">
        <v>874</v>
      </c>
      <c r="B75" s="267" t="s">
        <v>875</v>
      </c>
      <c r="C75" s="102"/>
      <c r="D75" s="102" t="s">
        <v>868</v>
      </c>
      <c r="E75" s="102" t="s">
        <v>868</v>
      </c>
      <c r="F75" s="102" t="s">
        <v>868</v>
      </c>
      <c r="G75" s="102" t="s">
        <v>868</v>
      </c>
      <c r="H75" s="102" t="s">
        <v>868</v>
      </c>
      <c r="I75" s="102" t="s">
        <v>868</v>
      </c>
      <c r="J75" s="102" t="s">
        <v>868</v>
      </c>
      <c r="K75" s="102" t="s">
        <v>868</v>
      </c>
      <c r="L75" s="102" t="s">
        <v>868</v>
      </c>
      <c r="M75" s="102" t="s">
        <v>868</v>
      </c>
      <c r="N75" s="102" t="s">
        <v>868</v>
      </c>
      <c r="O75" s="102" t="s">
        <v>868</v>
      </c>
      <c r="P75" s="102" t="s">
        <v>868</v>
      </c>
      <c r="Q75" s="102" t="s">
        <v>868</v>
      </c>
      <c r="R75" s="102" t="s">
        <v>868</v>
      </c>
      <c r="S75" s="102" t="s">
        <v>868</v>
      </c>
      <c r="T75" s="102" t="s">
        <v>868</v>
      </c>
      <c r="U75" s="102" t="s">
        <v>868</v>
      </c>
      <c r="V75" s="102" t="s">
        <v>868</v>
      </c>
      <c r="W75" s="102" t="s">
        <v>868</v>
      </c>
      <c r="X75" s="102" t="s">
        <v>868</v>
      </c>
      <c r="Y75" s="102" t="s">
        <v>868</v>
      </c>
      <c r="Z75" s="102" t="s">
        <v>868</v>
      </c>
      <c r="AA75" s="102" t="s">
        <v>868</v>
      </c>
      <c r="AB75" s="102" t="s">
        <v>868</v>
      </c>
      <c r="AC75" s="102" t="s">
        <v>868</v>
      </c>
      <c r="AD75" s="102" t="s">
        <v>868</v>
      </c>
      <c r="AE75" s="102" t="s">
        <v>868</v>
      </c>
      <c r="AF75" s="102" t="s">
        <v>868</v>
      </c>
      <c r="AG75" s="102" t="s">
        <v>868</v>
      </c>
      <c r="AH75" s="102" t="s">
        <v>868</v>
      </c>
      <c r="AI75" s="102" t="s">
        <v>868</v>
      </c>
      <c r="AJ75" s="102" t="s">
        <v>868</v>
      </c>
      <c r="AK75" s="102" t="s">
        <v>868</v>
      </c>
      <c r="AL75" s="102" t="s">
        <v>868</v>
      </c>
      <c r="AM75" s="102" t="s">
        <v>868</v>
      </c>
      <c r="AN75" s="102" t="s">
        <v>868</v>
      </c>
      <c r="AO75" s="102" t="s">
        <v>868</v>
      </c>
      <c r="AP75" s="102" t="s">
        <v>868</v>
      </c>
      <c r="AQ75" s="102" t="s">
        <v>868</v>
      </c>
      <c r="AR75" s="102" t="s">
        <v>868</v>
      </c>
      <c r="AS75" s="102" t="s">
        <v>868</v>
      </c>
      <c r="AT75" s="102" t="s">
        <v>868</v>
      </c>
      <c r="AU75" s="102" t="s">
        <v>868</v>
      </c>
      <c r="AV75" s="102" t="s">
        <v>868</v>
      </c>
      <c r="AW75" s="102" t="s">
        <v>868</v>
      </c>
      <c r="AX75" s="102" t="s">
        <v>868</v>
      </c>
      <c r="AY75" s="102" t="s">
        <v>868</v>
      </c>
      <c r="AZ75" s="102" t="s">
        <v>868</v>
      </c>
      <c r="BA75" s="102" t="s">
        <v>868</v>
      </c>
      <c r="BB75" s="102" t="s">
        <v>868</v>
      </c>
      <c r="BC75" s="102" t="s">
        <v>868</v>
      </c>
      <c r="BD75" s="102" t="s">
        <v>868</v>
      </c>
      <c r="BE75" s="102" t="s">
        <v>868</v>
      </c>
      <c r="BF75" s="102" t="s">
        <v>868</v>
      </c>
      <c r="BG75" s="102" t="s">
        <v>868</v>
      </c>
      <c r="BH75" s="102" t="s">
        <v>868</v>
      </c>
      <c r="BI75" s="102" t="s">
        <v>868</v>
      </c>
      <c r="BJ75" s="102" t="s">
        <v>868</v>
      </c>
      <c r="BK75" s="102" t="s">
        <v>868</v>
      </c>
      <c r="BL75" s="102" t="s">
        <v>868</v>
      </c>
      <c r="BM75" s="102" t="s">
        <v>868</v>
      </c>
      <c r="BN75" s="102" t="s">
        <v>868</v>
      </c>
      <c r="BO75" s="102" t="s">
        <v>868</v>
      </c>
      <c r="BP75" s="102" t="s">
        <v>868</v>
      </c>
      <c r="BQ75" s="102" t="s">
        <v>868</v>
      </c>
      <c r="BR75" s="102" t="s">
        <v>868</v>
      </c>
      <c r="BS75" s="102" t="s">
        <v>868</v>
      </c>
      <c r="BT75" s="102" t="s">
        <v>868</v>
      </c>
      <c r="BU75" s="102" t="s">
        <v>868</v>
      </c>
      <c r="BV75" s="102" t="s">
        <v>868</v>
      </c>
      <c r="BW75" s="102" t="s">
        <v>868</v>
      </c>
      <c r="BX75" s="102" t="s">
        <v>868</v>
      </c>
      <c r="BY75" s="102" t="s">
        <v>868</v>
      </c>
      <c r="BZ75" s="102" t="s">
        <v>868</v>
      </c>
      <c r="CA75" s="103"/>
    </row>
    <row r="76" spans="1:79" ht="31.5" x14ac:dyDescent="0.25">
      <c r="A76" s="76" t="s">
        <v>876</v>
      </c>
      <c r="B76" s="267" t="s">
        <v>877</v>
      </c>
      <c r="C76" s="102"/>
      <c r="D76" s="102" t="s">
        <v>868</v>
      </c>
      <c r="E76" s="102" t="s">
        <v>868</v>
      </c>
      <c r="F76" s="102" t="s">
        <v>868</v>
      </c>
      <c r="G76" s="102" t="s">
        <v>868</v>
      </c>
      <c r="H76" s="102" t="s">
        <v>868</v>
      </c>
      <c r="I76" s="102" t="s">
        <v>868</v>
      </c>
      <c r="J76" s="102" t="s">
        <v>868</v>
      </c>
      <c r="K76" s="102" t="s">
        <v>868</v>
      </c>
      <c r="L76" s="102" t="s">
        <v>868</v>
      </c>
      <c r="M76" s="102" t="s">
        <v>868</v>
      </c>
      <c r="N76" s="102" t="s">
        <v>868</v>
      </c>
      <c r="O76" s="102" t="s">
        <v>868</v>
      </c>
      <c r="P76" s="102" t="s">
        <v>868</v>
      </c>
      <c r="Q76" s="102" t="s">
        <v>868</v>
      </c>
      <c r="R76" s="102" t="s">
        <v>868</v>
      </c>
      <c r="S76" s="102" t="s">
        <v>868</v>
      </c>
      <c r="T76" s="102" t="s">
        <v>868</v>
      </c>
      <c r="U76" s="102" t="s">
        <v>868</v>
      </c>
      <c r="V76" s="102" t="s">
        <v>868</v>
      </c>
      <c r="W76" s="102" t="s">
        <v>868</v>
      </c>
      <c r="X76" s="102" t="s">
        <v>868</v>
      </c>
      <c r="Y76" s="102" t="s">
        <v>868</v>
      </c>
      <c r="Z76" s="102" t="s">
        <v>868</v>
      </c>
      <c r="AA76" s="102" t="s">
        <v>868</v>
      </c>
      <c r="AB76" s="102" t="s">
        <v>868</v>
      </c>
      <c r="AC76" s="102" t="s">
        <v>868</v>
      </c>
      <c r="AD76" s="102" t="s">
        <v>868</v>
      </c>
      <c r="AE76" s="102" t="s">
        <v>868</v>
      </c>
      <c r="AF76" s="102" t="s">
        <v>868</v>
      </c>
      <c r="AG76" s="102" t="s">
        <v>868</v>
      </c>
      <c r="AH76" s="102" t="s">
        <v>868</v>
      </c>
      <c r="AI76" s="102" t="s">
        <v>868</v>
      </c>
      <c r="AJ76" s="102" t="s">
        <v>868</v>
      </c>
      <c r="AK76" s="102" t="s">
        <v>868</v>
      </c>
      <c r="AL76" s="102" t="s">
        <v>868</v>
      </c>
      <c r="AM76" s="102" t="s">
        <v>868</v>
      </c>
      <c r="AN76" s="102" t="s">
        <v>868</v>
      </c>
      <c r="AO76" s="102" t="s">
        <v>868</v>
      </c>
      <c r="AP76" s="102" t="s">
        <v>868</v>
      </c>
      <c r="AQ76" s="102" t="s">
        <v>868</v>
      </c>
      <c r="AR76" s="102" t="s">
        <v>868</v>
      </c>
      <c r="AS76" s="102" t="s">
        <v>868</v>
      </c>
      <c r="AT76" s="102" t="s">
        <v>868</v>
      </c>
      <c r="AU76" s="102" t="s">
        <v>868</v>
      </c>
      <c r="AV76" s="102" t="s">
        <v>868</v>
      </c>
      <c r="AW76" s="102" t="s">
        <v>868</v>
      </c>
      <c r="AX76" s="102" t="s">
        <v>868</v>
      </c>
      <c r="AY76" s="102" t="s">
        <v>868</v>
      </c>
      <c r="AZ76" s="102" t="s">
        <v>868</v>
      </c>
      <c r="BA76" s="102" t="s">
        <v>868</v>
      </c>
      <c r="BB76" s="102" t="s">
        <v>868</v>
      </c>
      <c r="BC76" s="102" t="s">
        <v>868</v>
      </c>
      <c r="BD76" s="102" t="s">
        <v>868</v>
      </c>
      <c r="BE76" s="102" t="s">
        <v>868</v>
      </c>
      <c r="BF76" s="102" t="s">
        <v>868</v>
      </c>
      <c r="BG76" s="102" t="s">
        <v>868</v>
      </c>
      <c r="BH76" s="102" t="s">
        <v>868</v>
      </c>
      <c r="BI76" s="102" t="s">
        <v>868</v>
      </c>
      <c r="BJ76" s="102" t="s">
        <v>868</v>
      </c>
      <c r="BK76" s="102" t="s">
        <v>868</v>
      </c>
      <c r="BL76" s="102" t="s">
        <v>868</v>
      </c>
      <c r="BM76" s="102" t="s">
        <v>868</v>
      </c>
      <c r="BN76" s="102" t="s">
        <v>868</v>
      </c>
      <c r="BO76" s="102" t="s">
        <v>868</v>
      </c>
      <c r="BP76" s="102" t="s">
        <v>868</v>
      </c>
      <c r="BQ76" s="102" t="s">
        <v>868</v>
      </c>
      <c r="BR76" s="102" t="s">
        <v>868</v>
      </c>
      <c r="BS76" s="102" t="s">
        <v>868</v>
      </c>
      <c r="BT76" s="102" t="s">
        <v>868</v>
      </c>
      <c r="BU76" s="102" t="s">
        <v>868</v>
      </c>
      <c r="BV76" s="102" t="s">
        <v>868</v>
      </c>
      <c r="BW76" s="102" t="s">
        <v>868</v>
      </c>
      <c r="BX76" s="102" t="s">
        <v>868</v>
      </c>
      <c r="BY76" s="102" t="s">
        <v>868</v>
      </c>
      <c r="BZ76" s="102" t="s">
        <v>868</v>
      </c>
      <c r="CA76" s="103"/>
    </row>
    <row r="77" spans="1:79" ht="21" x14ac:dyDescent="0.25">
      <c r="A77" s="76" t="s">
        <v>878</v>
      </c>
      <c r="B77" s="267" t="s">
        <v>879</v>
      </c>
      <c r="C77" s="102"/>
      <c r="D77" s="102" t="s">
        <v>868</v>
      </c>
      <c r="E77" s="102" t="s">
        <v>868</v>
      </c>
      <c r="F77" s="102" t="s">
        <v>868</v>
      </c>
      <c r="G77" s="102" t="s">
        <v>868</v>
      </c>
      <c r="H77" s="102" t="s">
        <v>868</v>
      </c>
      <c r="I77" s="102" t="s">
        <v>868</v>
      </c>
      <c r="J77" s="102" t="s">
        <v>868</v>
      </c>
      <c r="K77" s="102" t="s">
        <v>868</v>
      </c>
      <c r="L77" s="102" t="s">
        <v>868</v>
      </c>
      <c r="M77" s="102" t="s">
        <v>868</v>
      </c>
      <c r="N77" s="102" t="s">
        <v>868</v>
      </c>
      <c r="O77" s="102" t="s">
        <v>868</v>
      </c>
      <c r="P77" s="102" t="s">
        <v>868</v>
      </c>
      <c r="Q77" s="102" t="s">
        <v>868</v>
      </c>
      <c r="R77" s="102" t="s">
        <v>868</v>
      </c>
      <c r="S77" s="102" t="s">
        <v>868</v>
      </c>
      <c r="T77" s="102" t="s">
        <v>868</v>
      </c>
      <c r="U77" s="102" t="s">
        <v>868</v>
      </c>
      <c r="V77" s="102" t="s">
        <v>868</v>
      </c>
      <c r="W77" s="102" t="s">
        <v>868</v>
      </c>
      <c r="X77" s="102" t="s">
        <v>868</v>
      </c>
      <c r="Y77" s="102" t="s">
        <v>868</v>
      </c>
      <c r="Z77" s="102" t="s">
        <v>868</v>
      </c>
      <c r="AA77" s="102" t="s">
        <v>868</v>
      </c>
      <c r="AB77" s="102" t="s">
        <v>868</v>
      </c>
      <c r="AC77" s="102" t="s">
        <v>868</v>
      </c>
      <c r="AD77" s="102" t="s">
        <v>868</v>
      </c>
      <c r="AE77" s="102" t="s">
        <v>868</v>
      </c>
      <c r="AF77" s="102" t="s">
        <v>868</v>
      </c>
      <c r="AG77" s="102" t="s">
        <v>868</v>
      </c>
      <c r="AH77" s="102" t="s">
        <v>868</v>
      </c>
      <c r="AI77" s="102" t="s">
        <v>868</v>
      </c>
      <c r="AJ77" s="102" t="s">
        <v>868</v>
      </c>
      <c r="AK77" s="102" t="s">
        <v>868</v>
      </c>
      <c r="AL77" s="102" t="s">
        <v>868</v>
      </c>
      <c r="AM77" s="102" t="s">
        <v>868</v>
      </c>
      <c r="AN77" s="102" t="s">
        <v>868</v>
      </c>
      <c r="AO77" s="102" t="s">
        <v>868</v>
      </c>
      <c r="AP77" s="102" t="s">
        <v>868</v>
      </c>
      <c r="AQ77" s="102" t="s">
        <v>868</v>
      </c>
      <c r="AR77" s="102" t="s">
        <v>868</v>
      </c>
      <c r="AS77" s="102" t="s">
        <v>868</v>
      </c>
      <c r="AT77" s="102" t="s">
        <v>868</v>
      </c>
      <c r="AU77" s="102" t="s">
        <v>868</v>
      </c>
      <c r="AV77" s="102" t="s">
        <v>868</v>
      </c>
      <c r="AW77" s="102" t="s">
        <v>868</v>
      </c>
      <c r="AX77" s="102" t="s">
        <v>868</v>
      </c>
      <c r="AY77" s="102" t="s">
        <v>868</v>
      </c>
      <c r="AZ77" s="102" t="s">
        <v>868</v>
      </c>
      <c r="BA77" s="102" t="s">
        <v>868</v>
      </c>
      <c r="BB77" s="102" t="s">
        <v>868</v>
      </c>
      <c r="BC77" s="102" t="s">
        <v>868</v>
      </c>
      <c r="BD77" s="102" t="s">
        <v>868</v>
      </c>
      <c r="BE77" s="102" t="s">
        <v>868</v>
      </c>
      <c r="BF77" s="102" t="s">
        <v>868</v>
      </c>
      <c r="BG77" s="102" t="s">
        <v>868</v>
      </c>
      <c r="BH77" s="102" t="s">
        <v>868</v>
      </c>
      <c r="BI77" s="102" t="s">
        <v>868</v>
      </c>
      <c r="BJ77" s="102" t="s">
        <v>868</v>
      </c>
      <c r="BK77" s="102" t="s">
        <v>868</v>
      </c>
      <c r="BL77" s="102" t="s">
        <v>868</v>
      </c>
      <c r="BM77" s="102" t="s">
        <v>868</v>
      </c>
      <c r="BN77" s="102" t="s">
        <v>868</v>
      </c>
      <c r="BO77" s="102" t="s">
        <v>868</v>
      </c>
      <c r="BP77" s="102" t="s">
        <v>868</v>
      </c>
      <c r="BQ77" s="102" t="s">
        <v>868</v>
      </c>
      <c r="BR77" s="102" t="s">
        <v>868</v>
      </c>
      <c r="BS77" s="102" t="s">
        <v>868</v>
      </c>
      <c r="BT77" s="102" t="s">
        <v>868</v>
      </c>
      <c r="BU77" s="102" t="s">
        <v>868</v>
      </c>
      <c r="BV77" s="102" t="s">
        <v>868</v>
      </c>
      <c r="BW77" s="102" t="s">
        <v>868</v>
      </c>
      <c r="BX77" s="102" t="s">
        <v>868</v>
      </c>
      <c r="BY77" s="102" t="s">
        <v>868</v>
      </c>
      <c r="BZ77" s="102" t="s">
        <v>868</v>
      </c>
      <c r="CA77" s="103"/>
    </row>
    <row r="78" spans="1:79" ht="31.5" x14ac:dyDescent="0.25">
      <c r="A78" s="76" t="s">
        <v>880</v>
      </c>
      <c r="B78" s="267" t="s">
        <v>881</v>
      </c>
      <c r="C78" s="102"/>
      <c r="D78" s="102" t="s">
        <v>868</v>
      </c>
      <c r="E78" s="102" t="s">
        <v>868</v>
      </c>
      <c r="F78" s="102" t="s">
        <v>868</v>
      </c>
      <c r="G78" s="102" t="s">
        <v>868</v>
      </c>
      <c r="H78" s="102" t="s">
        <v>868</v>
      </c>
      <c r="I78" s="102" t="s">
        <v>868</v>
      </c>
      <c r="J78" s="102" t="s">
        <v>868</v>
      </c>
      <c r="K78" s="102" t="s">
        <v>868</v>
      </c>
      <c r="L78" s="102" t="s">
        <v>868</v>
      </c>
      <c r="M78" s="102" t="s">
        <v>868</v>
      </c>
      <c r="N78" s="102" t="s">
        <v>868</v>
      </c>
      <c r="O78" s="102" t="s">
        <v>868</v>
      </c>
      <c r="P78" s="102" t="s">
        <v>868</v>
      </c>
      <c r="Q78" s="102" t="s">
        <v>868</v>
      </c>
      <c r="R78" s="102" t="s">
        <v>868</v>
      </c>
      <c r="S78" s="102" t="s">
        <v>868</v>
      </c>
      <c r="T78" s="102" t="s">
        <v>868</v>
      </c>
      <c r="U78" s="102" t="s">
        <v>868</v>
      </c>
      <c r="V78" s="102" t="s">
        <v>868</v>
      </c>
      <c r="W78" s="102" t="s">
        <v>868</v>
      </c>
      <c r="X78" s="102" t="s">
        <v>868</v>
      </c>
      <c r="Y78" s="102" t="s">
        <v>868</v>
      </c>
      <c r="Z78" s="102" t="s">
        <v>868</v>
      </c>
      <c r="AA78" s="102" t="s">
        <v>868</v>
      </c>
      <c r="AB78" s="102" t="s">
        <v>868</v>
      </c>
      <c r="AC78" s="102" t="s">
        <v>868</v>
      </c>
      <c r="AD78" s="102" t="s">
        <v>868</v>
      </c>
      <c r="AE78" s="102" t="s">
        <v>868</v>
      </c>
      <c r="AF78" s="102" t="s">
        <v>868</v>
      </c>
      <c r="AG78" s="102" t="s">
        <v>868</v>
      </c>
      <c r="AH78" s="102" t="s">
        <v>868</v>
      </c>
      <c r="AI78" s="102" t="s">
        <v>868</v>
      </c>
      <c r="AJ78" s="102" t="s">
        <v>868</v>
      </c>
      <c r="AK78" s="102" t="s">
        <v>868</v>
      </c>
      <c r="AL78" s="102" t="s">
        <v>868</v>
      </c>
      <c r="AM78" s="102" t="s">
        <v>868</v>
      </c>
      <c r="AN78" s="102" t="s">
        <v>868</v>
      </c>
      <c r="AO78" s="102" t="s">
        <v>868</v>
      </c>
      <c r="AP78" s="102" t="s">
        <v>868</v>
      </c>
      <c r="AQ78" s="102" t="s">
        <v>868</v>
      </c>
      <c r="AR78" s="102" t="s">
        <v>868</v>
      </c>
      <c r="AS78" s="102" t="s">
        <v>868</v>
      </c>
      <c r="AT78" s="102" t="s">
        <v>868</v>
      </c>
      <c r="AU78" s="102" t="s">
        <v>868</v>
      </c>
      <c r="AV78" s="102" t="s">
        <v>868</v>
      </c>
      <c r="AW78" s="102" t="s">
        <v>868</v>
      </c>
      <c r="AX78" s="102" t="s">
        <v>868</v>
      </c>
      <c r="AY78" s="102" t="s">
        <v>868</v>
      </c>
      <c r="AZ78" s="102" t="s">
        <v>868</v>
      </c>
      <c r="BA78" s="102" t="s">
        <v>868</v>
      </c>
      <c r="BB78" s="102" t="s">
        <v>868</v>
      </c>
      <c r="BC78" s="102" t="s">
        <v>868</v>
      </c>
      <c r="BD78" s="102" t="s">
        <v>868</v>
      </c>
      <c r="BE78" s="102" t="s">
        <v>868</v>
      </c>
      <c r="BF78" s="102" t="s">
        <v>868</v>
      </c>
      <c r="BG78" s="102" t="s">
        <v>868</v>
      </c>
      <c r="BH78" s="102" t="s">
        <v>868</v>
      </c>
      <c r="BI78" s="102" t="s">
        <v>868</v>
      </c>
      <c r="BJ78" s="102" t="s">
        <v>868</v>
      </c>
      <c r="BK78" s="102" t="s">
        <v>868</v>
      </c>
      <c r="BL78" s="102" t="s">
        <v>868</v>
      </c>
      <c r="BM78" s="102" t="s">
        <v>868</v>
      </c>
      <c r="BN78" s="102" t="s">
        <v>868</v>
      </c>
      <c r="BO78" s="102" t="s">
        <v>868</v>
      </c>
      <c r="BP78" s="102" t="s">
        <v>868</v>
      </c>
      <c r="BQ78" s="102" t="s">
        <v>868</v>
      </c>
      <c r="BR78" s="102" t="s">
        <v>868</v>
      </c>
      <c r="BS78" s="102" t="s">
        <v>868</v>
      </c>
      <c r="BT78" s="102" t="s">
        <v>868</v>
      </c>
      <c r="BU78" s="102" t="s">
        <v>868</v>
      </c>
      <c r="BV78" s="102" t="s">
        <v>868</v>
      </c>
      <c r="BW78" s="102" t="s">
        <v>868</v>
      </c>
      <c r="BX78" s="102" t="s">
        <v>868</v>
      </c>
      <c r="BY78" s="102" t="s">
        <v>868</v>
      </c>
      <c r="BZ78" s="102" t="s">
        <v>868</v>
      </c>
      <c r="CA78" s="103"/>
    </row>
    <row r="79" spans="1:79" ht="42" x14ac:dyDescent="0.25">
      <c r="A79" s="76" t="s">
        <v>406</v>
      </c>
      <c r="B79" s="267" t="s">
        <v>882</v>
      </c>
      <c r="C79" s="102"/>
      <c r="D79" s="102" t="s">
        <v>868</v>
      </c>
      <c r="E79" s="102" t="s">
        <v>868</v>
      </c>
      <c r="F79" s="102" t="s">
        <v>868</v>
      </c>
      <c r="G79" s="102" t="s">
        <v>868</v>
      </c>
      <c r="H79" s="102" t="s">
        <v>868</v>
      </c>
      <c r="I79" s="102" t="s">
        <v>868</v>
      </c>
      <c r="J79" s="102" t="s">
        <v>868</v>
      </c>
      <c r="K79" s="102" t="s">
        <v>868</v>
      </c>
      <c r="L79" s="102" t="s">
        <v>868</v>
      </c>
      <c r="M79" s="102" t="s">
        <v>868</v>
      </c>
      <c r="N79" s="102" t="s">
        <v>868</v>
      </c>
      <c r="O79" s="102" t="s">
        <v>868</v>
      </c>
      <c r="P79" s="102" t="s">
        <v>868</v>
      </c>
      <c r="Q79" s="102" t="s">
        <v>868</v>
      </c>
      <c r="R79" s="102" t="s">
        <v>868</v>
      </c>
      <c r="S79" s="102" t="s">
        <v>868</v>
      </c>
      <c r="T79" s="102" t="s">
        <v>868</v>
      </c>
      <c r="U79" s="102" t="s">
        <v>868</v>
      </c>
      <c r="V79" s="102" t="s">
        <v>868</v>
      </c>
      <c r="W79" s="102" t="s">
        <v>868</v>
      </c>
      <c r="X79" s="102" t="s">
        <v>868</v>
      </c>
      <c r="Y79" s="102" t="s">
        <v>868</v>
      </c>
      <c r="Z79" s="102" t="s">
        <v>868</v>
      </c>
      <c r="AA79" s="102" t="s">
        <v>868</v>
      </c>
      <c r="AB79" s="102" t="s">
        <v>868</v>
      </c>
      <c r="AC79" s="102" t="s">
        <v>868</v>
      </c>
      <c r="AD79" s="102" t="s">
        <v>868</v>
      </c>
      <c r="AE79" s="102" t="s">
        <v>868</v>
      </c>
      <c r="AF79" s="102" t="s">
        <v>868</v>
      </c>
      <c r="AG79" s="102" t="s">
        <v>868</v>
      </c>
      <c r="AH79" s="102" t="s">
        <v>868</v>
      </c>
      <c r="AI79" s="102" t="s">
        <v>868</v>
      </c>
      <c r="AJ79" s="102" t="s">
        <v>868</v>
      </c>
      <c r="AK79" s="102" t="s">
        <v>868</v>
      </c>
      <c r="AL79" s="102" t="s">
        <v>868</v>
      </c>
      <c r="AM79" s="102" t="s">
        <v>868</v>
      </c>
      <c r="AN79" s="102" t="s">
        <v>868</v>
      </c>
      <c r="AO79" s="102" t="s">
        <v>868</v>
      </c>
      <c r="AP79" s="102" t="s">
        <v>868</v>
      </c>
      <c r="AQ79" s="102" t="s">
        <v>868</v>
      </c>
      <c r="AR79" s="102" t="s">
        <v>868</v>
      </c>
      <c r="AS79" s="102" t="s">
        <v>868</v>
      </c>
      <c r="AT79" s="102" t="s">
        <v>868</v>
      </c>
      <c r="AU79" s="102" t="s">
        <v>868</v>
      </c>
      <c r="AV79" s="102" t="s">
        <v>868</v>
      </c>
      <c r="AW79" s="102" t="s">
        <v>868</v>
      </c>
      <c r="AX79" s="102" t="s">
        <v>868</v>
      </c>
      <c r="AY79" s="102" t="s">
        <v>868</v>
      </c>
      <c r="AZ79" s="102" t="s">
        <v>868</v>
      </c>
      <c r="BA79" s="102" t="s">
        <v>868</v>
      </c>
      <c r="BB79" s="102" t="s">
        <v>868</v>
      </c>
      <c r="BC79" s="102" t="s">
        <v>868</v>
      </c>
      <c r="BD79" s="102" t="s">
        <v>868</v>
      </c>
      <c r="BE79" s="102" t="s">
        <v>868</v>
      </c>
      <c r="BF79" s="102" t="s">
        <v>868</v>
      </c>
      <c r="BG79" s="102" t="s">
        <v>868</v>
      </c>
      <c r="BH79" s="102" t="s">
        <v>868</v>
      </c>
      <c r="BI79" s="102" t="s">
        <v>868</v>
      </c>
      <c r="BJ79" s="102" t="s">
        <v>868</v>
      </c>
      <c r="BK79" s="102" t="s">
        <v>868</v>
      </c>
      <c r="BL79" s="102" t="s">
        <v>868</v>
      </c>
      <c r="BM79" s="102" t="s">
        <v>868</v>
      </c>
      <c r="BN79" s="102" t="s">
        <v>868</v>
      </c>
      <c r="BO79" s="102" t="s">
        <v>868</v>
      </c>
      <c r="BP79" s="102" t="s">
        <v>868</v>
      </c>
      <c r="BQ79" s="102" t="s">
        <v>868</v>
      </c>
      <c r="BR79" s="102" t="s">
        <v>868</v>
      </c>
      <c r="BS79" s="102" t="s">
        <v>868</v>
      </c>
      <c r="BT79" s="102" t="s">
        <v>868</v>
      </c>
      <c r="BU79" s="102" t="s">
        <v>868</v>
      </c>
      <c r="BV79" s="102" t="s">
        <v>868</v>
      </c>
      <c r="BW79" s="102" t="s">
        <v>868</v>
      </c>
      <c r="BX79" s="102" t="s">
        <v>868</v>
      </c>
      <c r="BY79" s="102" t="s">
        <v>868</v>
      </c>
      <c r="BZ79" s="102" t="s">
        <v>868</v>
      </c>
      <c r="CA79" s="103"/>
    </row>
    <row r="80" spans="1:79" ht="42" x14ac:dyDescent="0.25">
      <c r="A80" s="76" t="s">
        <v>883</v>
      </c>
      <c r="B80" s="267" t="s">
        <v>884</v>
      </c>
      <c r="C80" s="102"/>
      <c r="D80" s="102" t="s">
        <v>868</v>
      </c>
      <c r="E80" s="102" t="s">
        <v>868</v>
      </c>
      <c r="F80" s="102" t="s">
        <v>868</v>
      </c>
      <c r="G80" s="102" t="s">
        <v>868</v>
      </c>
      <c r="H80" s="102" t="s">
        <v>868</v>
      </c>
      <c r="I80" s="102" t="s">
        <v>868</v>
      </c>
      <c r="J80" s="102" t="s">
        <v>868</v>
      </c>
      <c r="K80" s="102" t="s">
        <v>868</v>
      </c>
      <c r="L80" s="102" t="s">
        <v>868</v>
      </c>
      <c r="M80" s="102" t="s">
        <v>868</v>
      </c>
      <c r="N80" s="102" t="s">
        <v>868</v>
      </c>
      <c r="O80" s="102" t="s">
        <v>868</v>
      </c>
      <c r="P80" s="102" t="s">
        <v>868</v>
      </c>
      <c r="Q80" s="102" t="s">
        <v>868</v>
      </c>
      <c r="R80" s="102" t="s">
        <v>868</v>
      </c>
      <c r="S80" s="102" t="s">
        <v>868</v>
      </c>
      <c r="T80" s="102" t="s">
        <v>868</v>
      </c>
      <c r="U80" s="102" t="s">
        <v>868</v>
      </c>
      <c r="V80" s="102" t="s">
        <v>868</v>
      </c>
      <c r="W80" s="102" t="s">
        <v>868</v>
      </c>
      <c r="X80" s="102" t="s">
        <v>868</v>
      </c>
      <c r="Y80" s="102" t="s">
        <v>868</v>
      </c>
      <c r="Z80" s="102" t="s">
        <v>868</v>
      </c>
      <c r="AA80" s="102" t="s">
        <v>868</v>
      </c>
      <c r="AB80" s="102" t="s">
        <v>868</v>
      </c>
      <c r="AC80" s="102" t="s">
        <v>868</v>
      </c>
      <c r="AD80" s="102" t="s">
        <v>868</v>
      </c>
      <c r="AE80" s="102" t="s">
        <v>868</v>
      </c>
      <c r="AF80" s="102" t="s">
        <v>868</v>
      </c>
      <c r="AG80" s="102" t="s">
        <v>868</v>
      </c>
      <c r="AH80" s="102" t="s">
        <v>868</v>
      </c>
      <c r="AI80" s="102" t="s">
        <v>868</v>
      </c>
      <c r="AJ80" s="102" t="s">
        <v>868</v>
      </c>
      <c r="AK80" s="102" t="s">
        <v>868</v>
      </c>
      <c r="AL80" s="102" t="s">
        <v>868</v>
      </c>
      <c r="AM80" s="102" t="s">
        <v>868</v>
      </c>
      <c r="AN80" s="102" t="s">
        <v>868</v>
      </c>
      <c r="AO80" s="102" t="s">
        <v>868</v>
      </c>
      <c r="AP80" s="102" t="s">
        <v>868</v>
      </c>
      <c r="AQ80" s="102" t="s">
        <v>868</v>
      </c>
      <c r="AR80" s="102" t="s">
        <v>868</v>
      </c>
      <c r="AS80" s="102" t="s">
        <v>868</v>
      </c>
      <c r="AT80" s="102" t="s">
        <v>868</v>
      </c>
      <c r="AU80" s="102" t="s">
        <v>868</v>
      </c>
      <c r="AV80" s="102" t="s">
        <v>868</v>
      </c>
      <c r="AW80" s="102" t="s">
        <v>868</v>
      </c>
      <c r="AX80" s="102" t="s">
        <v>868</v>
      </c>
      <c r="AY80" s="102" t="s">
        <v>868</v>
      </c>
      <c r="AZ80" s="102" t="s">
        <v>868</v>
      </c>
      <c r="BA80" s="102" t="s">
        <v>868</v>
      </c>
      <c r="BB80" s="102" t="s">
        <v>868</v>
      </c>
      <c r="BC80" s="102" t="s">
        <v>868</v>
      </c>
      <c r="BD80" s="102" t="s">
        <v>868</v>
      </c>
      <c r="BE80" s="102" t="s">
        <v>868</v>
      </c>
      <c r="BF80" s="102" t="s">
        <v>868</v>
      </c>
      <c r="BG80" s="102" t="s">
        <v>868</v>
      </c>
      <c r="BH80" s="102" t="s">
        <v>868</v>
      </c>
      <c r="BI80" s="102" t="s">
        <v>868</v>
      </c>
      <c r="BJ80" s="102" t="s">
        <v>868</v>
      </c>
      <c r="BK80" s="102" t="s">
        <v>868</v>
      </c>
      <c r="BL80" s="102" t="s">
        <v>868</v>
      </c>
      <c r="BM80" s="102" t="s">
        <v>868</v>
      </c>
      <c r="BN80" s="102" t="s">
        <v>868</v>
      </c>
      <c r="BO80" s="102" t="s">
        <v>868</v>
      </c>
      <c r="BP80" s="102" t="s">
        <v>868</v>
      </c>
      <c r="BQ80" s="102" t="s">
        <v>868</v>
      </c>
      <c r="BR80" s="102" t="s">
        <v>868</v>
      </c>
      <c r="BS80" s="102" t="s">
        <v>868</v>
      </c>
      <c r="BT80" s="102" t="s">
        <v>868</v>
      </c>
      <c r="BU80" s="102" t="s">
        <v>868</v>
      </c>
      <c r="BV80" s="102" t="s">
        <v>868</v>
      </c>
      <c r="BW80" s="102" t="s">
        <v>868</v>
      </c>
      <c r="BX80" s="102" t="s">
        <v>868</v>
      </c>
      <c r="BY80" s="102" t="s">
        <v>868</v>
      </c>
      <c r="BZ80" s="102" t="s">
        <v>868</v>
      </c>
      <c r="CA80" s="103"/>
    </row>
    <row r="81" spans="1:79" ht="31.5" x14ac:dyDescent="0.25">
      <c r="A81" s="76" t="s">
        <v>885</v>
      </c>
      <c r="B81" s="267" t="s">
        <v>886</v>
      </c>
      <c r="C81" s="102"/>
      <c r="D81" s="102" t="s">
        <v>868</v>
      </c>
      <c r="E81" s="102" t="s">
        <v>868</v>
      </c>
      <c r="F81" s="102" t="s">
        <v>868</v>
      </c>
      <c r="G81" s="102" t="s">
        <v>868</v>
      </c>
      <c r="H81" s="102" t="s">
        <v>868</v>
      </c>
      <c r="I81" s="102" t="s">
        <v>868</v>
      </c>
      <c r="J81" s="102" t="s">
        <v>868</v>
      </c>
      <c r="K81" s="102" t="s">
        <v>868</v>
      </c>
      <c r="L81" s="102" t="s">
        <v>868</v>
      </c>
      <c r="M81" s="102" t="s">
        <v>868</v>
      </c>
      <c r="N81" s="102" t="s">
        <v>868</v>
      </c>
      <c r="O81" s="102" t="s">
        <v>868</v>
      </c>
      <c r="P81" s="102" t="s">
        <v>868</v>
      </c>
      <c r="Q81" s="102" t="s">
        <v>868</v>
      </c>
      <c r="R81" s="102" t="s">
        <v>868</v>
      </c>
      <c r="S81" s="102" t="s">
        <v>868</v>
      </c>
      <c r="T81" s="102" t="s">
        <v>868</v>
      </c>
      <c r="U81" s="102" t="s">
        <v>868</v>
      </c>
      <c r="V81" s="102" t="s">
        <v>868</v>
      </c>
      <c r="W81" s="102" t="s">
        <v>868</v>
      </c>
      <c r="X81" s="102" t="s">
        <v>868</v>
      </c>
      <c r="Y81" s="102" t="s">
        <v>868</v>
      </c>
      <c r="Z81" s="102" t="s">
        <v>868</v>
      </c>
      <c r="AA81" s="102" t="s">
        <v>868</v>
      </c>
      <c r="AB81" s="102" t="s">
        <v>868</v>
      </c>
      <c r="AC81" s="102" t="s">
        <v>868</v>
      </c>
      <c r="AD81" s="102" t="s">
        <v>868</v>
      </c>
      <c r="AE81" s="102" t="s">
        <v>868</v>
      </c>
      <c r="AF81" s="102" t="s">
        <v>868</v>
      </c>
      <c r="AG81" s="102" t="s">
        <v>868</v>
      </c>
      <c r="AH81" s="102" t="s">
        <v>868</v>
      </c>
      <c r="AI81" s="102" t="s">
        <v>868</v>
      </c>
      <c r="AJ81" s="102" t="s">
        <v>868</v>
      </c>
      <c r="AK81" s="102" t="s">
        <v>868</v>
      </c>
      <c r="AL81" s="102" t="s">
        <v>868</v>
      </c>
      <c r="AM81" s="102" t="s">
        <v>868</v>
      </c>
      <c r="AN81" s="102" t="s">
        <v>868</v>
      </c>
      <c r="AO81" s="102" t="s">
        <v>868</v>
      </c>
      <c r="AP81" s="102" t="s">
        <v>868</v>
      </c>
      <c r="AQ81" s="102" t="s">
        <v>868</v>
      </c>
      <c r="AR81" s="102" t="s">
        <v>868</v>
      </c>
      <c r="AS81" s="102" t="s">
        <v>868</v>
      </c>
      <c r="AT81" s="102" t="s">
        <v>868</v>
      </c>
      <c r="AU81" s="102" t="s">
        <v>868</v>
      </c>
      <c r="AV81" s="102" t="s">
        <v>868</v>
      </c>
      <c r="AW81" s="102" t="s">
        <v>868</v>
      </c>
      <c r="AX81" s="102" t="s">
        <v>868</v>
      </c>
      <c r="AY81" s="102" t="s">
        <v>868</v>
      </c>
      <c r="AZ81" s="102" t="s">
        <v>868</v>
      </c>
      <c r="BA81" s="102" t="s">
        <v>868</v>
      </c>
      <c r="BB81" s="102" t="s">
        <v>868</v>
      </c>
      <c r="BC81" s="102" t="s">
        <v>868</v>
      </c>
      <c r="BD81" s="102" t="s">
        <v>868</v>
      </c>
      <c r="BE81" s="102" t="s">
        <v>868</v>
      </c>
      <c r="BF81" s="102" t="s">
        <v>868</v>
      </c>
      <c r="BG81" s="102" t="s">
        <v>868</v>
      </c>
      <c r="BH81" s="102" t="s">
        <v>868</v>
      </c>
      <c r="BI81" s="102" t="s">
        <v>868</v>
      </c>
      <c r="BJ81" s="102" t="s">
        <v>868</v>
      </c>
      <c r="BK81" s="102" t="s">
        <v>868</v>
      </c>
      <c r="BL81" s="102" t="s">
        <v>868</v>
      </c>
      <c r="BM81" s="102" t="s">
        <v>868</v>
      </c>
      <c r="BN81" s="102" t="s">
        <v>868</v>
      </c>
      <c r="BO81" s="102" t="s">
        <v>868</v>
      </c>
      <c r="BP81" s="102" t="s">
        <v>868</v>
      </c>
      <c r="BQ81" s="102" t="s">
        <v>868</v>
      </c>
      <c r="BR81" s="102" t="s">
        <v>868</v>
      </c>
      <c r="BS81" s="102" t="s">
        <v>868</v>
      </c>
      <c r="BT81" s="102" t="s">
        <v>868</v>
      </c>
      <c r="BU81" s="102" t="s">
        <v>868</v>
      </c>
      <c r="BV81" s="102" t="s">
        <v>868</v>
      </c>
      <c r="BW81" s="102" t="s">
        <v>868</v>
      </c>
      <c r="BX81" s="102" t="s">
        <v>868</v>
      </c>
      <c r="BY81" s="102" t="s">
        <v>868</v>
      </c>
      <c r="BZ81" s="102" t="s">
        <v>868</v>
      </c>
      <c r="CA81" s="103"/>
    </row>
    <row r="82" spans="1:79" ht="21" x14ac:dyDescent="0.25">
      <c r="A82" s="76" t="s">
        <v>405</v>
      </c>
      <c r="B82" s="267" t="s">
        <v>887</v>
      </c>
      <c r="C82" s="102"/>
      <c r="D82" s="104">
        <f>SUM(D83:D87)</f>
        <v>3.4710000000000001</v>
      </c>
      <c r="E82" s="104">
        <f t="shared" ref="E82:BP82" si="76">SUM(E83:E87)</f>
        <v>0</v>
      </c>
      <c r="F82" s="104">
        <f t="shared" si="76"/>
        <v>3.4710000000000001</v>
      </c>
      <c r="G82" s="104">
        <f t="shared" si="76"/>
        <v>0.16</v>
      </c>
      <c r="H82" s="104">
        <f t="shared" si="76"/>
        <v>0</v>
      </c>
      <c r="I82" s="104">
        <f t="shared" si="76"/>
        <v>3.3899999999999997</v>
      </c>
      <c r="J82" s="104">
        <f t="shared" si="76"/>
        <v>0</v>
      </c>
      <c r="K82" s="104">
        <f t="shared" si="76"/>
        <v>0</v>
      </c>
      <c r="L82" s="104">
        <f t="shared" si="76"/>
        <v>0</v>
      </c>
      <c r="M82" s="104">
        <f t="shared" si="76"/>
        <v>1.4470000000000001</v>
      </c>
      <c r="N82" s="104">
        <f t="shared" si="76"/>
        <v>0</v>
      </c>
      <c r="O82" s="104">
        <f t="shared" si="76"/>
        <v>0</v>
      </c>
      <c r="P82" s="104">
        <f t="shared" si="76"/>
        <v>1.92</v>
      </c>
      <c r="Q82" s="104">
        <f t="shared" si="76"/>
        <v>0</v>
      </c>
      <c r="R82" s="104">
        <f t="shared" si="76"/>
        <v>0</v>
      </c>
      <c r="S82" s="104">
        <f t="shared" si="76"/>
        <v>0</v>
      </c>
      <c r="T82" s="104">
        <f t="shared" si="76"/>
        <v>1.339</v>
      </c>
      <c r="U82" s="104">
        <f t="shared" si="76"/>
        <v>0</v>
      </c>
      <c r="V82" s="104">
        <f t="shared" si="76"/>
        <v>0</v>
      </c>
      <c r="W82" s="104">
        <f t="shared" si="76"/>
        <v>1.47</v>
      </c>
      <c r="X82" s="104">
        <f t="shared" si="76"/>
        <v>0</v>
      </c>
      <c r="Y82" s="104">
        <f t="shared" si="76"/>
        <v>0</v>
      </c>
      <c r="Z82" s="104">
        <f t="shared" si="76"/>
        <v>0</v>
      </c>
      <c r="AA82" s="104">
        <f t="shared" si="76"/>
        <v>0</v>
      </c>
      <c r="AB82" s="104">
        <f t="shared" si="76"/>
        <v>0</v>
      </c>
      <c r="AC82" s="104">
        <f t="shared" si="76"/>
        <v>0</v>
      </c>
      <c r="AD82" s="104">
        <f t="shared" si="76"/>
        <v>0</v>
      </c>
      <c r="AE82" s="104">
        <f t="shared" si="76"/>
        <v>0</v>
      </c>
      <c r="AF82" s="104">
        <f t="shared" si="76"/>
        <v>0</v>
      </c>
      <c r="AG82" s="104">
        <f t="shared" si="76"/>
        <v>0</v>
      </c>
      <c r="AH82" s="104">
        <f t="shared" si="76"/>
        <v>0.68500000000000005</v>
      </c>
      <c r="AI82" s="104">
        <f t="shared" si="76"/>
        <v>0.16</v>
      </c>
      <c r="AJ82" s="104">
        <f t="shared" si="76"/>
        <v>0</v>
      </c>
      <c r="AK82" s="104">
        <f t="shared" si="76"/>
        <v>0</v>
      </c>
      <c r="AL82" s="104">
        <f t="shared" si="76"/>
        <v>0</v>
      </c>
      <c r="AM82" s="104">
        <f t="shared" si="76"/>
        <v>0</v>
      </c>
      <c r="AN82" s="104">
        <f t="shared" si="76"/>
        <v>0</v>
      </c>
      <c r="AO82" s="104">
        <f t="shared" si="76"/>
        <v>2.6399999999999997</v>
      </c>
      <c r="AP82" s="104">
        <f t="shared" si="76"/>
        <v>0</v>
      </c>
      <c r="AQ82" s="104">
        <f t="shared" si="76"/>
        <v>0</v>
      </c>
      <c r="AR82" s="104">
        <f t="shared" si="76"/>
        <v>3.9550000000000001</v>
      </c>
      <c r="AS82" s="104">
        <f t="shared" si="76"/>
        <v>0</v>
      </c>
      <c r="AT82" s="104">
        <f t="shared" si="76"/>
        <v>0</v>
      </c>
      <c r="AU82" s="104">
        <f t="shared" si="76"/>
        <v>0</v>
      </c>
      <c r="AV82" s="104">
        <f t="shared" si="76"/>
        <v>1.883</v>
      </c>
      <c r="AW82" s="104">
        <f t="shared" si="76"/>
        <v>0</v>
      </c>
      <c r="AX82" s="104">
        <f t="shared" si="76"/>
        <v>0</v>
      </c>
      <c r="AY82" s="104">
        <f t="shared" si="76"/>
        <v>2.835</v>
      </c>
      <c r="AZ82" s="104">
        <f t="shared" si="76"/>
        <v>0</v>
      </c>
      <c r="BA82" s="104">
        <f t="shared" si="76"/>
        <v>0</v>
      </c>
      <c r="BB82" s="104">
        <f t="shared" si="76"/>
        <v>0</v>
      </c>
      <c r="BC82" s="269">
        <f t="shared" si="76"/>
        <v>0.75700000000000001</v>
      </c>
      <c r="BD82" s="104">
        <f t="shared" si="76"/>
        <v>0</v>
      </c>
      <c r="BE82" s="104">
        <f t="shared" si="76"/>
        <v>0</v>
      </c>
      <c r="BF82" s="104">
        <f t="shared" si="76"/>
        <v>1.1200000000000001</v>
      </c>
      <c r="BG82" s="104">
        <f t="shared" si="76"/>
        <v>0</v>
      </c>
      <c r="BH82" s="104">
        <f t="shared" si="76"/>
        <v>0</v>
      </c>
      <c r="BI82" s="104">
        <f t="shared" si="76"/>
        <v>0</v>
      </c>
      <c r="BJ82" s="104">
        <f t="shared" si="76"/>
        <v>0</v>
      </c>
      <c r="BK82" s="104">
        <f t="shared" si="76"/>
        <v>0</v>
      </c>
      <c r="BL82" s="104">
        <f t="shared" si="76"/>
        <v>0</v>
      </c>
      <c r="BM82" s="104">
        <f t="shared" si="76"/>
        <v>0</v>
      </c>
      <c r="BN82" s="104">
        <f t="shared" si="76"/>
        <v>0</v>
      </c>
      <c r="BO82" s="104">
        <f t="shared" si="76"/>
        <v>0</v>
      </c>
      <c r="BP82" s="104">
        <f t="shared" si="76"/>
        <v>0</v>
      </c>
      <c r="BQ82" s="104">
        <f t="shared" ref="BQ82:BY82" si="77">SUM(BQ83:BQ87)</f>
        <v>0</v>
      </c>
      <c r="BR82" s="104">
        <f t="shared" si="77"/>
        <v>0</v>
      </c>
      <c r="BS82" s="104">
        <f t="shared" si="77"/>
        <v>0</v>
      </c>
      <c r="BT82" s="104">
        <f t="shared" si="77"/>
        <v>0</v>
      </c>
      <c r="BU82" s="104">
        <f t="shared" si="77"/>
        <v>0</v>
      </c>
      <c r="BV82" s="104">
        <f t="shared" si="77"/>
        <v>0</v>
      </c>
      <c r="BW82" s="104">
        <f t="shared" si="77"/>
        <v>0</v>
      </c>
      <c r="BX82" s="104">
        <f t="shared" si="77"/>
        <v>0</v>
      </c>
      <c r="BY82" s="104">
        <f t="shared" si="77"/>
        <v>0</v>
      </c>
      <c r="BZ82" s="106">
        <f t="shared" ref="BZ82:BZ87" si="78">IF(AA82&lt;&gt;0,BY82/AA82,0)</f>
        <v>0</v>
      </c>
      <c r="CA82" s="103"/>
    </row>
    <row r="83" spans="1:79" ht="21" x14ac:dyDescent="0.25">
      <c r="A83" s="76"/>
      <c r="B83" s="268" t="s">
        <v>972</v>
      </c>
      <c r="C83" s="102" t="s">
        <v>973</v>
      </c>
      <c r="D83" s="113">
        <v>0.68500000000000005</v>
      </c>
      <c r="E83" s="78">
        <f t="shared" ref="E83:E86" si="79">L83+S83+Z83+AG83</f>
        <v>0</v>
      </c>
      <c r="F83" s="78">
        <f t="shared" ref="F83:F86" si="80">M83+T83+AA83+AH83</f>
        <v>0.68500000000000005</v>
      </c>
      <c r="G83" s="78">
        <f t="shared" ref="G83:G86" si="81">N83+U83+AB83+AI83</f>
        <v>0.16</v>
      </c>
      <c r="H83" s="78">
        <f t="shared" ref="H83:H86" si="82">O83+V83+AC83+AJ83</f>
        <v>0</v>
      </c>
      <c r="I83" s="78">
        <f t="shared" ref="I83:I86" si="83">P83+W83+AD83+AK83</f>
        <v>0</v>
      </c>
      <c r="J83" s="78">
        <f t="shared" ref="J83:J86" si="84">Q83+X83+AE83+AL83</f>
        <v>0</v>
      </c>
      <c r="K83" s="78">
        <f t="shared" ref="K83:K86" si="85">R83+Y83+AF83+AM83</f>
        <v>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>
        <v>0.68500000000000005</v>
      </c>
      <c r="AI83" s="78">
        <v>0.16</v>
      </c>
      <c r="AJ83" s="78"/>
      <c r="AK83" s="78"/>
      <c r="AL83" s="78"/>
      <c r="AM83" s="78"/>
      <c r="AN83" s="78">
        <f t="shared" ref="AN83:AN86" si="86">AU83+BB83+BI83+BP83</f>
        <v>0</v>
      </c>
      <c r="AO83" s="78">
        <f t="shared" ref="AO83:AO86" si="87">AV83+BC83+BJ83+BQ83</f>
        <v>0</v>
      </c>
      <c r="AP83" s="78">
        <f t="shared" ref="AP83:AP86" si="88">AW83+BD83+BK83+BR83</f>
        <v>0</v>
      </c>
      <c r="AQ83" s="78">
        <f t="shared" ref="AQ83:AQ86" si="89">AX83+BE83+BL83+BS83</f>
        <v>0</v>
      </c>
      <c r="AR83" s="78">
        <f t="shared" ref="AR83:AR86" si="90">AY83+BF83+BM83+BT83</f>
        <v>0</v>
      </c>
      <c r="AS83" s="78">
        <f t="shared" ref="AS83:AS86" si="91">AZ83+BG83+BN83+BU83</f>
        <v>0</v>
      </c>
      <c r="AT83" s="78">
        <f t="shared" ref="AT83:AT86" si="92">BA83+BH83+BO83+BV83</f>
        <v>0</v>
      </c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>
        <f t="shared" ref="BY83:BY87" si="93">BJ83-AA83</f>
        <v>0</v>
      </c>
      <c r="BZ83" s="107">
        <f t="shared" si="78"/>
        <v>0</v>
      </c>
      <c r="CA83" s="103"/>
    </row>
    <row r="84" spans="1:79" x14ac:dyDescent="0.25">
      <c r="A84" s="76"/>
      <c r="B84" s="268" t="s">
        <v>974</v>
      </c>
      <c r="C84" s="102" t="s">
        <v>975</v>
      </c>
      <c r="D84" s="113">
        <v>0.80800000000000005</v>
      </c>
      <c r="E84" s="78">
        <f t="shared" si="79"/>
        <v>0</v>
      </c>
      <c r="F84" s="78">
        <f t="shared" si="80"/>
        <v>0.80800000000000005</v>
      </c>
      <c r="G84" s="78">
        <f t="shared" si="81"/>
        <v>0</v>
      </c>
      <c r="H84" s="78">
        <f t="shared" si="82"/>
        <v>0</v>
      </c>
      <c r="I84" s="78">
        <f t="shared" si="83"/>
        <v>1.05</v>
      </c>
      <c r="J84" s="78">
        <f t="shared" si="84"/>
        <v>0</v>
      </c>
      <c r="K84" s="78">
        <f t="shared" si="85"/>
        <v>0</v>
      </c>
      <c r="L84" s="78"/>
      <c r="M84" s="78">
        <v>0.80800000000000005</v>
      </c>
      <c r="N84" s="78"/>
      <c r="O84" s="78"/>
      <c r="P84" s="78">
        <v>1.05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>
        <f t="shared" si="86"/>
        <v>0</v>
      </c>
      <c r="AO84" s="78">
        <f t="shared" si="87"/>
        <v>1.079</v>
      </c>
      <c r="AP84" s="78">
        <f t="shared" si="88"/>
        <v>0</v>
      </c>
      <c r="AQ84" s="78">
        <f t="shared" si="89"/>
        <v>0</v>
      </c>
      <c r="AR84" s="78">
        <f t="shared" si="90"/>
        <v>1.645</v>
      </c>
      <c r="AS84" s="78">
        <f t="shared" si="91"/>
        <v>0</v>
      </c>
      <c r="AT84" s="78">
        <f t="shared" si="92"/>
        <v>0</v>
      </c>
      <c r="AU84" s="78"/>
      <c r="AV84" s="78">
        <v>1.079</v>
      </c>
      <c r="AW84" s="78"/>
      <c r="AX84" s="78"/>
      <c r="AY84" s="78">
        <v>1.645</v>
      </c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>
        <f t="shared" si="93"/>
        <v>0</v>
      </c>
      <c r="BZ84" s="107">
        <f t="shared" si="78"/>
        <v>0</v>
      </c>
      <c r="CA84" s="286"/>
    </row>
    <row r="85" spans="1:79" x14ac:dyDescent="0.25">
      <c r="A85" s="76"/>
      <c r="B85" s="268" t="s">
        <v>976</v>
      </c>
      <c r="C85" s="102" t="s">
        <v>977</v>
      </c>
      <c r="D85" s="113">
        <v>0.63900000000000001</v>
      </c>
      <c r="E85" s="78">
        <f t="shared" si="79"/>
        <v>0</v>
      </c>
      <c r="F85" s="78">
        <f t="shared" si="80"/>
        <v>0.63900000000000001</v>
      </c>
      <c r="G85" s="78">
        <f t="shared" si="81"/>
        <v>0</v>
      </c>
      <c r="H85" s="78">
        <f t="shared" si="82"/>
        <v>0</v>
      </c>
      <c r="I85" s="78">
        <f t="shared" si="83"/>
        <v>0.87</v>
      </c>
      <c r="J85" s="78">
        <f t="shared" si="84"/>
        <v>0</v>
      </c>
      <c r="K85" s="78">
        <f t="shared" si="85"/>
        <v>0</v>
      </c>
      <c r="L85" s="78"/>
      <c r="M85" s="78">
        <v>0.63900000000000001</v>
      </c>
      <c r="N85" s="78"/>
      <c r="O85" s="78"/>
      <c r="P85" s="78">
        <v>0.87</v>
      </c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>
        <f t="shared" si="86"/>
        <v>0</v>
      </c>
      <c r="AO85" s="78">
        <f t="shared" si="87"/>
        <v>0.49199999999999999</v>
      </c>
      <c r="AP85" s="78">
        <f t="shared" si="88"/>
        <v>0</v>
      </c>
      <c r="AQ85" s="78">
        <f t="shared" si="89"/>
        <v>0</v>
      </c>
      <c r="AR85" s="78">
        <f t="shared" si="90"/>
        <v>0.56000000000000005</v>
      </c>
      <c r="AS85" s="78">
        <f t="shared" si="91"/>
        <v>0</v>
      </c>
      <c r="AT85" s="78">
        <f t="shared" si="92"/>
        <v>0</v>
      </c>
      <c r="AU85" s="78"/>
      <c r="AV85" s="78">
        <v>0.49199999999999999</v>
      </c>
      <c r="AW85" s="78"/>
      <c r="AX85" s="78"/>
      <c r="AY85" s="78">
        <v>0.56000000000000005</v>
      </c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>
        <f t="shared" si="93"/>
        <v>0</v>
      </c>
      <c r="BZ85" s="107">
        <f t="shared" si="78"/>
        <v>0</v>
      </c>
      <c r="CA85" s="286"/>
    </row>
    <row r="86" spans="1:79" ht="42.75" x14ac:dyDescent="0.25">
      <c r="A86" s="76"/>
      <c r="B86" s="268" t="s">
        <v>978</v>
      </c>
      <c r="C86" s="102" t="s">
        <v>979</v>
      </c>
      <c r="D86" s="113">
        <v>0.77400000000000002</v>
      </c>
      <c r="E86" s="78">
        <f t="shared" si="79"/>
        <v>0</v>
      </c>
      <c r="F86" s="78">
        <f t="shared" si="80"/>
        <v>0.77400000000000002</v>
      </c>
      <c r="G86" s="78">
        <f t="shared" si="81"/>
        <v>0</v>
      </c>
      <c r="H86" s="78">
        <f t="shared" si="82"/>
        <v>0</v>
      </c>
      <c r="I86" s="78">
        <f t="shared" si="83"/>
        <v>0.9</v>
      </c>
      <c r="J86" s="78">
        <f t="shared" si="84"/>
        <v>0</v>
      </c>
      <c r="K86" s="78">
        <f t="shared" si="85"/>
        <v>0</v>
      </c>
      <c r="L86" s="78"/>
      <c r="M86" s="78"/>
      <c r="N86" s="78"/>
      <c r="O86" s="78"/>
      <c r="P86" s="78"/>
      <c r="Q86" s="78"/>
      <c r="R86" s="78"/>
      <c r="S86" s="78"/>
      <c r="T86" s="113">
        <v>0.77400000000000002</v>
      </c>
      <c r="U86" s="78"/>
      <c r="V86" s="78"/>
      <c r="W86" s="78">
        <v>0.9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>
        <f t="shared" si="86"/>
        <v>0</v>
      </c>
      <c r="AO86" s="78">
        <f t="shared" si="87"/>
        <v>0.75700000000000001</v>
      </c>
      <c r="AP86" s="78">
        <f t="shared" si="88"/>
        <v>0</v>
      </c>
      <c r="AQ86" s="78">
        <f t="shared" si="89"/>
        <v>0</v>
      </c>
      <c r="AR86" s="78">
        <f t="shared" si="90"/>
        <v>1.1200000000000001</v>
      </c>
      <c r="AS86" s="78">
        <f t="shared" si="91"/>
        <v>0</v>
      </c>
      <c r="AT86" s="78">
        <f t="shared" si="92"/>
        <v>0</v>
      </c>
      <c r="AU86" s="78"/>
      <c r="AV86" s="78"/>
      <c r="AW86" s="78"/>
      <c r="AX86" s="78"/>
      <c r="AY86" s="78"/>
      <c r="AZ86" s="78"/>
      <c r="BA86" s="78"/>
      <c r="BB86" s="78"/>
      <c r="BC86" s="288">
        <v>0.75700000000000001</v>
      </c>
      <c r="BD86" s="78"/>
      <c r="BE86" s="78"/>
      <c r="BF86" s="78">
        <v>1.1200000000000001</v>
      </c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>
        <f t="shared" si="93"/>
        <v>0</v>
      </c>
      <c r="BZ86" s="107">
        <f t="shared" si="78"/>
        <v>0</v>
      </c>
      <c r="CA86" s="103" t="s">
        <v>1008</v>
      </c>
    </row>
    <row r="87" spans="1:79" x14ac:dyDescent="0.25">
      <c r="A87" s="76"/>
      <c r="B87" s="268" t="s">
        <v>980</v>
      </c>
      <c r="C87" s="102" t="s">
        <v>981</v>
      </c>
      <c r="D87" s="113">
        <v>0.56499999999999995</v>
      </c>
      <c r="E87" s="78">
        <f t="shared" ref="E87" si="94">L87+S87+Z87+AG87</f>
        <v>0</v>
      </c>
      <c r="F87" s="78">
        <f t="shared" ref="F87" si="95">M87+T87+AA87+AH87</f>
        <v>0.56499999999999995</v>
      </c>
      <c r="G87" s="78">
        <f t="shared" ref="G87" si="96">N87+U87+AB87+AI87</f>
        <v>0</v>
      </c>
      <c r="H87" s="78">
        <f t="shared" ref="H87" si="97">O87+V87+AC87+AJ87</f>
        <v>0</v>
      </c>
      <c r="I87" s="78">
        <f t="shared" ref="I87" si="98">P87+W87+AD87+AK87</f>
        <v>0.56999999999999995</v>
      </c>
      <c r="J87" s="78">
        <f t="shared" ref="J87" si="99">Q87+X87+AE87+AL87</f>
        <v>0</v>
      </c>
      <c r="K87" s="78">
        <f t="shared" ref="K87" si="100">R87+Y87+AF87+AM87</f>
        <v>0</v>
      </c>
      <c r="L87" s="78"/>
      <c r="M87" s="78"/>
      <c r="N87" s="78"/>
      <c r="O87" s="78"/>
      <c r="P87" s="78"/>
      <c r="Q87" s="78"/>
      <c r="R87" s="78"/>
      <c r="S87" s="78"/>
      <c r="T87" s="113">
        <v>0.56499999999999995</v>
      </c>
      <c r="U87" s="78"/>
      <c r="V87" s="78"/>
      <c r="W87" s="78">
        <v>0.56999999999999995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>
        <f t="shared" ref="AN87" si="101">AU87+BB87+BI87+BP87</f>
        <v>0</v>
      </c>
      <c r="AO87" s="78">
        <f t="shared" ref="AO87" si="102">AV87+BC87+BJ87+BQ87</f>
        <v>0.312</v>
      </c>
      <c r="AP87" s="78">
        <f t="shared" ref="AP87" si="103">AW87+BD87+BK87+BR87</f>
        <v>0</v>
      </c>
      <c r="AQ87" s="78">
        <f t="shared" ref="AQ87" si="104">AX87+BE87+BL87+BS87</f>
        <v>0</v>
      </c>
      <c r="AR87" s="78">
        <f t="shared" ref="AR87" si="105">AY87+BF87+BM87+BT87</f>
        <v>0.63</v>
      </c>
      <c r="AS87" s="78">
        <f t="shared" ref="AS87" si="106">AZ87+BG87+BN87+BU87</f>
        <v>0</v>
      </c>
      <c r="AT87" s="78">
        <f t="shared" ref="AT87" si="107">BA87+BH87+BO87+BV87</f>
        <v>0</v>
      </c>
      <c r="AU87" s="78"/>
      <c r="AV87" s="78">
        <v>0.312</v>
      </c>
      <c r="AW87" s="78"/>
      <c r="AX87" s="78"/>
      <c r="AY87" s="78">
        <v>0.63</v>
      </c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>
        <f t="shared" si="93"/>
        <v>0</v>
      </c>
      <c r="BZ87" s="107">
        <f t="shared" si="78"/>
        <v>0</v>
      </c>
      <c r="CA87" s="286"/>
    </row>
    <row r="88" spans="1:79" ht="31.5" x14ac:dyDescent="0.25">
      <c r="A88" s="76" t="s">
        <v>807</v>
      </c>
      <c r="B88" s="267" t="s">
        <v>888</v>
      </c>
      <c r="C88" s="102"/>
      <c r="D88" s="102" t="s">
        <v>868</v>
      </c>
      <c r="E88" s="102" t="s">
        <v>868</v>
      </c>
      <c r="F88" s="102" t="s">
        <v>868</v>
      </c>
      <c r="G88" s="102" t="s">
        <v>868</v>
      </c>
      <c r="H88" s="102" t="s">
        <v>868</v>
      </c>
      <c r="I88" s="102" t="s">
        <v>868</v>
      </c>
      <c r="J88" s="102" t="s">
        <v>868</v>
      </c>
      <c r="K88" s="102" t="s">
        <v>868</v>
      </c>
      <c r="L88" s="102" t="s">
        <v>868</v>
      </c>
      <c r="M88" s="102" t="s">
        <v>868</v>
      </c>
      <c r="N88" s="102" t="s">
        <v>868</v>
      </c>
      <c r="O88" s="102" t="s">
        <v>868</v>
      </c>
      <c r="P88" s="102" t="s">
        <v>868</v>
      </c>
      <c r="Q88" s="102" t="s">
        <v>868</v>
      </c>
      <c r="R88" s="102" t="s">
        <v>868</v>
      </c>
      <c r="S88" s="102" t="s">
        <v>868</v>
      </c>
      <c r="T88" s="102" t="s">
        <v>868</v>
      </c>
      <c r="U88" s="102" t="s">
        <v>868</v>
      </c>
      <c r="V88" s="102" t="s">
        <v>868</v>
      </c>
      <c r="W88" s="102" t="s">
        <v>868</v>
      </c>
      <c r="X88" s="102" t="s">
        <v>868</v>
      </c>
      <c r="Y88" s="102" t="s">
        <v>868</v>
      </c>
      <c r="Z88" s="102" t="s">
        <v>868</v>
      </c>
      <c r="AA88" s="102" t="s">
        <v>868</v>
      </c>
      <c r="AB88" s="102" t="s">
        <v>868</v>
      </c>
      <c r="AC88" s="102" t="s">
        <v>868</v>
      </c>
      <c r="AD88" s="102" t="s">
        <v>868</v>
      </c>
      <c r="AE88" s="102" t="s">
        <v>868</v>
      </c>
      <c r="AF88" s="102" t="s">
        <v>868</v>
      </c>
      <c r="AG88" s="102" t="s">
        <v>868</v>
      </c>
      <c r="AH88" s="102" t="s">
        <v>868</v>
      </c>
      <c r="AI88" s="102" t="s">
        <v>868</v>
      </c>
      <c r="AJ88" s="102" t="s">
        <v>868</v>
      </c>
      <c r="AK88" s="102" t="s">
        <v>868</v>
      </c>
      <c r="AL88" s="102" t="s">
        <v>868</v>
      </c>
      <c r="AM88" s="102" t="s">
        <v>868</v>
      </c>
      <c r="AN88" s="102" t="s">
        <v>868</v>
      </c>
      <c r="AO88" s="102" t="s">
        <v>868</v>
      </c>
      <c r="AP88" s="102" t="s">
        <v>868</v>
      </c>
      <c r="AQ88" s="102" t="s">
        <v>868</v>
      </c>
      <c r="AR88" s="102" t="s">
        <v>868</v>
      </c>
      <c r="AS88" s="102" t="s">
        <v>868</v>
      </c>
      <c r="AT88" s="102" t="s">
        <v>868</v>
      </c>
      <c r="AU88" s="102" t="s">
        <v>868</v>
      </c>
      <c r="AV88" s="102" t="s">
        <v>868</v>
      </c>
      <c r="AW88" s="102" t="s">
        <v>868</v>
      </c>
      <c r="AX88" s="102" t="s">
        <v>868</v>
      </c>
      <c r="AY88" s="102" t="s">
        <v>868</v>
      </c>
      <c r="AZ88" s="102" t="s">
        <v>868</v>
      </c>
      <c r="BA88" s="102" t="s">
        <v>868</v>
      </c>
      <c r="BB88" s="102" t="s">
        <v>868</v>
      </c>
      <c r="BC88" s="102" t="s">
        <v>868</v>
      </c>
      <c r="BD88" s="102" t="s">
        <v>868</v>
      </c>
      <c r="BE88" s="102" t="s">
        <v>868</v>
      </c>
      <c r="BF88" s="102" t="s">
        <v>868</v>
      </c>
      <c r="BG88" s="102" t="s">
        <v>868</v>
      </c>
      <c r="BH88" s="102" t="s">
        <v>868</v>
      </c>
      <c r="BI88" s="102" t="s">
        <v>868</v>
      </c>
      <c r="BJ88" s="102" t="s">
        <v>868</v>
      </c>
      <c r="BK88" s="102" t="s">
        <v>868</v>
      </c>
      <c r="BL88" s="102" t="s">
        <v>868</v>
      </c>
      <c r="BM88" s="102" t="s">
        <v>868</v>
      </c>
      <c r="BN88" s="102" t="s">
        <v>868</v>
      </c>
      <c r="BO88" s="102" t="s">
        <v>868</v>
      </c>
      <c r="BP88" s="102" t="s">
        <v>868</v>
      </c>
      <c r="BQ88" s="102" t="s">
        <v>868</v>
      </c>
      <c r="BR88" s="102" t="s">
        <v>868</v>
      </c>
      <c r="BS88" s="102" t="s">
        <v>868</v>
      </c>
      <c r="BT88" s="102" t="s">
        <v>868</v>
      </c>
      <c r="BU88" s="102" t="s">
        <v>868</v>
      </c>
      <c r="BV88" s="102" t="s">
        <v>868</v>
      </c>
      <c r="BW88" s="102" t="s">
        <v>868</v>
      </c>
      <c r="BX88" s="102" t="s">
        <v>868</v>
      </c>
      <c r="BY88" s="102" t="s">
        <v>868</v>
      </c>
      <c r="BZ88" s="102" t="s">
        <v>868</v>
      </c>
      <c r="CA88" s="103"/>
    </row>
    <row r="89" spans="1:79" ht="21" x14ac:dyDescent="0.25">
      <c r="A89" s="76" t="s">
        <v>806</v>
      </c>
      <c r="B89" s="267" t="s">
        <v>889</v>
      </c>
      <c r="C89" s="102"/>
      <c r="D89" s="269">
        <f>SUM(D90:D94)</f>
        <v>6.7799999999999994</v>
      </c>
      <c r="E89" s="104">
        <f t="shared" ref="E89" si="108">SUM(E90:E94)</f>
        <v>0</v>
      </c>
      <c r="F89" s="104">
        <f t="shared" ref="F89" si="109">SUM(F90:F94)</f>
        <v>6.7799999999999994</v>
      </c>
      <c r="G89" s="104">
        <f t="shared" ref="G89" si="110">SUM(G90:G94)</f>
        <v>0</v>
      </c>
      <c r="H89" s="104">
        <f t="shared" ref="H89" si="111">SUM(H90:H94)</f>
        <v>0</v>
      </c>
      <c r="I89" s="104">
        <f t="shared" ref="I89" si="112">SUM(I90:I94)</f>
        <v>0</v>
      </c>
      <c r="J89" s="104">
        <f t="shared" ref="J89" si="113">SUM(J90:J94)</f>
        <v>0</v>
      </c>
      <c r="K89" s="104">
        <f t="shared" ref="K89" si="114">SUM(K90:K94)</f>
        <v>0</v>
      </c>
      <c r="L89" s="104">
        <f t="shared" ref="L89" si="115">SUM(L90:L94)</f>
        <v>0</v>
      </c>
      <c r="M89" s="104">
        <f t="shared" ref="M89" si="116">SUM(M90:M94)</f>
        <v>0.90100000000000002</v>
      </c>
      <c r="N89" s="104">
        <f t="shared" ref="N89" si="117">SUM(N90:N94)</f>
        <v>0</v>
      </c>
      <c r="O89" s="104">
        <f t="shared" ref="O89" si="118">SUM(O90:O94)</f>
        <v>0</v>
      </c>
      <c r="P89" s="104">
        <f t="shared" ref="P89" si="119">SUM(P90:P94)</f>
        <v>0</v>
      </c>
      <c r="Q89" s="104">
        <f t="shared" ref="Q89" si="120">SUM(Q90:Q94)</f>
        <v>0</v>
      </c>
      <c r="R89" s="104">
        <f t="shared" ref="R89" si="121">SUM(R90:R94)</f>
        <v>0</v>
      </c>
      <c r="S89" s="104">
        <f t="shared" ref="S89" si="122">SUM(S90:S94)</f>
        <v>0</v>
      </c>
      <c r="T89" s="104">
        <f t="shared" ref="T89" si="123">SUM(T90:T94)</f>
        <v>1.214</v>
      </c>
      <c r="U89" s="104">
        <f t="shared" ref="U89" si="124">SUM(U90:U94)</f>
        <v>0</v>
      </c>
      <c r="V89" s="104">
        <f t="shared" ref="V89" si="125">SUM(V90:V94)</f>
        <v>0</v>
      </c>
      <c r="W89" s="104">
        <f t="shared" ref="W89" si="126">SUM(W90:W94)</f>
        <v>0</v>
      </c>
      <c r="X89" s="104">
        <f t="shared" ref="X89" si="127">SUM(X90:X94)</f>
        <v>0</v>
      </c>
      <c r="Y89" s="104">
        <f t="shared" ref="Y89" si="128">SUM(Y90:Y94)</f>
        <v>0</v>
      </c>
      <c r="Z89" s="104">
        <f t="shared" ref="Z89" si="129">SUM(Z90:Z94)</f>
        <v>0</v>
      </c>
      <c r="AA89" s="104">
        <f t="shared" ref="AA89" si="130">SUM(AA90:AA94)</f>
        <v>0</v>
      </c>
      <c r="AB89" s="104">
        <f t="shared" ref="AB89" si="131">SUM(AB90:AB94)</f>
        <v>0</v>
      </c>
      <c r="AC89" s="104">
        <f t="shared" ref="AC89" si="132">SUM(AC90:AC94)</f>
        <v>0</v>
      </c>
      <c r="AD89" s="104">
        <f t="shared" ref="AD89" si="133">SUM(AD90:AD94)</f>
        <v>0</v>
      </c>
      <c r="AE89" s="104">
        <f t="shared" ref="AE89" si="134">SUM(AE90:AE94)</f>
        <v>0</v>
      </c>
      <c r="AF89" s="104">
        <f t="shared" ref="AF89" si="135">SUM(AF90:AF94)</f>
        <v>0</v>
      </c>
      <c r="AG89" s="104">
        <f t="shared" ref="AG89" si="136">SUM(AG90:AG94)</f>
        <v>0</v>
      </c>
      <c r="AH89" s="104">
        <f t="shared" ref="AH89" si="137">SUM(AH90:AH94)</f>
        <v>4.665</v>
      </c>
      <c r="AI89" s="104">
        <f t="shared" ref="AI89" si="138">SUM(AI90:AI94)</f>
        <v>0</v>
      </c>
      <c r="AJ89" s="104">
        <f t="shared" ref="AJ89" si="139">SUM(AJ90:AJ94)</f>
        <v>0</v>
      </c>
      <c r="AK89" s="104">
        <f t="shared" ref="AK89" si="140">SUM(AK90:AK94)</f>
        <v>0</v>
      </c>
      <c r="AL89" s="104">
        <f t="shared" ref="AL89" si="141">SUM(AL90:AL94)</f>
        <v>0</v>
      </c>
      <c r="AM89" s="104">
        <f t="shared" ref="AM89" si="142">SUM(AM90:AM94)</f>
        <v>0</v>
      </c>
      <c r="AN89" s="104">
        <f t="shared" ref="AN89" si="143">SUM(AN90:AN94)</f>
        <v>0</v>
      </c>
      <c r="AO89" s="104">
        <f t="shared" ref="AO89" si="144">SUM(AO90:AO94)</f>
        <v>1.1480000000000001</v>
      </c>
      <c r="AP89" s="104">
        <f t="shared" ref="AP89" si="145">SUM(AP90:AP94)</f>
        <v>0</v>
      </c>
      <c r="AQ89" s="104">
        <f t="shared" ref="AQ89" si="146">SUM(AQ90:AQ94)</f>
        <v>0</v>
      </c>
      <c r="AR89" s="104">
        <f t="shared" ref="AR89" si="147">SUM(AR90:AR94)</f>
        <v>0</v>
      </c>
      <c r="AS89" s="104">
        <f t="shared" ref="AS89" si="148">SUM(AS90:AS94)</f>
        <v>0</v>
      </c>
      <c r="AT89" s="104">
        <f t="shared" ref="AT89" si="149">SUM(AT90:AT94)</f>
        <v>0</v>
      </c>
      <c r="AU89" s="104">
        <f t="shared" ref="AU89" si="150">SUM(AU90:AU94)</f>
        <v>0</v>
      </c>
      <c r="AV89" s="104">
        <f t="shared" ref="AV89" si="151">SUM(AV90:AV94)</f>
        <v>0</v>
      </c>
      <c r="AW89" s="104">
        <f t="shared" ref="AW89" si="152">SUM(AW90:AW94)</f>
        <v>0</v>
      </c>
      <c r="AX89" s="104">
        <f t="shared" ref="AX89" si="153">SUM(AX90:AX94)</f>
        <v>0</v>
      </c>
      <c r="AY89" s="104">
        <f t="shared" ref="AY89" si="154">SUM(AY90:AY94)</f>
        <v>0</v>
      </c>
      <c r="AZ89" s="104">
        <f t="shared" ref="AZ89" si="155">SUM(AZ90:AZ94)</f>
        <v>0</v>
      </c>
      <c r="BA89" s="104">
        <f t="shared" ref="BA89" si="156">SUM(BA90:BA94)</f>
        <v>0</v>
      </c>
      <c r="BB89" s="104">
        <f t="shared" ref="BB89" si="157">SUM(BB90:BB94)</f>
        <v>0</v>
      </c>
      <c r="BC89" s="269">
        <f t="shared" ref="BC89" si="158">SUM(BC90:BC94)</f>
        <v>1.1480000000000001</v>
      </c>
      <c r="BD89" s="104">
        <f t="shared" ref="BD89" si="159">SUM(BD90:BD94)</f>
        <v>0</v>
      </c>
      <c r="BE89" s="104">
        <f t="shared" ref="BE89" si="160">SUM(BE90:BE94)</f>
        <v>0</v>
      </c>
      <c r="BF89" s="104">
        <f t="shared" ref="BF89" si="161">SUM(BF90:BF94)</f>
        <v>0</v>
      </c>
      <c r="BG89" s="104">
        <f t="shared" ref="BG89" si="162">SUM(BG90:BG94)</f>
        <v>0</v>
      </c>
      <c r="BH89" s="104">
        <f t="shared" ref="BH89" si="163">SUM(BH90:BH94)</f>
        <v>0</v>
      </c>
      <c r="BI89" s="104">
        <f t="shared" ref="BI89" si="164">SUM(BI90:BI94)</f>
        <v>0</v>
      </c>
      <c r="BJ89" s="104">
        <f t="shared" ref="BJ89" si="165">SUM(BJ90:BJ94)</f>
        <v>0</v>
      </c>
      <c r="BK89" s="104">
        <f t="shared" ref="BK89" si="166">SUM(BK90:BK94)</f>
        <v>0</v>
      </c>
      <c r="BL89" s="104">
        <f t="shared" ref="BL89" si="167">SUM(BL90:BL94)</f>
        <v>0</v>
      </c>
      <c r="BM89" s="104">
        <f t="shared" ref="BM89" si="168">SUM(BM90:BM94)</f>
        <v>0</v>
      </c>
      <c r="BN89" s="104">
        <f t="shared" ref="BN89" si="169">SUM(BN90:BN94)</f>
        <v>0</v>
      </c>
      <c r="BO89" s="104">
        <f t="shared" ref="BO89" si="170">SUM(BO90:BO94)</f>
        <v>0</v>
      </c>
      <c r="BP89" s="104">
        <f t="shared" ref="BP89" si="171">SUM(BP90:BP94)</f>
        <v>0</v>
      </c>
      <c r="BQ89" s="104">
        <f t="shared" ref="BQ89" si="172">SUM(BQ90:BQ94)</f>
        <v>0</v>
      </c>
      <c r="BR89" s="104">
        <f t="shared" ref="BR89" si="173">SUM(BR90:BR94)</f>
        <v>0</v>
      </c>
      <c r="BS89" s="104">
        <f t="shared" ref="BS89" si="174">SUM(BS90:BS94)</f>
        <v>0</v>
      </c>
      <c r="BT89" s="104">
        <f t="shared" ref="BT89" si="175">SUM(BT90:BT94)</f>
        <v>0</v>
      </c>
      <c r="BU89" s="104">
        <f t="shared" ref="BU89" si="176">SUM(BU90:BU94)</f>
        <v>0</v>
      </c>
      <c r="BV89" s="104">
        <f t="shared" ref="BV89" si="177">SUM(BV90:BV94)</f>
        <v>0</v>
      </c>
      <c r="BW89" s="104">
        <f t="shared" ref="BW89" si="178">SUM(BW90:BW94)</f>
        <v>0</v>
      </c>
      <c r="BX89" s="104">
        <f t="shared" ref="BX89" si="179">SUM(BX90:BX94)</f>
        <v>0</v>
      </c>
      <c r="BY89" s="104">
        <f t="shared" ref="BY89" si="180">SUM(BY90:BY94)</f>
        <v>0</v>
      </c>
      <c r="BZ89" s="106">
        <f t="shared" ref="BZ89:BZ93" si="181">IF(AA89&lt;&gt;0,BY89/AA89,0)</f>
        <v>0</v>
      </c>
      <c r="CA89" s="103"/>
    </row>
    <row r="90" spans="1:79" x14ac:dyDescent="0.25">
      <c r="A90" s="76"/>
      <c r="B90" s="268" t="s">
        <v>982</v>
      </c>
      <c r="C90" s="102" t="s">
        <v>983</v>
      </c>
      <c r="D90" s="113">
        <v>3.786</v>
      </c>
      <c r="E90" s="78">
        <f t="shared" ref="E90:E94" si="182">L90+S90+Z90+AG90</f>
        <v>0</v>
      </c>
      <c r="F90" s="78">
        <f t="shared" ref="F90:F94" si="183">M90+T90+AA90+AH90</f>
        <v>3.786</v>
      </c>
      <c r="G90" s="78">
        <f t="shared" ref="G90:G94" si="184">N90+U90+AB90+AI90</f>
        <v>0</v>
      </c>
      <c r="H90" s="78">
        <f t="shared" ref="H90:H94" si="185">O90+V90+AC90+AJ90</f>
        <v>0</v>
      </c>
      <c r="I90" s="78">
        <f t="shared" ref="I90:I94" si="186">P90+W90+AD90+AK90</f>
        <v>0</v>
      </c>
      <c r="J90" s="78">
        <f t="shared" ref="J90:J94" si="187">Q90+X90+AE90+AL90</f>
        <v>0</v>
      </c>
      <c r="K90" s="78">
        <f t="shared" ref="K90:K94" si="188">R90+Y90+AF90+AM90</f>
        <v>0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113">
        <v>3.786</v>
      </c>
      <c r="AI90" s="78"/>
      <c r="AJ90" s="78"/>
      <c r="AK90" s="78"/>
      <c r="AL90" s="78"/>
      <c r="AM90" s="78"/>
      <c r="AN90" s="78">
        <f t="shared" ref="AN90:AN94" si="189">AU90+BB90+BI90+BP90</f>
        <v>0</v>
      </c>
      <c r="AO90" s="78">
        <f t="shared" ref="AO90:AO94" si="190">AV90+BC90+BJ90+BQ90</f>
        <v>0</v>
      </c>
      <c r="AP90" s="78">
        <f t="shared" ref="AP90:AP94" si="191">AW90+BD90+BK90+BR90</f>
        <v>0</v>
      </c>
      <c r="AQ90" s="78">
        <f t="shared" ref="AQ90:AQ94" si="192">AX90+BE90+BL90+BS90</f>
        <v>0</v>
      </c>
      <c r="AR90" s="78">
        <f t="shared" ref="AR90:AR94" si="193">AY90+BF90+BM90+BT90</f>
        <v>0</v>
      </c>
      <c r="AS90" s="78">
        <f t="shared" ref="AS90:AS94" si="194">AZ90+BG90+BN90+BU90</f>
        <v>0</v>
      </c>
      <c r="AT90" s="78">
        <f t="shared" ref="AT90:AT94" si="195">BA90+BH90+BO90+BV90</f>
        <v>0</v>
      </c>
      <c r="AU90" s="78"/>
      <c r="AV90" s="78"/>
      <c r="AW90" s="78"/>
      <c r="AX90" s="78"/>
      <c r="AY90" s="78"/>
      <c r="AZ90" s="78"/>
      <c r="BA90" s="78"/>
      <c r="BB90" s="78"/>
      <c r="BC90" s="28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>
        <f t="shared" ref="BY90:BY94" si="196">BJ90-AA90</f>
        <v>0</v>
      </c>
      <c r="BZ90" s="107">
        <f t="shared" si="181"/>
        <v>0</v>
      </c>
      <c r="CA90" s="103"/>
    </row>
    <row r="91" spans="1:79" ht="42.75" x14ac:dyDescent="0.25">
      <c r="A91" s="76"/>
      <c r="B91" s="268" t="s">
        <v>984</v>
      </c>
      <c r="C91" s="102" t="s">
        <v>985</v>
      </c>
      <c r="D91" s="113">
        <v>0.45</v>
      </c>
      <c r="E91" s="78">
        <f t="shared" si="182"/>
        <v>0</v>
      </c>
      <c r="F91" s="78">
        <f t="shared" si="183"/>
        <v>0.45</v>
      </c>
      <c r="G91" s="78">
        <f t="shared" si="184"/>
        <v>0</v>
      </c>
      <c r="H91" s="78">
        <f t="shared" si="185"/>
        <v>0</v>
      </c>
      <c r="I91" s="78">
        <f t="shared" si="186"/>
        <v>0</v>
      </c>
      <c r="J91" s="78">
        <f t="shared" si="187"/>
        <v>0</v>
      </c>
      <c r="K91" s="78">
        <f t="shared" si="188"/>
        <v>0</v>
      </c>
      <c r="L91" s="78"/>
      <c r="M91" s="78"/>
      <c r="N91" s="78"/>
      <c r="O91" s="78"/>
      <c r="P91" s="78"/>
      <c r="Q91" s="78"/>
      <c r="R91" s="78"/>
      <c r="S91" s="78"/>
      <c r="T91" s="113">
        <v>0.45</v>
      </c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>
        <f t="shared" si="189"/>
        <v>0</v>
      </c>
      <c r="AO91" s="78">
        <f t="shared" si="190"/>
        <v>0.49399999999999999</v>
      </c>
      <c r="AP91" s="78">
        <f t="shared" si="191"/>
        <v>0</v>
      </c>
      <c r="AQ91" s="78">
        <f t="shared" si="192"/>
        <v>0</v>
      </c>
      <c r="AR91" s="78">
        <f t="shared" si="193"/>
        <v>0</v>
      </c>
      <c r="AS91" s="78">
        <f t="shared" si="194"/>
        <v>0</v>
      </c>
      <c r="AT91" s="78">
        <f t="shared" si="195"/>
        <v>0</v>
      </c>
      <c r="AU91" s="78"/>
      <c r="AV91" s="78"/>
      <c r="AW91" s="78"/>
      <c r="AX91" s="78"/>
      <c r="AY91" s="78"/>
      <c r="AZ91" s="78"/>
      <c r="BA91" s="78"/>
      <c r="BB91" s="78"/>
      <c r="BC91" s="288">
        <v>0.49399999999999999</v>
      </c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>
        <f t="shared" si="196"/>
        <v>0</v>
      </c>
      <c r="BZ91" s="107">
        <f t="shared" si="181"/>
        <v>0</v>
      </c>
      <c r="CA91" s="103" t="s">
        <v>1012</v>
      </c>
    </row>
    <row r="92" spans="1:79" ht="32.25" x14ac:dyDescent="0.25">
      <c r="A92" s="76"/>
      <c r="B92" s="268" t="s">
        <v>986</v>
      </c>
      <c r="C92" s="102" t="s">
        <v>987</v>
      </c>
      <c r="D92" s="113">
        <v>0.76400000000000001</v>
      </c>
      <c r="E92" s="78">
        <f t="shared" si="182"/>
        <v>0</v>
      </c>
      <c r="F92" s="78">
        <f t="shared" si="183"/>
        <v>0.76400000000000001</v>
      </c>
      <c r="G92" s="78">
        <f t="shared" si="184"/>
        <v>0</v>
      </c>
      <c r="H92" s="78">
        <f t="shared" si="185"/>
        <v>0</v>
      </c>
      <c r="I92" s="78">
        <f t="shared" si="186"/>
        <v>0</v>
      </c>
      <c r="J92" s="78">
        <f t="shared" si="187"/>
        <v>0</v>
      </c>
      <c r="K92" s="78">
        <f t="shared" si="188"/>
        <v>0</v>
      </c>
      <c r="L92" s="78"/>
      <c r="M92" s="78"/>
      <c r="N92" s="78"/>
      <c r="O92" s="78"/>
      <c r="P92" s="78"/>
      <c r="Q92" s="78"/>
      <c r="R92" s="78"/>
      <c r="S92" s="78"/>
      <c r="T92" s="113">
        <v>0.76400000000000001</v>
      </c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>
        <f t="shared" si="189"/>
        <v>0</v>
      </c>
      <c r="AO92" s="78">
        <f t="shared" si="190"/>
        <v>0.65400000000000003</v>
      </c>
      <c r="AP92" s="78">
        <f t="shared" si="191"/>
        <v>0</v>
      </c>
      <c r="AQ92" s="78">
        <f t="shared" si="192"/>
        <v>0</v>
      </c>
      <c r="AR92" s="78">
        <f t="shared" si="193"/>
        <v>0</v>
      </c>
      <c r="AS92" s="78">
        <f t="shared" si="194"/>
        <v>0</v>
      </c>
      <c r="AT92" s="78">
        <f t="shared" si="195"/>
        <v>0</v>
      </c>
      <c r="AU92" s="78"/>
      <c r="AV92" s="78"/>
      <c r="AW92" s="78"/>
      <c r="AX92" s="78"/>
      <c r="AY92" s="78"/>
      <c r="AZ92" s="78"/>
      <c r="BA92" s="78"/>
      <c r="BB92" s="78"/>
      <c r="BC92" s="288">
        <v>0.65400000000000003</v>
      </c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>
        <f t="shared" si="196"/>
        <v>0</v>
      </c>
      <c r="BZ92" s="107">
        <f t="shared" si="181"/>
        <v>0</v>
      </c>
      <c r="CA92" s="103" t="s">
        <v>1010</v>
      </c>
    </row>
    <row r="93" spans="1:79" x14ac:dyDescent="0.25">
      <c r="A93" s="76"/>
      <c r="B93" s="268" t="s">
        <v>988</v>
      </c>
      <c r="C93" s="102" t="s">
        <v>989</v>
      </c>
      <c r="D93" s="113">
        <v>0.90100000000000002</v>
      </c>
      <c r="E93" s="78">
        <f t="shared" si="182"/>
        <v>0</v>
      </c>
      <c r="F93" s="78">
        <f t="shared" si="183"/>
        <v>0.90100000000000002</v>
      </c>
      <c r="G93" s="78">
        <f t="shared" si="184"/>
        <v>0</v>
      </c>
      <c r="H93" s="78">
        <f t="shared" si="185"/>
        <v>0</v>
      </c>
      <c r="I93" s="78">
        <f t="shared" si="186"/>
        <v>0</v>
      </c>
      <c r="J93" s="78">
        <f t="shared" si="187"/>
        <v>0</v>
      </c>
      <c r="K93" s="78">
        <f t="shared" si="188"/>
        <v>0</v>
      </c>
      <c r="L93" s="78"/>
      <c r="M93" s="113">
        <v>0.90100000000000002</v>
      </c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>
        <f t="shared" si="189"/>
        <v>0</v>
      </c>
      <c r="AO93" s="78">
        <f t="shared" si="190"/>
        <v>0</v>
      </c>
      <c r="AP93" s="78">
        <f t="shared" si="191"/>
        <v>0</v>
      </c>
      <c r="AQ93" s="78">
        <f t="shared" si="192"/>
        <v>0</v>
      </c>
      <c r="AR93" s="78">
        <f t="shared" si="193"/>
        <v>0</v>
      </c>
      <c r="AS93" s="78">
        <f t="shared" si="194"/>
        <v>0</v>
      </c>
      <c r="AT93" s="78">
        <f t="shared" si="195"/>
        <v>0</v>
      </c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>
        <f t="shared" si="196"/>
        <v>0</v>
      </c>
      <c r="BZ93" s="107">
        <f t="shared" si="181"/>
        <v>0</v>
      </c>
      <c r="CA93" s="103"/>
    </row>
    <row r="94" spans="1:79" x14ac:dyDescent="0.25">
      <c r="A94" s="76"/>
      <c r="B94" s="268" t="s">
        <v>990</v>
      </c>
      <c r="C94" s="102" t="s">
        <v>991</v>
      </c>
      <c r="D94" s="113">
        <v>0.879</v>
      </c>
      <c r="E94" s="78">
        <f t="shared" si="182"/>
        <v>0</v>
      </c>
      <c r="F94" s="78">
        <f t="shared" si="183"/>
        <v>0.879</v>
      </c>
      <c r="G94" s="78">
        <f t="shared" si="184"/>
        <v>0</v>
      </c>
      <c r="H94" s="78">
        <f t="shared" si="185"/>
        <v>0</v>
      </c>
      <c r="I94" s="78">
        <f t="shared" si="186"/>
        <v>0</v>
      </c>
      <c r="J94" s="78">
        <f t="shared" si="187"/>
        <v>0</v>
      </c>
      <c r="K94" s="78">
        <f t="shared" si="188"/>
        <v>0</v>
      </c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113">
        <v>0.879</v>
      </c>
      <c r="AI94" s="78"/>
      <c r="AJ94" s="78"/>
      <c r="AK94" s="78"/>
      <c r="AL94" s="78"/>
      <c r="AM94" s="78"/>
      <c r="AN94" s="78">
        <f t="shared" si="189"/>
        <v>0</v>
      </c>
      <c r="AO94" s="78">
        <f t="shared" si="190"/>
        <v>0</v>
      </c>
      <c r="AP94" s="78">
        <f t="shared" si="191"/>
        <v>0</v>
      </c>
      <c r="AQ94" s="78">
        <f t="shared" si="192"/>
        <v>0</v>
      </c>
      <c r="AR94" s="78">
        <f t="shared" si="193"/>
        <v>0</v>
      </c>
      <c r="AS94" s="78">
        <f t="shared" si="194"/>
        <v>0</v>
      </c>
      <c r="AT94" s="78">
        <f t="shared" si="195"/>
        <v>0</v>
      </c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>
        <f t="shared" si="196"/>
        <v>0</v>
      </c>
      <c r="BZ94" s="107">
        <f>IF(AA94&lt;&gt;0,BY94/AA94,0)</f>
        <v>0</v>
      </c>
      <c r="CA94" s="103"/>
    </row>
    <row r="95" spans="1:79" x14ac:dyDescent="0.25">
      <c r="A95" s="90"/>
      <c r="B95" s="91"/>
      <c r="C95" s="90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3"/>
      <c r="CA95" s="94"/>
    </row>
    <row r="96" spans="1:79" x14ac:dyDescent="0.25">
      <c r="A96" s="90"/>
      <c r="B96" s="91"/>
      <c r="C96" s="90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3"/>
      <c r="CA96" s="94"/>
    </row>
    <row r="97" spans="1:79" x14ac:dyDescent="0.25">
      <c r="A97" s="90"/>
      <c r="B97" s="91"/>
      <c r="C97" s="90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3"/>
      <c r="CA97" s="94"/>
    </row>
    <row r="98" spans="1:79" x14ac:dyDescent="0.25">
      <c r="A98" s="90"/>
      <c r="B98" s="91"/>
      <c r="C98" s="90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3"/>
      <c r="CA98" s="94"/>
    </row>
    <row r="99" spans="1:79" x14ac:dyDescent="0.25">
      <c r="B99" s="2" t="s">
        <v>821</v>
      </c>
      <c r="D99" s="57"/>
      <c r="E99" s="57"/>
      <c r="F99" s="2" t="s">
        <v>822</v>
      </c>
    </row>
  </sheetData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7"/>
  <sheetViews>
    <sheetView zoomScaleNormal="100" zoomScaleSheetLayoutView="100" workbookViewId="0"/>
  </sheetViews>
  <sheetFormatPr defaultRowHeight="15.75" x14ac:dyDescent="0.25"/>
  <cols>
    <col min="1" max="1" width="7.42578125" style="2" customWidth="1"/>
    <col min="2" max="2" width="35.7109375" style="2" customWidth="1"/>
    <col min="3" max="3" width="11.710937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301" t="s">
        <v>11</v>
      </c>
      <c r="AE2" s="301"/>
      <c r="AF2" s="301"/>
      <c r="AG2" s="301"/>
      <c r="AH2" s="301"/>
    </row>
    <row r="3" spans="1:39" s="11" customFormat="1" ht="25.5" customHeight="1" x14ac:dyDescent="0.2">
      <c r="A3" s="366" t="s">
        <v>815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</row>
    <row r="4" spans="1:39" s="11" customFormat="1" ht="12.75" x14ac:dyDescent="0.2">
      <c r="A4" s="302" t="s">
        <v>1015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140"/>
      <c r="AJ4" s="140"/>
      <c r="AK4" s="140"/>
      <c r="AL4" s="140"/>
      <c r="AM4" s="140"/>
    </row>
    <row r="5" spans="1:39" ht="11.25" customHeight="1" x14ac:dyDescent="0.25"/>
    <row r="6" spans="1:39" s="11" customFormat="1" ht="12.75" x14ac:dyDescent="0.2">
      <c r="J6" s="12" t="s">
        <v>12</v>
      </c>
      <c r="K6" s="310" t="s">
        <v>820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</row>
    <row r="7" spans="1:39" s="9" customFormat="1" ht="10.5" customHeight="1" x14ac:dyDescent="0.2">
      <c r="K7" s="311" t="s">
        <v>13</v>
      </c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315" t="s">
        <v>950</v>
      </c>
      <c r="P9" s="315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41" t="s">
        <v>1017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62"/>
      <c r="AC11" s="62"/>
      <c r="AD11" s="62"/>
      <c r="AE11" s="62"/>
      <c r="AF11" s="62"/>
    </row>
    <row r="12" spans="1:39" s="9" customFormat="1" ht="12.75" x14ac:dyDescent="0.2">
      <c r="M12" s="311" t="s">
        <v>17</v>
      </c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B12" s="142" t="s">
        <v>892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303" t="s">
        <v>23</v>
      </c>
      <c r="B14" s="303" t="s">
        <v>22</v>
      </c>
      <c r="C14" s="303" t="s">
        <v>18</v>
      </c>
      <c r="D14" s="303" t="s">
        <v>814</v>
      </c>
      <c r="E14" s="312" t="s">
        <v>999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4"/>
    </row>
    <row r="15" spans="1:39" s="3" customFormat="1" ht="15" customHeight="1" x14ac:dyDescent="0.2">
      <c r="A15" s="304"/>
      <c r="B15" s="304"/>
      <c r="C15" s="304"/>
      <c r="D15" s="304"/>
      <c r="E15" s="306" t="s">
        <v>0</v>
      </c>
      <c r="F15" s="307"/>
      <c r="G15" s="307"/>
      <c r="H15" s="307"/>
      <c r="I15" s="308"/>
      <c r="J15" s="306" t="s">
        <v>5</v>
      </c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8"/>
    </row>
    <row r="16" spans="1:39" s="3" customFormat="1" ht="15" customHeight="1" x14ac:dyDescent="0.2">
      <c r="A16" s="304"/>
      <c r="B16" s="304"/>
      <c r="C16" s="304"/>
      <c r="D16" s="304"/>
      <c r="E16" s="306" t="s">
        <v>36</v>
      </c>
      <c r="F16" s="307"/>
      <c r="G16" s="307"/>
      <c r="H16" s="307"/>
      <c r="I16" s="308"/>
      <c r="J16" s="306" t="s">
        <v>36</v>
      </c>
      <c r="K16" s="307"/>
      <c r="L16" s="307"/>
      <c r="M16" s="307"/>
      <c r="N16" s="308"/>
      <c r="O16" s="306" t="s">
        <v>35</v>
      </c>
      <c r="P16" s="307"/>
      <c r="Q16" s="307"/>
      <c r="R16" s="307"/>
      <c r="S16" s="308"/>
      <c r="T16" s="306" t="s">
        <v>34</v>
      </c>
      <c r="U16" s="307"/>
      <c r="V16" s="307"/>
      <c r="W16" s="307"/>
      <c r="X16" s="308"/>
      <c r="Y16" s="306" t="s">
        <v>33</v>
      </c>
      <c r="Z16" s="307"/>
      <c r="AA16" s="307"/>
      <c r="AB16" s="307"/>
      <c r="AC16" s="308"/>
      <c r="AD16" s="306" t="s">
        <v>32</v>
      </c>
      <c r="AE16" s="307"/>
      <c r="AF16" s="307"/>
      <c r="AG16" s="307"/>
      <c r="AH16" s="308"/>
    </row>
    <row r="17" spans="1:34" s="3" customFormat="1" ht="107.25" customHeight="1" x14ac:dyDescent="0.2">
      <c r="A17" s="304"/>
      <c r="B17" s="304"/>
      <c r="C17" s="304"/>
      <c r="D17" s="304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8">
        <v>1</v>
      </c>
      <c r="B18" s="58">
        <v>2</v>
      </c>
      <c r="C18" s="58">
        <v>3</v>
      </c>
      <c r="D18" s="58">
        <v>4</v>
      </c>
      <c r="E18" s="58" t="s">
        <v>120</v>
      </c>
      <c r="F18" s="58" t="s">
        <v>119</v>
      </c>
      <c r="G18" s="58" t="s">
        <v>118</v>
      </c>
      <c r="H18" s="58" t="s">
        <v>117</v>
      </c>
      <c r="I18" s="58" t="s">
        <v>116</v>
      </c>
      <c r="J18" s="58" t="s">
        <v>85</v>
      </c>
      <c r="K18" s="58" t="s">
        <v>84</v>
      </c>
      <c r="L18" s="58" t="s">
        <v>83</v>
      </c>
      <c r="M18" s="58" t="s">
        <v>82</v>
      </c>
      <c r="N18" s="58" t="s">
        <v>81</v>
      </c>
      <c r="O18" s="58" t="s">
        <v>132</v>
      </c>
      <c r="P18" s="58" t="s">
        <v>131</v>
      </c>
      <c r="Q18" s="58" t="s">
        <v>130</v>
      </c>
      <c r="R18" s="58" t="s">
        <v>129</v>
      </c>
      <c r="S18" s="58" t="s">
        <v>128</v>
      </c>
      <c r="T18" s="58" t="s">
        <v>186</v>
      </c>
      <c r="U18" s="58" t="s">
        <v>185</v>
      </c>
      <c r="V18" s="58" t="s">
        <v>184</v>
      </c>
      <c r="W18" s="58" t="s">
        <v>183</v>
      </c>
      <c r="X18" s="58" t="s">
        <v>813</v>
      </c>
      <c r="Y18" s="58" t="s">
        <v>181</v>
      </c>
      <c r="Z18" s="58" t="s">
        <v>180</v>
      </c>
      <c r="AA18" s="58" t="s">
        <v>179</v>
      </c>
      <c r="AB18" s="58" t="s">
        <v>178</v>
      </c>
      <c r="AC18" s="58" t="s">
        <v>812</v>
      </c>
      <c r="AD18" s="58" t="s">
        <v>176</v>
      </c>
      <c r="AE18" s="58" t="s">
        <v>175</v>
      </c>
      <c r="AF18" s="58" t="s">
        <v>174</v>
      </c>
      <c r="AG18" s="58" t="s">
        <v>173</v>
      </c>
      <c r="AH18" s="58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67" t="s">
        <v>10</v>
      </c>
      <c r="B20" s="368"/>
      <c r="C20" s="369"/>
      <c r="D20" s="143" t="s">
        <v>868</v>
      </c>
      <c r="E20" s="273">
        <f t="shared" ref="E20:AH20" si="0">E28+E55+E81+E88</f>
        <v>2.5100000000000002</v>
      </c>
      <c r="F20" s="273">
        <f t="shared" si="0"/>
        <v>0</v>
      </c>
      <c r="G20" s="273">
        <f t="shared" si="0"/>
        <v>5.97</v>
      </c>
      <c r="H20" s="273">
        <f t="shared" si="0"/>
        <v>0</v>
      </c>
      <c r="I20" s="273">
        <f t="shared" si="0"/>
        <v>0</v>
      </c>
      <c r="J20" s="273">
        <f t="shared" si="0"/>
        <v>1.5</v>
      </c>
      <c r="K20" s="273">
        <f t="shared" si="0"/>
        <v>0</v>
      </c>
      <c r="L20" s="273">
        <f t="shared" si="0"/>
        <v>6.6150000000000002</v>
      </c>
      <c r="M20" s="273">
        <f t="shared" si="0"/>
        <v>0</v>
      </c>
      <c r="N20" s="273">
        <f t="shared" si="0"/>
        <v>0</v>
      </c>
      <c r="O20" s="273">
        <f t="shared" si="0"/>
        <v>0</v>
      </c>
      <c r="P20" s="273">
        <f t="shared" si="0"/>
        <v>0</v>
      </c>
      <c r="Q20" s="273">
        <f t="shared" si="0"/>
        <v>3.4849999999999999</v>
      </c>
      <c r="R20" s="273">
        <f t="shared" si="0"/>
        <v>0</v>
      </c>
      <c r="S20" s="273">
        <f t="shared" si="0"/>
        <v>0</v>
      </c>
      <c r="T20" s="273">
        <f t="shared" si="0"/>
        <v>0</v>
      </c>
      <c r="U20" s="273">
        <f t="shared" si="0"/>
        <v>0</v>
      </c>
      <c r="V20" s="294">
        <f t="shared" si="0"/>
        <v>3.13</v>
      </c>
      <c r="W20" s="273">
        <f t="shared" si="0"/>
        <v>0</v>
      </c>
      <c r="X20" s="273">
        <f t="shared" si="0"/>
        <v>0</v>
      </c>
      <c r="Y20" s="273">
        <f t="shared" si="0"/>
        <v>1.5</v>
      </c>
      <c r="Z20" s="273">
        <f t="shared" si="0"/>
        <v>0</v>
      </c>
      <c r="AA20" s="273">
        <f t="shared" si="0"/>
        <v>0</v>
      </c>
      <c r="AB20" s="273">
        <f t="shared" si="0"/>
        <v>0</v>
      </c>
      <c r="AC20" s="273">
        <f t="shared" si="0"/>
        <v>0</v>
      </c>
      <c r="AD20" s="273">
        <f t="shared" si="0"/>
        <v>0</v>
      </c>
      <c r="AE20" s="273">
        <f t="shared" si="0"/>
        <v>0</v>
      </c>
      <c r="AF20" s="273">
        <f t="shared" si="0"/>
        <v>0</v>
      </c>
      <c r="AG20" s="273">
        <f t="shared" si="0"/>
        <v>0</v>
      </c>
      <c r="AH20" s="273">
        <f t="shared" si="0"/>
        <v>0</v>
      </c>
    </row>
    <row r="21" spans="1:34" x14ac:dyDescent="0.25">
      <c r="A21" s="60" t="s">
        <v>823</v>
      </c>
      <c r="B21" s="264" t="s">
        <v>824</v>
      </c>
      <c r="C21" s="18"/>
      <c r="D21" s="86" t="s">
        <v>868</v>
      </c>
      <c r="E21" s="86" t="s">
        <v>868</v>
      </c>
      <c r="F21" s="86" t="s">
        <v>868</v>
      </c>
      <c r="G21" s="86" t="s">
        <v>868</v>
      </c>
      <c r="H21" s="86" t="s">
        <v>868</v>
      </c>
      <c r="I21" s="86" t="s">
        <v>868</v>
      </c>
      <c r="J21" s="86" t="s">
        <v>868</v>
      </c>
      <c r="K21" s="86" t="s">
        <v>868</v>
      </c>
      <c r="L21" s="86" t="s">
        <v>868</v>
      </c>
      <c r="M21" s="86" t="s">
        <v>868</v>
      </c>
      <c r="N21" s="86" t="s">
        <v>868</v>
      </c>
      <c r="O21" s="86" t="s">
        <v>868</v>
      </c>
      <c r="P21" s="86" t="s">
        <v>868</v>
      </c>
      <c r="Q21" s="86" t="s">
        <v>868</v>
      </c>
      <c r="R21" s="86" t="s">
        <v>868</v>
      </c>
      <c r="S21" s="86" t="s">
        <v>868</v>
      </c>
      <c r="T21" s="86" t="s">
        <v>868</v>
      </c>
      <c r="U21" s="86" t="s">
        <v>868</v>
      </c>
      <c r="V21" s="86" t="s">
        <v>868</v>
      </c>
      <c r="W21" s="86" t="s">
        <v>868</v>
      </c>
      <c r="X21" s="86" t="s">
        <v>868</v>
      </c>
      <c r="Y21" s="86" t="s">
        <v>868</v>
      </c>
      <c r="Z21" s="86" t="s">
        <v>868</v>
      </c>
      <c r="AA21" s="86" t="s">
        <v>868</v>
      </c>
      <c r="AB21" s="86" t="s">
        <v>868</v>
      </c>
      <c r="AC21" s="86" t="s">
        <v>868</v>
      </c>
      <c r="AD21" s="86" t="s">
        <v>868</v>
      </c>
      <c r="AE21" s="86" t="s">
        <v>868</v>
      </c>
      <c r="AF21" s="86" t="s">
        <v>868</v>
      </c>
      <c r="AG21" s="86" t="s">
        <v>868</v>
      </c>
      <c r="AH21" s="86" t="s">
        <v>868</v>
      </c>
    </row>
    <row r="22" spans="1:34" s="9" customFormat="1" ht="24" x14ac:dyDescent="0.2">
      <c r="A22" s="60" t="s">
        <v>825</v>
      </c>
      <c r="B22" s="264" t="s">
        <v>826</v>
      </c>
      <c r="C22" s="1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  <c r="N22" s="86" t="s">
        <v>868</v>
      </c>
      <c r="O22" s="86" t="s">
        <v>868</v>
      </c>
      <c r="P22" s="86" t="s">
        <v>868</v>
      </c>
      <c r="Q22" s="86" t="s">
        <v>868</v>
      </c>
      <c r="R22" s="86" t="s">
        <v>868</v>
      </c>
      <c r="S22" s="86" t="s">
        <v>868</v>
      </c>
      <c r="T22" s="86" t="s">
        <v>868</v>
      </c>
      <c r="U22" s="86" t="s">
        <v>868</v>
      </c>
      <c r="V22" s="86" t="s">
        <v>868</v>
      </c>
      <c r="W22" s="86" t="s">
        <v>868</v>
      </c>
      <c r="X22" s="86" t="s">
        <v>868</v>
      </c>
      <c r="Y22" s="86" t="s">
        <v>868</v>
      </c>
      <c r="Z22" s="86" t="s">
        <v>868</v>
      </c>
      <c r="AA22" s="86" t="s">
        <v>868</v>
      </c>
      <c r="AB22" s="86" t="s">
        <v>868</v>
      </c>
      <c r="AC22" s="86" t="s">
        <v>868</v>
      </c>
      <c r="AD22" s="86" t="s">
        <v>868</v>
      </c>
      <c r="AE22" s="86" t="s">
        <v>868</v>
      </c>
      <c r="AF22" s="86" t="s">
        <v>868</v>
      </c>
      <c r="AG22" s="86" t="s">
        <v>868</v>
      </c>
      <c r="AH22" s="86" t="s">
        <v>868</v>
      </c>
    </row>
    <row r="23" spans="1:34" s="9" customFormat="1" ht="48" x14ac:dyDescent="0.2">
      <c r="A23" s="60" t="s">
        <v>827</v>
      </c>
      <c r="B23" s="264" t="s">
        <v>828</v>
      </c>
      <c r="C23" s="1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  <c r="N23" s="86" t="s">
        <v>868</v>
      </c>
      <c r="O23" s="86" t="s">
        <v>868</v>
      </c>
      <c r="P23" s="86" t="s">
        <v>868</v>
      </c>
      <c r="Q23" s="86" t="s">
        <v>868</v>
      </c>
      <c r="R23" s="86" t="s">
        <v>868</v>
      </c>
      <c r="S23" s="86" t="s">
        <v>868</v>
      </c>
      <c r="T23" s="86" t="s">
        <v>868</v>
      </c>
      <c r="U23" s="86" t="s">
        <v>868</v>
      </c>
      <c r="V23" s="86" t="s">
        <v>868</v>
      </c>
      <c r="W23" s="86" t="s">
        <v>868</v>
      </c>
      <c r="X23" s="86" t="s">
        <v>868</v>
      </c>
      <c r="Y23" s="86" t="s">
        <v>868</v>
      </c>
      <c r="Z23" s="86" t="s">
        <v>868</v>
      </c>
      <c r="AA23" s="86" t="s">
        <v>868</v>
      </c>
      <c r="AB23" s="86" t="s">
        <v>868</v>
      </c>
      <c r="AC23" s="86" t="s">
        <v>868</v>
      </c>
      <c r="AD23" s="86" t="s">
        <v>868</v>
      </c>
      <c r="AE23" s="86" t="s">
        <v>868</v>
      </c>
      <c r="AF23" s="86" t="s">
        <v>868</v>
      </c>
      <c r="AG23" s="86" t="s">
        <v>868</v>
      </c>
      <c r="AH23" s="86" t="s">
        <v>868</v>
      </c>
    </row>
    <row r="24" spans="1:34" ht="24" x14ac:dyDescent="0.25">
      <c r="A24" s="60" t="s">
        <v>829</v>
      </c>
      <c r="B24" s="264" t="s">
        <v>830</v>
      </c>
      <c r="C24" s="1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  <c r="N24" s="86" t="s">
        <v>868</v>
      </c>
      <c r="O24" s="86" t="s">
        <v>868</v>
      </c>
      <c r="P24" s="86" t="s">
        <v>868</v>
      </c>
      <c r="Q24" s="86" t="s">
        <v>868</v>
      </c>
      <c r="R24" s="86" t="s">
        <v>868</v>
      </c>
      <c r="S24" s="86" t="s">
        <v>868</v>
      </c>
      <c r="T24" s="86" t="s">
        <v>868</v>
      </c>
      <c r="U24" s="86" t="s">
        <v>868</v>
      </c>
      <c r="V24" s="86" t="s">
        <v>868</v>
      </c>
      <c r="W24" s="86" t="s">
        <v>868</v>
      </c>
      <c r="X24" s="86" t="s">
        <v>868</v>
      </c>
      <c r="Y24" s="86" t="s">
        <v>868</v>
      </c>
      <c r="Z24" s="86" t="s">
        <v>868</v>
      </c>
      <c r="AA24" s="86" t="s">
        <v>868</v>
      </c>
      <c r="AB24" s="86" t="s">
        <v>868</v>
      </c>
      <c r="AC24" s="86" t="s">
        <v>868</v>
      </c>
      <c r="AD24" s="86" t="s">
        <v>868</v>
      </c>
      <c r="AE24" s="86" t="s">
        <v>868</v>
      </c>
      <c r="AF24" s="86" t="s">
        <v>868</v>
      </c>
      <c r="AG24" s="86" t="s">
        <v>868</v>
      </c>
      <c r="AH24" s="86" t="s">
        <v>868</v>
      </c>
    </row>
    <row r="25" spans="1:34" ht="36" x14ac:dyDescent="0.25">
      <c r="A25" s="60" t="s">
        <v>831</v>
      </c>
      <c r="B25" s="264" t="s">
        <v>832</v>
      </c>
      <c r="C25" s="1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  <c r="N25" s="86" t="s">
        <v>868</v>
      </c>
      <c r="O25" s="86" t="s">
        <v>868</v>
      </c>
      <c r="P25" s="86" t="s">
        <v>868</v>
      </c>
      <c r="Q25" s="86" t="s">
        <v>868</v>
      </c>
      <c r="R25" s="86" t="s">
        <v>868</v>
      </c>
      <c r="S25" s="86" t="s">
        <v>868</v>
      </c>
      <c r="T25" s="86" t="s">
        <v>868</v>
      </c>
      <c r="U25" s="86" t="s">
        <v>868</v>
      </c>
      <c r="V25" s="86" t="s">
        <v>868</v>
      </c>
      <c r="W25" s="86" t="s">
        <v>868</v>
      </c>
      <c r="X25" s="86" t="s">
        <v>868</v>
      </c>
      <c r="Y25" s="86" t="s">
        <v>868</v>
      </c>
      <c r="Z25" s="86" t="s">
        <v>868</v>
      </c>
      <c r="AA25" s="86" t="s">
        <v>868</v>
      </c>
      <c r="AB25" s="86" t="s">
        <v>868</v>
      </c>
      <c r="AC25" s="86" t="s">
        <v>868</v>
      </c>
      <c r="AD25" s="86" t="s">
        <v>868</v>
      </c>
      <c r="AE25" s="86" t="s">
        <v>868</v>
      </c>
      <c r="AF25" s="86" t="s">
        <v>868</v>
      </c>
      <c r="AG25" s="86" t="s">
        <v>868</v>
      </c>
      <c r="AH25" s="86" t="s">
        <v>868</v>
      </c>
    </row>
    <row r="26" spans="1:34" x14ac:dyDescent="0.25">
      <c r="A26" s="60" t="s">
        <v>833</v>
      </c>
      <c r="B26" s="264" t="s">
        <v>834</v>
      </c>
      <c r="C26" s="18"/>
      <c r="D26" s="86" t="s">
        <v>868</v>
      </c>
      <c r="E26" s="86" t="s">
        <v>868</v>
      </c>
      <c r="F26" s="86" t="s">
        <v>868</v>
      </c>
      <c r="G26" s="86" t="s">
        <v>868</v>
      </c>
      <c r="H26" s="86" t="s">
        <v>868</v>
      </c>
      <c r="I26" s="86" t="s">
        <v>868</v>
      </c>
      <c r="J26" s="86" t="s">
        <v>868</v>
      </c>
      <c r="K26" s="86" t="s">
        <v>868</v>
      </c>
      <c r="L26" s="86" t="s">
        <v>868</v>
      </c>
      <c r="M26" s="86" t="s">
        <v>868</v>
      </c>
      <c r="N26" s="86" t="s">
        <v>868</v>
      </c>
      <c r="O26" s="86" t="s">
        <v>868</v>
      </c>
      <c r="P26" s="86" t="s">
        <v>868</v>
      </c>
      <c r="Q26" s="86" t="s">
        <v>868</v>
      </c>
      <c r="R26" s="86" t="s">
        <v>868</v>
      </c>
      <c r="S26" s="86" t="s">
        <v>868</v>
      </c>
      <c r="T26" s="86" t="s">
        <v>868</v>
      </c>
      <c r="U26" s="86" t="s">
        <v>868</v>
      </c>
      <c r="V26" s="86" t="s">
        <v>868</v>
      </c>
      <c r="W26" s="86" t="s">
        <v>868</v>
      </c>
      <c r="X26" s="86" t="s">
        <v>868</v>
      </c>
      <c r="Y26" s="86" t="s">
        <v>868</v>
      </c>
      <c r="Z26" s="86" t="s">
        <v>868</v>
      </c>
      <c r="AA26" s="86" t="s">
        <v>868</v>
      </c>
      <c r="AB26" s="86" t="s">
        <v>868</v>
      </c>
      <c r="AC26" s="86" t="s">
        <v>868</v>
      </c>
      <c r="AD26" s="86" t="s">
        <v>868</v>
      </c>
      <c r="AE26" s="86" t="s">
        <v>868</v>
      </c>
      <c r="AF26" s="86" t="s">
        <v>868</v>
      </c>
      <c r="AG26" s="86" t="s">
        <v>868</v>
      </c>
      <c r="AH26" s="86" t="s">
        <v>868</v>
      </c>
    </row>
    <row r="27" spans="1:34" x14ac:dyDescent="0.25">
      <c r="A27" s="60" t="s">
        <v>835</v>
      </c>
      <c r="B27" s="264" t="s">
        <v>836</v>
      </c>
      <c r="C27" s="18"/>
      <c r="D27" s="86" t="s">
        <v>868</v>
      </c>
      <c r="E27" s="272">
        <f>E20</f>
        <v>2.5100000000000002</v>
      </c>
      <c r="F27" s="272">
        <f t="shared" ref="F27:AH27" si="1">F20</f>
        <v>0</v>
      </c>
      <c r="G27" s="272">
        <f t="shared" si="1"/>
        <v>5.97</v>
      </c>
      <c r="H27" s="272">
        <f t="shared" si="1"/>
        <v>0</v>
      </c>
      <c r="I27" s="272">
        <f t="shared" si="1"/>
        <v>0</v>
      </c>
      <c r="J27" s="272">
        <f t="shared" si="1"/>
        <v>1.5</v>
      </c>
      <c r="K27" s="272">
        <f t="shared" si="1"/>
        <v>0</v>
      </c>
      <c r="L27" s="272">
        <f t="shared" si="1"/>
        <v>6.6150000000000002</v>
      </c>
      <c r="M27" s="272">
        <f t="shared" si="1"/>
        <v>0</v>
      </c>
      <c r="N27" s="272">
        <f t="shared" si="1"/>
        <v>0</v>
      </c>
      <c r="O27" s="272">
        <f t="shared" si="1"/>
        <v>0</v>
      </c>
      <c r="P27" s="272">
        <f t="shared" si="1"/>
        <v>0</v>
      </c>
      <c r="Q27" s="272">
        <f t="shared" si="1"/>
        <v>3.4849999999999999</v>
      </c>
      <c r="R27" s="272">
        <f t="shared" si="1"/>
        <v>0</v>
      </c>
      <c r="S27" s="272">
        <f t="shared" si="1"/>
        <v>0</v>
      </c>
      <c r="T27" s="272">
        <f t="shared" si="1"/>
        <v>0</v>
      </c>
      <c r="U27" s="272">
        <f t="shared" si="1"/>
        <v>0</v>
      </c>
      <c r="V27" s="292">
        <f t="shared" si="1"/>
        <v>3.13</v>
      </c>
      <c r="W27" s="272">
        <f t="shared" si="1"/>
        <v>0</v>
      </c>
      <c r="X27" s="272">
        <f t="shared" si="1"/>
        <v>0</v>
      </c>
      <c r="Y27" s="272">
        <f t="shared" si="1"/>
        <v>1.5</v>
      </c>
      <c r="Z27" s="272">
        <f t="shared" si="1"/>
        <v>0</v>
      </c>
      <c r="AA27" s="272">
        <f t="shared" si="1"/>
        <v>0</v>
      </c>
      <c r="AB27" s="272">
        <f t="shared" si="1"/>
        <v>0</v>
      </c>
      <c r="AC27" s="272">
        <f t="shared" si="1"/>
        <v>0</v>
      </c>
      <c r="AD27" s="272">
        <f t="shared" si="1"/>
        <v>0</v>
      </c>
      <c r="AE27" s="272">
        <f t="shared" si="1"/>
        <v>0</v>
      </c>
      <c r="AF27" s="272">
        <f t="shared" si="1"/>
        <v>0</v>
      </c>
      <c r="AG27" s="272">
        <f t="shared" si="1"/>
        <v>0</v>
      </c>
      <c r="AH27" s="272">
        <f t="shared" si="1"/>
        <v>0</v>
      </c>
    </row>
    <row r="28" spans="1:34" ht="24" x14ac:dyDescent="0.25">
      <c r="A28" s="60" t="s">
        <v>481</v>
      </c>
      <c r="B28" s="264" t="s">
        <v>837</v>
      </c>
      <c r="C28" s="18"/>
      <c r="D28" s="86" t="s">
        <v>868</v>
      </c>
      <c r="E28" s="293">
        <f>E33</f>
        <v>2.35</v>
      </c>
      <c r="F28" s="272">
        <f t="shared" ref="F28:AH28" si="2">F33</f>
        <v>0</v>
      </c>
      <c r="G28" s="272">
        <f t="shared" si="2"/>
        <v>0</v>
      </c>
      <c r="H28" s="272">
        <f t="shared" si="2"/>
        <v>0</v>
      </c>
      <c r="I28" s="272">
        <f t="shared" si="2"/>
        <v>0</v>
      </c>
      <c r="J28" s="272">
        <f t="shared" si="2"/>
        <v>1.5</v>
      </c>
      <c r="K28" s="272">
        <f t="shared" si="2"/>
        <v>0</v>
      </c>
      <c r="L28" s="272">
        <f t="shared" si="2"/>
        <v>0</v>
      </c>
      <c r="M28" s="272">
        <f t="shared" si="2"/>
        <v>0</v>
      </c>
      <c r="N28" s="272">
        <f t="shared" si="2"/>
        <v>0</v>
      </c>
      <c r="O28" s="272">
        <f t="shared" si="2"/>
        <v>0</v>
      </c>
      <c r="P28" s="272">
        <f t="shared" si="2"/>
        <v>0</v>
      </c>
      <c r="Q28" s="272">
        <f t="shared" si="2"/>
        <v>0</v>
      </c>
      <c r="R28" s="272">
        <f t="shared" si="2"/>
        <v>0</v>
      </c>
      <c r="S28" s="272">
        <f t="shared" si="2"/>
        <v>0</v>
      </c>
      <c r="T28" s="272">
        <f t="shared" si="2"/>
        <v>0</v>
      </c>
      <c r="U28" s="272">
        <f t="shared" si="2"/>
        <v>0</v>
      </c>
      <c r="V28" s="272">
        <f t="shared" si="2"/>
        <v>0</v>
      </c>
      <c r="W28" s="272">
        <f t="shared" si="2"/>
        <v>0</v>
      </c>
      <c r="X28" s="272">
        <f t="shared" si="2"/>
        <v>0</v>
      </c>
      <c r="Y28" s="272">
        <f t="shared" si="2"/>
        <v>1.5</v>
      </c>
      <c r="Z28" s="272">
        <f t="shared" si="2"/>
        <v>0</v>
      </c>
      <c r="AA28" s="272">
        <f t="shared" si="2"/>
        <v>0</v>
      </c>
      <c r="AB28" s="272">
        <f t="shared" si="2"/>
        <v>0</v>
      </c>
      <c r="AC28" s="272">
        <f t="shared" si="2"/>
        <v>0</v>
      </c>
      <c r="AD28" s="272">
        <f t="shared" si="2"/>
        <v>0</v>
      </c>
      <c r="AE28" s="272">
        <f t="shared" si="2"/>
        <v>0</v>
      </c>
      <c r="AF28" s="272">
        <f t="shared" si="2"/>
        <v>0</v>
      </c>
      <c r="AG28" s="272">
        <f t="shared" si="2"/>
        <v>0</v>
      </c>
      <c r="AH28" s="272">
        <f t="shared" si="2"/>
        <v>0</v>
      </c>
    </row>
    <row r="29" spans="1:34" ht="36" x14ac:dyDescent="0.25">
      <c r="A29" s="60" t="s">
        <v>479</v>
      </c>
      <c r="B29" s="264" t="s">
        <v>838</v>
      </c>
      <c r="C29" s="1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  <c r="N29" s="86" t="s">
        <v>868</v>
      </c>
      <c r="O29" s="86" t="s">
        <v>868</v>
      </c>
      <c r="P29" s="86" t="s">
        <v>868</v>
      </c>
      <c r="Q29" s="86" t="s">
        <v>868</v>
      </c>
      <c r="R29" s="86" t="s">
        <v>868</v>
      </c>
      <c r="S29" s="86" t="s">
        <v>868</v>
      </c>
      <c r="T29" s="86" t="s">
        <v>868</v>
      </c>
      <c r="U29" s="86" t="s">
        <v>868</v>
      </c>
      <c r="V29" s="86" t="s">
        <v>868</v>
      </c>
      <c r="W29" s="86" t="s">
        <v>868</v>
      </c>
      <c r="X29" s="86" t="s">
        <v>868</v>
      </c>
      <c r="Y29" s="86" t="s">
        <v>868</v>
      </c>
      <c r="Z29" s="86" t="s">
        <v>868</v>
      </c>
      <c r="AA29" s="86" t="s">
        <v>868</v>
      </c>
      <c r="AB29" s="86" t="s">
        <v>868</v>
      </c>
      <c r="AC29" s="86" t="s">
        <v>868</v>
      </c>
      <c r="AD29" s="86" t="s">
        <v>868</v>
      </c>
      <c r="AE29" s="86" t="s">
        <v>868</v>
      </c>
      <c r="AF29" s="86" t="s">
        <v>868</v>
      </c>
      <c r="AG29" s="86" t="s">
        <v>868</v>
      </c>
      <c r="AH29" s="86" t="s">
        <v>868</v>
      </c>
    </row>
    <row r="30" spans="1:34" ht="48" x14ac:dyDescent="0.25">
      <c r="A30" s="60" t="s">
        <v>477</v>
      </c>
      <c r="B30" s="264" t="s">
        <v>839</v>
      </c>
      <c r="C30" s="1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  <c r="N30" s="86" t="s">
        <v>868</v>
      </c>
      <c r="O30" s="86" t="s">
        <v>868</v>
      </c>
      <c r="P30" s="86" t="s">
        <v>868</v>
      </c>
      <c r="Q30" s="86" t="s">
        <v>868</v>
      </c>
      <c r="R30" s="86" t="s">
        <v>868</v>
      </c>
      <c r="S30" s="86" t="s">
        <v>868</v>
      </c>
      <c r="T30" s="86" t="s">
        <v>868</v>
      </c>
      <c r="U30" s="86" t="s">
        <v>868</v>
      </c>
      <c r="V30" s="86" t="s">
        <v>868</v>
      </c>
      <c r="W30" s="86" t="s">
        <v>868</v>
      </c>
      <c r="X30" s="86" t="s">
        <v>868</v>
      </c>
      <c r="Y30" s="86" t="s">
        <v>868</v>
      </c>
      <c r="Z30" s="86" t="s">
        <v>868</v>
      </c>
      <c r="AA30" s="86" t="s">
        <v>868</v>
      </c>
      <c r="AB30" s="86" t="s">
        <v>868</v>
      </c>
      <c r="AC30" s="86" t="s">
        <v>868</v>
      </c>
      <c r="AD30" s="86" t="s">
        <v>868</v>
      </c>
      <c r="AE30" s="86" t="s">
        <v>868</v>
      </c>
      <c r="AF30" s="86" t="s">
        <v>868</v>
      </c>
      <c r="AG30" s="86" t="s">
        <v>868</v>
      </c>
      <c r="AH30" s="86" t="s">
        <v>868</v>
      </c>
    </row>
    <row r="31" spans="1:34" ht="48" x14ac:dyDescent="0.25">
      <c r="A31" s="60" t="s">
        <v>472</v>
      </c>
      <c r="B31" s="264" t="s">
        <v>840</v>
      </c>
      <c r="C31" s="1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  <c r="N31" s="86" t="s">
        <v>868</v>
      </c>
      <c r="O31" s="86" t="s">
        <v>868</v>
      </c>
      <c r="P31" s="86" t="s">
        <v>868</v>
      </c>
      <c r="Q31" s="86" t="s">
        <v>868</v>
      </c>
      <c r="R31" s="86" t="s">
        <v>868</v>
      </c>
      <c r="S31" s="86" t="s">
        <v>868</v>
      </c>
      <c r="T31" s="86" t="s">
        <v>868</v>
      </c>
      <c r="U31" s="86" t="s">
        <v>868</v>
      </c>
      <c r="V31" s="86" t="s">
        <v>868</v>
      </c>
      <c r="W31" s="86" t="s">
        <v>868</v>
      </c>
      <c r="X31" s="86" t="s">
        <v>868</v>
      </c>
      <c r="Y31" s="86" t="s">
        <v>868</v>
      </c>
      <c r="Z31" s="86" t="s">
        <v>868</v>
      </c>
      <c r="AA31" s="86" t="s">
        <v>868</v>
      </c>
      <c r="AB31" s="86" t="s">
        <v>868</v>
      </c>
      <c r="AC31" s="86" t="s">
        <v>868</v>
      </c>
      <c r="AD31" s="86" t="s">
        <v>868</v>
      </c>
      <c r="AE31" s="86" t="s">
        <v>868</v>
      </c>
      <c r="AF31" s="86" t="s">
        <v>868</v>
      </c>
      <c r="AG31" s="86" t="s">
        <v>868</v>
      </c>
      <c r="AH31" s="86" t="s">
        <v>868</v>
      </c>
    </row>
    <row r="32" spans="1:34" ht="48" x14ac:dyDescent="0.25">
      <c r="A32" s="60" t="s">
        <v>470</v>
      </c>
      <c r="B32" s="264" t="s">
        <v>841</v>
      </c>
      <c r="C32" s="1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  <c r="N32" s="86" t="s">
        <v>868</v>
      </c>
      <c r="O32" s="86" t="s">
        <v>868</v>
      </c>
      <c r="P32" s="86" t="s">
        <v>868</v>
      </c>
      <c r="Q32" s="86" t="s">
        <v>868</v>
      </c>
      <c r="R32" s="86" t="s">
        <v>868</v>
      </c>
      <c r="S32" s="86" t="s">
        <v>868</v>
      </c>
      <c r="T32" s="86" t="s">
        <v>868</v>
      </c>
      <c r="U32" s="86" t="s">
        <v>868</v>
      </c>
      <c r="V32" s="86" t="s">
        <v>868</v>
      </c>
      <c r="W32" s="86" t="s">
        <v>868</v>
      </c>
      <c r="X32" s="86" t="s">
        <v>868</v>
      </c>
      <c r="Y32" s="86" t="s">
        <v>868</v>
      </c>
      <c r="Z32" s="86" t="s">
        <v>868</v>
      </c>
      <c r="AA32" s="86" t="s">
        <v>868</v>
      </c>
      <c r="AB32" s="86" t="s">
        <v>868</v>
      </c>
      <c r="AC32" s="86" t="s">
        <v>868</v>
      </c>
      <c r="AD32" s="86" t="s">
        <v>868</v>
      </c>
      <c r="AE32" s="86" t="s">
        <v>868</v>
      </c>
      <c r="AF32" s="86" t="s">
        <v>868</v>
      </c>
      <c r="AG32" s="86" t="s">
        <v>868</v>
      </c>
      <c r="AH32" s="86" t="s">
        <v>868</v>
      </c>
    </row>
    <row r="33" spans="1:34" ht="36" x14ac:dyDescent="0.25">
      <c r="A33" s="60" t="s">
        <v>451</v>
      </c>
      <c r="B33" s="264" t="s">
        <v>842</v>
      </c>
      <c r="C33" s="18"/>
      <c r="D33" s="86" t="s">
        <v>868</v>
      </c>
      <c r="E33" s="272">
        <f>E34</f>
        <v>2.35</v>
      </c>
      <c r="F33" s="272">
        <f t="shared" ref="F33:AH33" si="3">F34</f>
        <v>0</v>
      </c>
      <c r="G33" s="272">
        <f t="shared" si="3"/>
        <v>0</v>
      </c>
      <c r="H33" s="272">
        <f t="shared" si="3"/>
        <v>0</v>
      </c>
      <c r="I33" s="272">
        <f t="shared" si="3"/>
        <v>0</v>
      </c>
      <c r="J33" s="272">
        <f t="shared" si="3"/>
        <v>1.5</v>
      </c>
      <c r="K33" s="272">
        <f t="shared" si="3"/>
        <v>0</v>
      </c>
      <c r="L33" s="272">
        <f t="shared" si="3"/>
        <v>0</v>
      </c>
      <c r="M33" s="272">
        <f t="shared" si="3"/>
        <v>0</v>
      </c>
      <c r="N33" s="272">
        <f t="shared" si="3"/>
        <v>0</v>
      </c>
      <c r="O33" s="272">
        <f t="shared" si="3"/>
        <v>0</v>
      </c>
      <c r="P33" s="272">
        <f t="shared" si="3"/>
        <v>0</v>
      </c>
      <c r="Q33" s="272">
        <f t="shared" si="3"/>
        <v>0</v>
      </c>
      <c r="R33" s="272">
        <f t="shared" si="3"/>
        <v>0</v>
      </c>
      <c r="S33" s="272">
        <f t="shared" si="3"/>
        <v>0</v>
      </c>
      <c r="T33" s="272">
        <f t="shared" si="3"/>
        <v>0</v>
      </c>
      <c r="U33" s="272">
        <f t="shared" si="3"/>
        <v>0</v>
      </c>
      <c r="V33" s="272">
        <f t="shared" si="3"/>
        <v>0</v>
      </c>
      <c r="W33" s="272">
        <f t="shared" si="3"/>
        <v>0</v>
      </c>
      <c r="X33" s="272">
        <f t="shared" si="3"/>
        <v>0</v>
      </c>
      <c r="Y33" s="272">
        <f t="shared" si="3"/>
        <v>1.5</v>
      </c>
      <c r="Z33" s="272">
        <f t="shared" si="3"/>
        <v>0</v>
      </c>
      <c r="AA33" s="272">
        <f t="shared" si="3"/>
        <v>0</v>
      </c>
      <c r="AB33" s="272">
        <f t="shared" si="3"/>
        <v>0</v>
      </c>
      <c r="AC33" s="272">
        <f t="shared" si="3"/>
        <v>0</v>
      </c>
      <c r="AD33" s="272">
        <f t="shared" si="3"/>
        <v>0</v>
      </c>
      <c r="AE33" s="272">
        <f t="shared" si="3"/>
        <v>0</v>
      </c>
      <c r="AF33" s="272">
        <f t="shared" si="3"/>
        <v>0</v>
      </c>
      <c r="AG33" s="272">
        <f t="shared" si="3"/>
        <v>0</v>
      </c>
      <c r="AH33" s="272">
        <f t="shared" si="3"/>
        <v>0</v>
      </c>
    </row>
    <row r="34" spans="1:34" ht="60" x14ac:dyDescent="0.25">
      <c r="A34" s="60" t="s">
        <v>449</v>
      </c>
      <c r="B34" s="264" t="s">
        <v>843</v>
      </c>
      <c r="C34" s="18"/>
      <c r="D34" s="86" t="s">
        <v>868</v>
      </c>
      <c r="E34" s="272">
        <f>SUM(E35:E41)</f>
        <v>2.35</v>
      </c>
      <c r="F34" s="272">
        <f t="shared" ref="F34:AH34" si="4">SUM(F35:F41)</f>
        <v>0</v>
      </c>
      <c r="G34" s="272">
        <f t="shared" si="4"/>
        <v>0</v>
      </c>
      <c r="H34" s="272">
        <f t="shared" si="4"/>
        <v>0</v>
      </c>
      <c r="I34" s="272">
        <f t="shared" si="4"/>
        <v>0</v>
      </c>
      <c r="J34" s="293">
        <f t="shared" si="4"/>
        <v>1.5</v>
      </c>
      <c r="K34" s="272">
        <f t="shared" si="4"/>
        <v>0</v>
      </c>
      <c r="L34" s="272">
        <f t="shared" si="4"/>
        <v>0</v>
      </c>
      <c r="M34" s="272">
        <f t="shared" si="4"/>
        <v>0</v>
      </c>
      <c r="N34" s="272">
        <f t="shared" si="4"/>
        <v>0</v>
      </c>
      <c r="O34" s="272">
        <f t="shared" si="4"/>
        <v>0</v>
      </c>
      <c r="P34" s="272">
        <f t="shared" si="4"/>
        <v>0</v>
      </c>
      <c r="Q34" s="272">
        <f t="shared" si="4"/>
        <v>0</v>
      </c>
      <c r="R34" s="272">
        <f t="shared" si="4"/>
        <v>0</v>
      </c>
      <c r="S34" s="272">
        <f t="shared" si="4"/>
        <v>0</v>
      </c>
      <c r="T34" s="272">
        <f t="shared" si="4"/>
        <v>0</v>
      </c>
      <c r="U34" s="272">
        <f t="shared" si="4"/>
        <v>0</v>
      </c>
      <c r="V34" s="272">
        <f t="shared" si="4"/>
        <v>0</v>
      </c>
      <c r="W34" s="272">
        <f t="shared" si="4"/>
        <v>0</v>
      </c>
      <c r="X34" s="272">
        <f t="shared" si="4"/>
        <v>0</v>
      </c>
      <c r="Y34" s="293">
        <f t="shared" si="4"/>
        <v>1.5</v>
      </c>
      <c r="Z34" s="272">
        <f t="shared" si="4"/>
        <v>0</v>
      </c>
      <c r="AA34" s="272">
        <f t="shared" si="4"/>
        <v>0</v>
      </c>
      <c r="AB34" s="272">
        <f t="shared" si="4"/>
        <v>0</v>
      </c>
      <c r="AC34" s="272">
        <f t="shared" si="4"/>
        <v>0</v>
      </c>
      <c r="AD34" s="272">
        <f t="shared" si="4"/>
        <v>0</v>
      </c>
      <c r="AE34" s="272">
        <f t="shared" si="4"/>
        <v>0</v>
      </c>
      <c r="AF34" s="272">
        <f t="shared" si="4"/>
        <v>0</v>
      </c>
      <c r="AG34" s="272">
        <f t="shared" si="4"/>
        <v>0</v>
      </c>
      <c r="AH34" s="272">
        <f t="shared" si="4"/>
        <v>0</v>
      </c>
    </row>
    <row r="35" spans="1:34" x14ac:dyDescent="0.25">
      <c r="A35" s="60"/>
      <c r="B35" s="263" t="s">
        <v>951</v>
      </c>
      <c r="C35" s="66" t="s">
        <v>952</v>
      </c>
      <c r="D35" s="86"/>
      <c r="E35" s="110">
        <v>0.25</v>
      </c>
      <c r="F35" s="110"/>
      <c r="G35" s="110"/>
      <c r="H35" s="110"/>
      <c r="I35" s="110"/>
      <c r="J35" s="299">
        <f t="shared" ref="J35:J39" si="5">O35+T35+Y35+AD35</f>
        <v>0.25</v>
      </c>
      <c r="K35" s="299">
        <f t="shared" ref="K35:K39" si="6">P35+U35+Z35+AE35</f>
        <v>0</v>
      </c>
      <c r="L35" s="299">
        <f t="shared" ref="L35:L39" si="7">Q35+V35+AA35+AF35</f>
        <v>0</v>
      </c>
      <c r="M35" s="299">
        <f t="shared" ref="M35:M39" si="8">R35+W35+AB35+AG35</f>
        <v>0</v>
      </c>
      <c r="N35" s="299">
        <f t="shared" ref="N35:N39" si="9">S35+X35+AC35+AH35</f>
        <v>0</v>
      </c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>
        <v>0.25</v>
      </c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x14ac:dyDescent="0.25">
      <c r="A36" s="60"/>
      <c r="B36" s="263" t="s">
        <v>953</v>
      </c>
      <c r="C36" s="66" t="s">
        <v>954</v>
      </c>
      <c r="D36" s="86"/>
      <c r="E36" s="110">
        <v>0.25</v>
      </c>
      <c r="F36" s="110"/>
      <c r="G36" s="110"/>
      <c r="H36" s="110"/>
      <c r="I36" s="110"/>
      <c r="J36" s="299">
        <f t="shared" si="5"/>
        <v>0.25</v>
      </c>
      <c r="K36" s="299">
        <f t="shared" si="6"/>
        <v>0</v>
      </c>
      <c r="L36" s="299">
        <f t="shared" si="7"/>
        <v>0</v>
      </c>
      <c r="M36" s="299">
        <f t="shared" si="8"/>
        <v>0</v>
      </c>
      <c r="N36" s="299">
        <f t="shared" si="9"/>
        <v>0</v>
      </c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>
        <v>0.25</v>
      </c>
      <c r="Z36" s="110"/>
      <c r="AA36" s="110"/>
      <c r="AB36" s="110"/>
      <c r="AC36" s="110"/>
      <c r="AD36" s="110"/>
      <c r="AE36" s="110"/>
      <c r="AF36" s="110"/>
      <c r="AG36" s="110"/>
      <c r="AH36" s="110"/>
    </row>
    <row r="37" spans="1:34" x14ac:dyDescent="0.25">
      <c r="A37" s="60"/>
      <c r="B37" s="263" t="s">
        <v>955</v>
      </c>
      <c r="C37" s="66" t="s">
        <v>956</v>
      </c>
      <c r="D37" s="86"/>
      <c r="E37" s="110">
        <v>0.4</v>
      </c>
      <c r="F37" s="110"/>
      <c r="G37" s="110"/>
      <c r="H37" s="110"/>
      <c r="I37" s="110"/>
      <c r="J37" s="299">
        <f t="shared" si="5"/>
        <v>0.25</v>
      </c>
      <c r="K37" s="299">
        <f t="shared" si="6"/>
        <v>0</v>
      </c>
      <c r="L37" s="299">
        <f t="shared" si="7"/>
        <v>0</v>
      </c>
      <c r="M37" s="299">
        <f t="shared" si="8"/>
        <v>0</v>
      </c>
      <c r="N37" s="299">
        <f t="shared" si="9"/>
        <v>0</v>
      </c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>
        <v>0.25</v>
      </c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x14ac:dyDescent="0.25">
      <c r="A38" s="60"/>
      <c r="B38" s="263" t="s">
        <v>951</v>
      </c>
      <c r="C38" s="66" t="s">
        <v>957</v>
      </c>
      <c r="D38" s="86"/>
      <c r="E38" s="110">
        <v>0.4</v>
      </c>
      <c r="F38" s="110"/>
      <c r="G38" s="110"/>
      <c r="H38" s="110"/>
      <c r="I38" s="110"/>
      <c r="J38" s="299">
        <f t="shared" si="5"/>
        <v>0.25</v>
      </c>
      <c r="K38" s="299">
        <f t="shared" si="6"/>
        <v>0</v>
      </c>
      <c r="L38" s="299">
        <f t="shared" si="7"/>
        <v>0</v>
      </c>
      <c r="M38" s="299">
        <f t="shared" si="8"/>
        <v>0</v>
      </c>
      <c r="N38" s="299">
        <f t="shared" si="9"/>
        <v>0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>
        <v>0.25</v>
      </c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x14ac:dyDescent="0.25">
      <c r="A39" s="60"/>
      <c r="B39" s="263" t="s">
        <v>958</v>
      </c>
      <c r="C39" s="66" t="s">
        <v>959</v>
      </c>
      <c r="D39" s="86"/>
      <c r="E39" s="110">
        <v>0.4</v>
      </c>
      <c r="F39" s="110"/>
      <c r="G39" s="110"/>
      <c r="H39" s="110"/>
      <c r="I39" s="110"/>
      <c r="J39" s="299">
        <f t="shared" si="5"/>
        <v>0.25</v>
      </c>
      <c r="K39" s="299">
        <f t="shared" si="6"/>
        <v>0</v>
      </c>
      <c r="L39" s="299">
        <f t="shared" si="7"/>
        <v>0</v>
      </c>
      <c r="M39" s="299">
        <f t="shared" si="8"/>
        <v>0</v>
      </c>
      <c r="N39" s="299">
        <f t="shared" si="9"/>
        <v>0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>
        <v>0.25</v>
      </c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x14ac:dyDescent="0.25">
      <c r="A40" s="60"/>
      <c r="B40" s="263" t="s">
        <v>960</v>
      </c>
      <c r="C40" s="66" t="s">
        <v>961</v>
      </c>
      <c r="D40" s="86"/>
      <c r="E40" s="110">
        <v>0.4</v>
      </c>
      <c r="F40" s="110"/>
      <c r="G40" s="110"/>
      <c r="H40" s="110"/>
      <c r="I40" s="110"/>
      <c r="J40" s="299">
        <f t="shared" ref="J40" si="10">O40+T40+Y40+AD40</f>
        <v>0.25</v>
      </c>
      <c r="K40" s="299">
        <f t="shared" ref="K40:K41" si="11">P40+U40+Z40+AE40</f>
        <v>0</v>
      </c>
      <c r="L40" s="299">
        <f t="shared" ref="L40:L41" si="12">Q40+V40+AA40+AF40</f>
        <v>0</v>
      </c>
      <c r="M40" s="299">
        <f t="shared" ref="M40:M41" si="13">R40+W40+AB40+AG40</f>
        <v>0</v>
      </c>
      <c r="N40" s="299">
        <f t="shared" ref="N40:N41" si="14">S40+X40+AC40+AH40</f>
        <v>0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>
        <v>0.25</v>
      </c>
      <c r="Z40" s="110"/>
      <c r="AA40" s="110"/>
      <c r="AB40" s="110"/>
      <c r="AC40" s="110"/>
      <c r="AD40" s="110"/>
      <c r="AE40" s="110"/>
      <c r="AF40" s="110"/>
      <c r="AG40" s="110"/>
      <c r="AH40" s="110"/>
    </row>
    <row r="41" spans="1:34" x14ac:dyDescent="0.25">
      <c r="A41" s="60"/>
      <c r="B41" s="96" t="s">
        <v>962</v>
      </c>
      <c r="C41" s="73" t="s">
        <v>963</v>
      </c>
      <c r="D41" s="86"/>
      <c r="E41" s="110">
        <v>0.25</v>
      </c>
      <c r="F41" s="110"/>
      <c r="G41" s="110"/>
      <c r="H41" s="110"/>
      <c r="I41" s="110"/>
      <c r="J41" s="299">
        <f>O41+T41+Y41+AD41</f>
        <v>0</v>
      </c>
      <c r="K41" s="299">
        <f t="shared" si="11"/>
        <v>0</v>
      </c>
      <c r="L41" s="299">
        <f t="shared" si="12"/>
        <v>0</v>
      </c>
      <c r="M41" s="299">
        <f t="shared" si="13"/>
        <v>0</v>
      </c>
      <c r="N41" s="299">
        <f t="shared" si="14"/>
        <v>0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</row>
    <row r="42" spans="1:34" ht="36" x14ac:dyDescent="0.25">
      <c r="A42" s="60" t="s">
        <v>448</v>
      </c>
      <c r="B42" s="264" t="s">
        <v>844</v>
      </c>
      <c r="C42" s="1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  <c r="N42" s="86" t="s">
        <v>868</v>
      </c>
      <c r="O42" s="86" t="s">
        <v>868</v>
      </c>
      <c r="P42" s="86" t="s">
        <v>868</v>
      </c>
      <c r="Q42" s="86" t="s">
        <v>868</v>
      </c>
      <c r="R42" s="86" t="s">
        <v>868</v>
      </c>
      <c r="S42" s="86" t="s">
        <v>868</v>
      </c>
      <c r="T42" s="86" t="s">
        <v>868</v>
      </c>
      <c r="U42" s="86" t="s">
        <v>868</v>
      </c>
      <c r="V42" s="86" t="s">
        <v>868</v>
      </c>
      <c r="W42" s="86" t="s">
        <v>868</v>
      </c>
      <c r="X42" s="86" t="s">
        <v>868</v>
      </c>
      <c r="Y42" s="86" t="s">
        <v>868</v>
      </c>
      <c r="Z42" s="86" t="s">
        <v>868</v>
      </c>
      <c r="AA42" s="86" t="s">
        <v>868</v>
      </c>
      <c r="AB42" s="86" t="s">
        <v>868</v>
      </c>
      <c r="AC42" s="86" t="s">
        <v>868</v>
      </c>
      <c r="AD42" s="86" t="s">
        <v>868</v>
      </c>
      <c r="AE42" s="86" t="s">
        <v>868</v>
      </c>
      <c r="AF42" s="86" t="s">
        <v>868</v>
      </c>
      <c r="AG42" s="86" t="s">
        <v>868</v>
      </c>
      <c r="AH42" s="86" t="s">
        <v>868</v>
      </c>
    </row>
    <row r="43" spans="1:34" ht="36" x14ac:dyDescent="0.25">
      <c r="A43" s="60" t="s">
        <v>446</v>
      </c>
      <c r="B43" s="264" t="s">
        <v>845</v>
      </c>
      <c r="C43" s="1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  <c r="N43" s="86" t="s">
        <v>868</v>
      </c>
      <c r="O43" s="86" t="s">
        <v>868</v>
      </c>
      <c r="P43" s="86" t="s">
        <v>868</v>
      </c>
      <c r="Q43" s="86" t="s">
        <v>868</v>
      </c>
      <c r="R43" s="86" t="s">
        <v>868</v>
      </c>
      <c r="S43" s="86" t="s">
        <v>868</v>
      </c>
      <c r="T43" s="86" t="s">
        <v>868</v>
      </c>
      <c r="U43" s="86" t="s">
        <v>868</v>
      </c>
      <c r="V43" s="86" t="s">
        <v>868</v>
      </c>
      <c r="W43" s="86" t="s">
        <v>868</v>
      </c>
      <c r="X43" s="86" t="s">
        <v>868</v>
      </c>
      <c r="Y43" s="86" t="s">
        <v>868</v>
      </c>
      <c r="Z43" s="86" t="s">
        <v>868</v>
      </c>
      <c r="AA43" s="86" t="s">
        <v>868</v>
      </c>
      <c r="AB43" s="86" t="s">
        <v>868</v>
      </c>
      <c r="AC43" s="86" t="s">
        <v>868</v>
      </c>
      <c r="AD43" s="86" t="s">
        <v>868</v>
      </c>
      <c r="AE43" s="86" t="s">
        <v>868</v>
      </c>
      <c r="AF43" s="86" t="s">
        <v>868</v>
      </c>
      <c r="AG43" s="86" t="s">
        <v>868</v>
      </c>
      <c r="AH43" s="86" t="s">
        <v>868</v>
      </c>
    </row>
    <row r="44" spans="1:34" ht="24" x14ac:dyDescent="0.25">
      <c r="A44" s="60" t="s">
        <v>846</v>
      </c>
      <c r="B44" s="264" t="s">
        <v>847</v>
      </c>
      <c r="C44" s="1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  <c r="N44" s="86" t="s">
        <v>868</v>
      </c>
      <c r="O44" s="86" t="s">
        <v>868</v>
      </c>
      <c r="P44" s="86" t="s">
        <v>868</v>
      </c>
      <c r="Q44" s="86" t="s">
        <v>868</v>
      </c>
      <c r="R44" s="86" t="s">
        <v>868</v>
      </c>
      <c r="S44" s="86" t="s">
        <v>868</v>
      </c>
      <c r="T44" s="86" t="s">
        <v>868</v>
      </c>
      <c r="U44" s="86" t="s">
        <v>868</v>
      </c>
      <c r="V44" s="86" t="s">
        <v>868</v>
      </c>
      <c r="W44" s="86" t="s">
        <v>868</v>
      </c>
      <c r="X44" s="86" t="s">
        <v>868</v>
      </c>
      <c r="Y44" s="86" t="s">
        <v>868</v>
      </c>
      <c r="Z44" s="86" t="s">
        <v>868</v>
      </c>
      <c r="AA44" s="86" t="s">
        <v>868</v>
      </c>
      <c r="AB44" s="86" t="s">
        <v>868</v>
      </c>
      <c r="AC44" s="86" t="s">
        <v>868</v>
      </c>
      <c r="AD44" s="86" t="s">
        <v>868</v>
      </c>
      <c r="AE44" s="86" t="s">
        <v>868</v>
      </c>
      <c r="AF44" s="86" t="s">
        <v>868</v>
      </c>
      <c r="AG44" s="86" t="s">
        <v>868</v>
      </c>
      <c r="AH44" s="86" t="s">
        <v>868</v>
      </c>
    </row>
    <row r="45" spans="1:34" ht="84" x14ac:dyDescent="0.25">
      <c r="A45" s="60" t="s">
        <v>846</v>
      </c>
      <c r="B45" s="264" t="s">
        <v>848</v>
      </c>
      <c r="C45" s="1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  <c r="N45" s="86" t="s">
        <v>868</v>
      </c>
      <c r="O45" s="86" t="s">
        <v>868</v>
      </c>
      <c r="P45" s="86" t="s">
        <v>868</v>
      </c>
      <c r="Q45" s="86" t="s">
        <v>868</v>
      </c>
      <c r="R45" s="86" t="s">
        <v>868</v>
      </c>
      <c r="S45" s="86" t="s">
        <v>868</v>
      </c>
      <c r="T45" s="86" t="s">
        <v>868</v>
      </c>
      <c r="U45" s="86" t="s">
        <v>868</v>
      </c>
      <c r="V45" s="86" t="s">
        <v>868</v>
      </c>
      <c r="W45" s="86" t="s">
        <v>868</v>
      </c>
      <c r="X45" s="86" t="s">
        <v>868</v>
      </c>
      <c r="Y45" s="86" t="s">
        <v>868</v>
      </c>
      <c r="Z45" s="86" t="s">
        <v>868</v>
      </c>
      <c r="AA45" s="86" t="s">
        <v>868</v>
      </c>
      <c r="AB45" s="86" t="s">
        <v>868</v>
      </c>
      <c r="AC45" s="86" t="s">
        <v>868</v>
      </c>
      <c r="AD45" s="86" t="s">
        <v>868</v>
      </c>
      <c r="AE45" s="86" t="s">
        <v>868</v>
      </c>
      <c r="AF45" s="86" t="s">
        <v>868</v>
      </c>
      <c r="AG45" s="86" t="s">
        <v>868</v>
      </c>
      <c r="AH45" s="86" t="s">
        <v>868</v>
      </c>
    </row>
    <row r="46" spans="1:34" ht="72" x14ac:dyDescent="0.25">
      <c r="A46" s="60" t="s">
        <v>846</v>
      </c>
      <c r="B46" s="264" t="s">
        <v>849</v>
      </c>
      <c r="C46" s="1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  <c r="N46" s="86" t="s">
        <v>868</v>
      </c>
      <c r="O46" s="86" t="s">
        <v>868</v>
      </c>
      <c r="P46" s="86" t="s">
        <v>868</v>
      </c>
      <c r="Q46" s="86" t="s">
        <v>868</v>
      </c>
      <c r="R46" s="86" t="s">
        <v>868</v>
      </c>
      <c r="S46" s="86" t="s">
        <v>868</v>
      </c>
      <c r="T46" s="86" t="s">
        <v>868</v>
      </c>
      <c r="U46" s="86" t="s">
        <v>868</v>
      </c>
      <c r="V46" s="86" t="s">
        <v>868</v>
      </c>
      <c r="W46" s="86" t="s">
        <v>868</v>
      </c>
      <c r="X46" s="86" t="s">
        <v>868</v>
      </c>
      <c r="Y46" s="86" t="s">
        <v>868</v>
      </c>
      <c r="Z46" s="86" t="s">
        <v>868</v>
      </c>
      <c r="AA46" s="86" t="s">
        <v>868</v>
      </c>
      <c r="AB46" s="86" t="s">
        <v>868</v>
      </c>
      <c r="AC46" s="86" t="s">
        <v>868</v>
      </c>
      <c r="AD46" s="86" t="s">
        <v>868</v>
      </c>
      <c r="AE46" s="86" t="s">
        <v>868</v>
      </c>
      <c r="AF46" s="86" t="s">
        <v>868</v>
      </c>
      <c r="AG46" s="86" t="s">
        <v>868</v>
      </c>
      <c r="AH46" s="86" t="s">
        <v>868</v>
      </c>
    </row>
    <row r="47" spans="1:34" ht="72" x14ac:dyDescent="0.25">
      <c r="A47" s="60" t="s">
        <v>846</v>
      </c>
      <c r="B47" s="264" t="s">
        <v>850</v>
      </c>
      <c r="C47" s="18"/>
      <c r="D47" s="86" t="s">
        <v>868</v>
      </c>
      <c r="E47" s="86" t="s">
        <v>868</v>
      </c>
      <c r="F47" s="86" t="s">
        <v>868</v>
      </c>
      <c r="G47" s="86" t="s">
        <v>868</v>
      </c>
      <c r="H47" s="86" t="s">
        <v>868</v>
      </c>
      <c r="I47" s="86" t="s">
        <v>868</v>
      </c>
      <c r="J47" s="86" t="s">
        <v>868</v>
      </c>
      <c r="K47" s="86" t="s">
        <v>868</v>
      </c>
      <c r="L47" s="86" t="s">
        <v>868</v>
      </c>
      <c r="M47" s="86" t="s">
        <v>868</v>
      </c>
      <c r="N47" s="86" t="s">
        <v>868</v>
      </c>
      <c r="O47" s="86" t="s">
        <v>868</v>
      </c>
      <c r="P47" s="86" t="s">
        <v>868</v>
      </c>
      <c r="Q47" s="86" t="s">
        <v>868</v>
      </c>
      <c r="R47" s="86" t="s">
        <v>868</v>
      </c>
      <c r="S47" s="86" t="s">
        <v>868</v>
      </c>
      <c r="T47" s="86" t="s">
        <v>868</v>
      </c>
      <c r="U47" s="86" t="s">
        <v>868</v>
      </c>
      <c r="V47" s="86" t="s">
        <v>868</v>
      </c>
      <c r="W47" s="86" t="s">
        <v>868</v>
      </c>
      <c r="X47" s="86" t="s">
        <v>868</v>
      </c>
      <c r="Y47" s="86" t="s">
        <v>868</v>
      </c>
      <c r="Z47" s="86" t="s">
        <v>868</v>
      </c>
      <c r="AA47" s="86" t="s">
        <v>868</v>
      </c>
      <c r="AB47" s="86" t="s">
        <v>868</v>
      </c>
      <c r="AC47" s="86" t="s">
        <v>868</v>
      </c>
      <c r="AD47" s="86" t="s">
        <v>868</v>
      </c>
      <c r="AE47" s="86" t="s">
        <v>868</v>
      </c>
      <c r="AF47" s="86" t="s">
        <v>868</v>
      </c>
      <c r="AG47" s="86" t="s">
        <v>868</v>
      </c>
      <c r="AH47" s="86" t="s">
        <v>868</v>
      </c>
    </row>
    <row r="48" spans="1:34" ht="24" x14ac:dyDescent="0.25">
      <c r="A48" s="60" t="s">
        <v>851</v>
      </c>
      <c r="B48" s="264" t="s">
        <v>847</v>
      </c>
      <c r="C48" s="18"/>
      <c r="D48" s="86" t="s">
        <v>868</v>
      </c>
      <c r="E48" s="86" t="s">
        <v>868</v>
      </c>
      <c r="F48" s="86" t="s">
        <v>868</v>
      </c>
      <c r="G48" s="86" t="s">
        <v>868</v>
      </c>
      <c r="H48" s="86" t="s">
        <v>868</v>
      </c>
      <c r="I48" s="86" t="s">
        <v>868</v>
      </c>
      <c r="J48" s="86" t="s">
        <v>868</v>
      </c>
      <c r="K48" s="86" t="s">
        <v>868</v>
      </c>
      <c r="L48" s="86" t="s">
        <v>868</v>
      </c>
      <c r="M48" s="86" t="s">
        <v>868</v>
      </c>
      <c r="N48" s="86" t="s">
        <v>868</v>
      </c>
      <c r="O48" s="86" t="s">
        <v>868</v>
      </c>
      <c r="P48" s="86" t="s">
        <v>868</v>
      </c>
      <c r="Q48" s="86" t="s">
        <v>868</v>
      </c>
      <c r="R48" s="86" t="s">
        <v>868</v>
      </c>
      <c r="S48" s="86" t="s">
        <v>868</v>
      </c>
      <c r="T48" s="86" t="s">
        <v>868</v>
      </c>
      <c r="U48" s="86" t="s">
        <v>868</v>
      </c>
      <c r="V48" s="86" t="s">
        <v>868</v>
      </c>
      <c r="W48" s="86" t="s">
        <v>868</v>
      </c>
      <c r="X48" s="86" t="s">
        <v>868</v>
      </c>
      <c r="Y48" s="86" t="s">
        <v>868</v>
      </c>
      <c r="Z48" s="86" t="s">
        <v>868</v>
      </c>
      <c r="AA48" s="86" t="s">
        <v>868</v>
      </c>
      <c r="AB48" s="86" t="s">
        <v>868</v>
      </c>
      <c r="AC48" s="86" t="s">
        <v>868</v>
      </c>
      <c r="AD48" s="86" t="s">
        <v>868</v>
      </c>
      <c r="AE48" s="86" t="s">
        <v>868</v>
      </c>
      <c r="AF48" s="86" t="s">
        <v>868</v>
      </c>
      <c r="AG48" s="86" t="s">
        <v>868</v>
      </c>
      <c r="AH48" s="86" t="s">
        <v>868</v>
      </c>
    </row>
    <row r="49" spans="1:34" ht="84" x14ac:dyDescent="0.25">
      <c r="A49" s="60" t="s">
        <v>851</v>
      </c>
      <c r="B49" s="264" t="s">
        <v>848</v>
      </c>
      <c r="C49" s="18"/>
      <c r="D49" s="86" t="s">
        <v>868</v>
      </c>
      <c r="E49" s="86" t="s">
        <v>868</v>
      </c>
      <c r="F49" s="86" t="s">
        <v>868</v>
      </c>
      <c r="G49" s="86" t="s">
        <v>868</v>
      </c>
      <c r="H49" s="86" t="s">
        <v>868</v>
      </c>
      <c r="I49" s="86" t="s">
        <v>868</v>
      </c>
      <c r="J49" s="86" t="s">
        <v>868</v>
      </c>
      <c r="K49" s="86" t="s">
        <v>868</v>
      </c>
      <c r="L49" s="86" t="s">
        <v>868</v>
      </c>
      <c r="M49" s="86" t="s">
        <v>868</v>
      </c>
      <c r="N49" s="86" t="s">
        <v>868</v>
      </c>
      <c r="O49" s="86" t="s">
        <v>868</v>
      </c>
      <c r="P49" s="86" t="s">
        <v>868</v>
      </c>
      <c r="Q49" s="86" t="s">
        <v>868</v>
      </c>
      <c r="R49" s="86" t="s">
        <v>868</v>
      </c>
      <c r="S49" s="86" t="s">
        <v>868</v>
      </c>
      <c r="T49" s="86" t="s">
        <v>868</v>
      </c>
      <c r="U49" s="86" t="s">
        <v>868</v>
      </c>
      <c r="V49" s="86" t="s">
        <v>868</v>
      </c>
      <c r="W49" s="86" t="s">
        <v>868</v>
      </c>
      <c r="X49" s="86" t="s">
        <v>868</v>
      </c>
      <c r="Y49" s="86" t="s">
        <v>868</v>
      </c>
      <c r="Z49" s="86" t="s">
        <v>868</v>
      </c>
      <c r="AA49" s="86" t="s">
        <v>868</v>
      </c>
      <c r="AB49" s="86" t="s">
        <v>868</v>
      </c>
      <c r="AC49" s="86" t="s">
        <v>868</v>
      </c>
      <c r="AD49" s="86" t="s">
        <v>868</v>
      </c>
      <c r="AE49" s="86" t="s">
        <v>868</v>
      </c>
      <c r="AF49" s="86" t="s">
        <v>868</v>
      </c>
      <c r="AG49" s="86" t="s">
        <v>868</v>
      </c>
      <c r="AH49" s="86" t="s">
        <v>868</v>
      </c>
    </row>
    <row r="50" spans="1:34" ht="72" x14ac:dyDescent="0.25">
      <c r="A50" s="60" t="s">
        <v>851</v>
      </c>
      <c r="B50" s="264" t="s">
        <v>849</v>
      </c>
      <c r="C50" s="18"/>
      <c r="D50" s="86" t="s">
        <v>868</v>
      </c>
      <c r="E50" s="86" t="s">
        <v>868</v>
      </c>
      <c r="F50" s="86" t="s">
        <v>868</v>
      </c>
      <c r="G50" s="86" t="s">
        <v>868</v>
      </c>
      <c r="H50" s="86" t="s">
        <v>868</v>
      </c>
      <c r="I50" s="86" t="s">
        <v>868</v>
      </c>
      <c r="J50" s="86" t="s">
        <v>868</v>
      </c>
      <c r="K50" s="86" t="s">
        <v>868</v>
      </c>
      <c r="L50" s="86" t="s">
        <v>868</v>
      </c>
      <c r="M50" s="86" t="s">
        <v>868</v>
      </c>
      <c r="N50" s="86" t="s">
        <v>868</v>
      </c>
      <c r="O50" s="86" t="s">
        <v>868</v>
      </c>
      <c r="P50" s="86" t="s">
        <v>868</v>
      </c>
      <c r="Q50" s="86" t="s">
        <v>868</v>
      </c>
      <c r="R50" s="86" t="s">
        <v>868</v>
      </c>
      <c r="S50" s="86" t="s">
        <v>868</v>
      </c>
      <c r="T50" s="86" t="s">
        <v>868</v>
      </c>
      <c r="U50" s="86" t="s">
        <v>868</v>
      </c>
      <c r="V50" s="86" t="s">
        <v>868</v>
      </c>
      <c r="W50" s="86" t="s">
        <v>868</v>
      </c>
      <c r="X50" s="86" t="s">
        <v>868</v>
      </c>
      <c r="Y50" s="86" t="s">
        <v>868</v>
      </c>
      <c r="Z50" s="86" t="s">
        <v>868</v>
      </c>
      <c r="AA50" s="86" t="s">
        <v>868</v>
      </c>
      <c r="AB50" s="86" t="s">
        <v>868</v>
      </c>
      <c r="AC50" s="86" t="s">
        <v>868</v>
      </c>
      <c r="AD50" s="86" t="s">
        <v>868</v>
      </c>
      <c r="AE50" s="86" t="s">
        <v>868</v>
      </c>
      <c r="AF50" s="86" t="s">
        <v>868</v>
      </c>
      <c r="AG50" s="86" t="s">
        <v>868</v>
      </c>
      <c r="AH50" s="86" t="s">
        <v>868</v>
      </c>
    </row>
    <row r="51" spans="1:34" ht="72" x14ac:dyDescent="0.25">
      <c r="A51" s="60" t="s">
        <v>851</v>
      </c>
      <c r="B51" s="264" t="s">
        <v>852</v>
      </c>
      <c r="C51" s="18"/>
      <c r="D51" s="86" t="s">
        <v>868</v>
      </c>
      <c r="E51" s="86" t="s">
        <v>868</v>
      </c>
      <c r="F51" s="86" t="s">
        <v>868</v>
      </c>
      <c r="G51" s="86" t="s">
        <v>868</v>
      </c>
      <c r="H51" s="86" t="s">
        <v>868</v>
      </c>
      <c r="I51" s="86" t="s">
        <v>868</v>
      </c>
      <c r="J51" s="86" t="s">
        <v>868</v>
      </c>
      <c r="K51" s="86" t="s">
        <v>868</v>
      </c>
      <c r="L51" s="86" t="s">
        <v>868</v>
      </c>
      <c r="M51" s="86" t="s">
        <v>868</v>
      </c>
      <c r="N51" s="86" t="s">
        <v>868</v>
      </c>
      <c r="O51" s="86" t="s">
        <v>868</v>
      </c>
      <c r="P51" s="86" t="s">
        <v>868</v>
      </c>
      <c r="Q51" s="86" t="s">
        <v>868</v>
      </c>
      <c r="R51" s="86" t="s">
        <v>868</v>
      </c>
      <c r="S51" s="86" t="s">
        <v>868</v>
      </c>
      <c r="T51" s="86" t="s">
        <v>868</v>
      </c>
      <c r="U51" s="86" t="s">
        <v>868</v>
      </c>
      <c r="V51" s="86" t="s">
        <v>868</v>
      </c>
      <c r="W51" s="86" t="s">
        <v>868</v>
      </c>
      <c r="X51" s="86" t="s">
        <v>868</v>
      </c>
      <c r="Y51" s="86" t="s">
        <v>868</v>
      </c>
      <c r="Z51" s="86" t="s">
        <v>868</v>
      </c>
      <c r="AA51" s="86" t="s">
        <v>868</v>
      </c>
      <c r="AB51" s="86" t="s">
        <v>868</v>
      </c>
      <c r="AC51" s="86" t="s">
        <v>868</v>
      </c>
      <c r="AD51" s="86" t="s">
        <v>868</v>
      </c>
      <c r="AE51" s="86" t="s">
        <v>868</v>
      </c>
      <c r="AF51" s="86" t="s">
        <v>868</v>
      </c>
      <c r="AG51" s="86" t="s">
        <v>868</v>
      </c>
      <c r="AH51" s="86" t="s">
        <v>868</v>
      </c>
    </row>
    <row r="52" spans="1:34" ht="72" x14ac:dyDescent="0.25">
      <c r="A52" s="60" t="s">
        <v>853</v>
      </c>
      <c r="B52" s="264" t="s">
        <v>854</v>
      </c>
      <c r="C52" s="18"/>
      <c r="D52" s="86" t="s">
        <v>868</v>
      </c>
      <c r="E52" s="86" t="s">
        <v>868</v>
      </c>
      <c r="F52" s="86" t="s">
        <v>868</v>
      </c>
      <c r="G52" s="86" t="s">
        <v>868</v>
      </c>
      <c r="H52" s="86" t="s">
        <v>868</v>
      </c>
      <c r="I52" s="86" t="s">
        <v>868</v>
      </c>
      <c r="J52" s="86" t="s">
        <v>868</v>
      </c>
      <c r="K52" s="86" t="s">
        <v>868</v>
      </c>
      <c r="L52" s="86" t="s">
        <v>868</v>
      </c>
      <c r="M52" s="86" t="s">
        <v>868</v>
      </c>
      <c r="N52" s="86" t="s">
        <v>868</v>
      </c>
      <c r="O52" s="86" t="s">
        <v>868</v>
      </c>
      <c r="P52" s="86" t="s">
        <v>868</v>
      </c>
      <c r="Q52" s="86" t="s">
        <v>868</v>
      </c>
      <c r="R52" s="86" t="s">
        <v>868</v>
      </c>
      <c r="S52" s="86" t="s">
        <v>868</v>
      </c>
      <c r="T52" s="86" t="s">
        <v>868</v>
      </c>
      <c r="U52" s="86" t="s">
        <v>868</v>
      </c>
      <c r="V52" s="86" t="s">
        <v>868</v>
      </c>
      <c r="W52" s="86" t="s">
        <v>868</v>
      </c>
      <c r="X52" s="86" t="s">
        <v>868</v>
      </c>
      <c r="Y52" s="86" t="s">
        <v>868</v>
      </c>
      <c r="Z52" s="86" t="s">
        <v>868</v>
      </c>
      <c r="AA52" s="86" t="s">
        <v>868</v>
      </c>
      <c r="AB52" s="86" t="s">
        <v>868</v>
      </c>
      <c r="AC52" s="86" t="s">
        <v>868</v>
      </c>
      <c r="AD52" s="86" t="s">
        <v>868</v>
      </c>
      <c r="AE52" s="86" t="s">
        <v>868</v>
      </c>
      <c r="AF52" s="86" t="s">
        <v>868</v>
      </c>
      <c r="AG52" s="86" t="s">
        <v>868</v>
      </c>
      <c r="AH52" s="86" t="s">
        <v>868</v>
      </c>
    </row>
    <row r="53" spans="1:34" ht="60" x14ac:dyDescent="0.25">
      <c r="A53" s="60" t="s">
        <v>855</v>
      </c>
      <c r="B53" s="264" t="s">
        <v>856</v>
      </c>
      <c r="C53" s="18"/>
      <c r="D53" s="86" t="s">
        <v>868</v>
      </c>
      <c r="E53" s="86" t="s">
        <v>868</v>
      </c>
      <c r="F53" s="86" t="s">
        <v>868</v>
      </c>
      <c r="G53" s="86" t="s">
        <v>868</v>
      </c>
      <c r="H53" s="86" t="s">
        <v>868</v>
      </c>
      <c r="I53" s="86" t="s">
        <v>868</v>
      </c>
      <c r="J53" s="86" t="s">
        <v>868</v>
      </c>
      <c r="K53" s="86" t="s">
        <v>868</v>
      </c>
      <c r="L53" s="86" t="s">
        <v>868</v>
      </c>
      <c r="M53" s="86" t="s">
        <v>868</v>
      </c>
      <c r="N53" s="86" t="s">
        <v>868</v>
      </c>
      <c r="O53" s="86" t="s">
        <v>868</v>
      </c>
      <c r="P53" s="86" t="s">
        <v>868</v>
      </c>
      <c r="Q53" s="86" t="s">
        <v>868</v>
      </c>
      <c r="R53" s="86" t="s">
        <v>868</v>
      </c>
      <c r="S53" s="86" t="s">
        <v>868</v>
      </c>
      <c r="T53" s="86" t="s">
        <v>868</v>
      </c>
      <c r="U53" s="86" t="s">
        <v>868</v>
      </c>
      <c r="V53" s="86" t="s">
        <v>868</v>
      </c>
      <c r="W53" s="86" t="s">
        <v>868</v>
      </c>
      <c r="X53" s="86" t="s">
        <v>868</v>
      </c>
      <c r="Y53" s="86" t="s">
        <v>868</v>
      </c>
      <c r="Z53" s="86" t="s">
        <v>868</v>
      </c>
      <c r="AA53" s="86" t="s">
        <v>868</v>
      </c>
      <c r="AB53" s="86" t="s">
        <v>868</v>
      </c>
      <c r="AC53" s="86" t="s">
        <v>868</v>
      </c>
      <c r="AD53" s="86" t="s">
        <v>868</v>
      </c>
      <c r="AE53" s="86" t="s">
        <v>868</v>
      </c>
      <c r="AF53" s="86" t="s">
        <v>868</v>
      </c>
      <c r="AG53" s="86" t="s">
        <v>868</v>
      </c>
      <c r="AH53" s="86" t="s">
        <v>868</v>
      </c>
    </row>
    <row r="54" spans="1:34" ht="60" x14ac:dyDescent="0.25">
      <c r="A54" s="60" t="s">
        <v>857</v>
      </c>
      <c r="B54" s="264" t="s">
        <v>858</v>
      </c>
      <c r="C54" s="18"/>
      <c r="D54" s="86" t="s">
        <v>868</v>
      </c>
      <c r="E54" s="86" t="s">
        <v>868</v>
      </c>
      <c r="F54" s="86" t="s">
        <v>868</v>
      </c>
      <c r="G54" s="86" t="s">
        <v>868</v>
      </c>
      <c r="H54" s="86" t="s">
        <v>868</v>
      </c>
      <c r="I54" s="86" t="s">
        <v>868</v>
      </c>
      <c r="J54" s="86" t="s">
        <v>868</v>
      </c>
      <c r="K54" s="86" t="s">
        <v>868</v>
      </c>
      <c r="L54" s="86" t="s">
        <v>868</v>
      </c>
      <c r="M54" s="86" t="s">
        <v>868</v>
      </c>
      <c r="N54" s="86" t="s">
        <v>868</v>
      </c>
      <c r="O54" s="86" t="s">
        <v>868</v>
      </c>
      <c r="P54" s="86" t="s">
        <v>868</v>
      </c>
      <c r="Q54" s="86" t="s">
        <v>868</v>
      </c>
      <c r="R54" s="86" t="s">
        <v>868</v>
      </c>
      <c r="S54" s="86" t="s">
        <v>868</v>
      </c>
      <c r="T54" s="86" t="s">
        <v>868</v>
      </c>
      <c r="U54" s="86" t="s">
        <v>868</v>
      </c>
      <c r="V54" s="86" t="s">
        <v>868</v>
      </c>
      <c r="W54" s="86" t="s">
        <v>868</v>
      </c>
      <c r="X54" s="86" t="s">
        <v>868</v>
      </c>
      <c r="Y54" s="86" t="s">
        <v>868</v>
      </c>
      <c r="Z54" s="86" t="s">
        <v>868</v>
      </c>
      <c r="AA54" s="86" t="s">
        <v>868</v>
      </c>
      <c r="AB54" s="86" t="s">
        <v>868</v>
      </c>
      <c r="AC54" s="86" t="s">
        <v>868</v>
      </c>
      <c r="AD54" s="86" t="s">
        <v>868</v>
      </c>
      <c r="AE54" s="86" t="s">
        <v>868</v>
      </c>
      <c r="AF54" s="86" t="s">
        <v>868</v>
      </c>
      <c r="AG54" s="86" t="s">
        <v>868</v>
      </c>
      <c r="AH54" s="86" t="s">
        <v>868</v>
      </c>
    </row>
    <row r="55" spans="1:34" ht="36" x14ac:dyDescent="0.25">
      <c r="A55" s="60" t="s">
        <v>444</v>
      </c>
      <c r="B55" s="264" t="s">
        <v>859</v>
      </c>
      <c r="C55" s="18"/>
      <c r="D55" s="86" t="s">
        <v>868</v>
      </c>
      <c r="E55" s="272">
        <f t="shared" ref="E55:AH55" si="15">E59+E65</f>
        <v>0</v>
      </c>
      <c r="F55" s="272">
        <f t="shared" si="15"/>
        <v>0</v>
      </c>
      <c r="G55" s="272">
        <f t="shared" si="15"/>
        <v>2.58</v>
      </c>
      <c r="H55" s="272">
        <f t="shared" si="15"/>
        <v>0</v>
      </c>
      <c r="I55" s="272">
        <f t="shared" si="15"/>
        <v>0</v>
      </c>
      <c r="J55" s="272">
        <f t="shared" si="15"/>
        <v>0</v>
      </c>
      <c r="K55" s="272">
        <f t="shared" si="15"/>
        <v>0</v>
      </c>
      <c r="L55" s="272">
        <f t="shared" si="15"/>
        <v>2.66</v>
      </c>
      <c r="M55" s="272">
        <f t="shared" si="15"/>
        <v>0</v>
      </c>
      <c r="N55" s="272">
        <f t="shared" si="15"/>
        <v>0</v>
      </c>
      <c r="O55" s="272">
        <f t="shared" si="15"/>
        <v>0</v>
      </c>
      <c r="P55" s="272">
        <f t="shared" si="15"/>
        <v>0</v>
      </c>
      <c r="Q55" s="272">
        <f t="shared" si="15"/>
        <v>0.65</v>
      </c>
      <c r="R55" s="272">
        <f t="shared" si="15"/>
        <v>0</v>
      </c>
      <c r="S55" s="272">
        <f t="shared" si="15"/>
        <v>0</v>
      </c>
      <c r="T55" s="272">
        <f t="shared" si="15"/>
        <v>0</v>
      </c>
      <c r="U55" s="272">
        <f t="shared" si="15"/>
        <v>0</v>
      </c>
      <c r="V55" s="272">
        <f t="shared" si="15"/>
        <v>2.0099999999999998</v>
      </c>
      <c r="W55" s="272">
        <f t="shared" si="15"/>
        <v>0</v>
      </c>
      <c r="X55" s="272">
        <f t="shared" si="15"/>
        <v>0</v>
      </c>
      <c r="Y55" s="272">
        <f t="shared" si="15"/>
        <v>0</v>
      </c>
      <c r="Z55" s="272">
        <f t="shared" si="15"/>
        <v>0</v>
      </c>
      <c r="AA55" s="272">
        <f t="shared" si="15"/>
        <v>0</v>
      </c>
      <c r="AB55" s="272">
        <f t="shared" si="15"/>
        <v>0</v>
      </c>
      <c r="AC55" s="272">
        <f t="shared" si="15"/>
        <v>0</v>
      </c>
      <c r="AD55" s="272">
        <f t="shared" si="15"/>
        <v>0</v>
      </c>
      <c r="AE55" s="272">
        <f t="shared" si="15"/>
        <v>0</v>
      </c>
      <c r="AF55" s="272">
        <f t="shared" si="15"/>
        <v>0</v>
      </c>
      <c r="AG55" s="272">
        <f t="shared" si="15"/>
        <v>0</v>
      </c>
      <c r="AH55" s="272">
        <f t="shared" si="15"/>
        <v>0</v>
      </c>
    </row>
    <row r="56" spans="1:34" ht="60" x14ac:dyDescent="0.25">
      <c r="A56" s="60" t="s">
        <v>442</v>
      </c>
      <c r="B56" s="264" t="s">
        <v>860</v>
      </c>
      <c r="C56" s="18"/>
      <c r="D56" s="86" t="s">
        <v>868</v>
      </c>
      <c r="E56" s="86" t="s">
        <v>868</v>
      </c>
      <c r="F56" s="86" t="s">
        <v>868</v>
      </c>
      <c r="G56" s="86" t="s">
        <v>868</v>
      </c>
      <c r="H56" s="86" t="s">
        <v>868</v>
      </c>
      <c r="I56" s="86" t="s">
        <v>868</v>
      </c>
      <c r="J56" s="86" t="s">
        <v>868</v>
      </c>
      <c r="K56" s="86" t="s">
        <v>868</v>
      </c>
      <c r="L56" s="86" t="s">
        <v>868</v>
      </c>
      <c r="M56" s="86" t="s">
        <v>868</v>
      </c>
      <c r="N56" s="86" t="s">
        <v>868</v>
      </c>
      <c r="O56" s="86" t="s">
        <v>868</v>
      </c>
      <c r="P56" s="86" t="s">
        <v>868</v>
      </c>
      <c r="Q56" s="86" t="s">
        <v>868</v>
      </c>
      <c r="R56" s="86" t="s">
        <v>868</v>
      </c>
      <c r="S56" s="86" t="s">
        <v>868</v>
      </c>
      <c r="T56" s="86" t="s">
        <v>868</v>
      </c>
      <c r="U56" s="86" t="s">
        <v>868</v>
      </c>
      <c r="V56" s="86" t="s">
        <v>868</v>
      </c>
      <c r="W56" s="86" t="s">
        <v>868</v>
      </c>
      <c r="X56" s="86" t="s">
        <v>868</v>
      </c>
      <c r="Y56" s="86" t="s">
        <v>868</v>
      </c>
      <c r="Z56" s="86" t="s">
        <v>868</v>
      </c>
      <c r="AA56" s="86" t="s">
        <v>868</v>
      </c>
      <c r="AB56" s="86" t="s">
        <v>868</v>
      </c>
      <c r="AC56" s="86" t="s">
        <v>868</v>
      </c>
      <c r="AD56" s="86" t="s">
        <v>868</v>
      </c>
      <c r="AE56" s="86" t="s">
        <v>868</v>
      </c>
      <c r="AF56" s="86" t="s">
        <v>868</v>
      </c>
      <c r="AG56" s="86" t="s">
        <v>868</v>
      </c>
      <c r="AH56" s="86" t="s">
        <v>868</v>
      </c>
    </row>
    <row r="57" spans="1:34" ht="24" x14ac:dyDescent="0.25">
      <c r="A57" s="60" t="s">
        <v>440</v>
      </c>
      <c r="B57" s="264" t="s">
        <v>861</v>
      </c>
      <c r="C57" s="18"/>
      <c r="D57" s="86" t="s">
        <v>868</v>
      </c>
      <c r="E57" s="86" t="s">
        <v>868</v>
      </c>
      <c r="F57" s="86" t="s">
        <v>868</v>
      </c>
      <c r="G57" s="86" t="s">
        <v>868</v>
      </c>
      <c r="H57" s="86" t="s">
        <v>868</v>
      </c>
      <c r="I57" s="86" t="s">
        <v>868</v>
      </c>
      <c r="J57" s="86" t="s">
        <v>868</v>
      </c>
      <c r="K57" s="86" t="s">
        <v>868</v>
      </c>
      <c r="L57" s="86" t="s">
        <v>868</v>
      </c>
      <c r="M57" s="86" t="s">
        <v>868</v>
      </c>
      <c r="N57" s="86" t="s">
        <v>868</v>
      </c>
      <c r="O57" s="86" t="s">
        <v>868</v>
      </c>
      <c r="P57" s="86" t="s">
        <v>868</v>
      </c>
      <c r="Q57" s="86" t="s">
        <v>868</v>
      </c>
      <c r="R57" s="86" t="s">
        <v>868</v>
      </c>
      <c r="S57" s="86" t="s">
        <v>868</v>
      </c>
      <c r="T57" s="86" t="s">
        <v>868</v>
      </c>
      <c r="U57" s="86" t="s">
        <v>868</v>
      </c>
      <c r="V57" s="86" t="s">
        <v>868</v>
      </c>
      <c r="W57" s="86" t="s">
        <v>868</v>
      </c>
      <c r="X57" s="86" t="s">
        <v>868</v>
      </c>
      <c r="Y57" s="86" t="s">
        <v>868</v>
      </c>
      <c r="Z57" s="86" t="s">
        <v>868</v>
      </c>
      <c r="AA57" s="86" t="s">
        <v>868</v>
      </c>
      <c r="AB57" s="86" t="s">
        <v>868</v>
      </c>
      <c r="AC57" s="86" t="s">
        <v>868</v>
      </c>
      <c r="AD57" s="86" t="s">
        <v>868</v>
      </c>
      <c r="AE57" s="86" t="s">
        <v>868</v>
      </c>
      <c r="AF57" s="86" t="s">
        <v>868</v>
      </c>
      <c r="AG57" s="86" t="s">
        <v>868</v>
      </c>
      <c r="AH57" s="86" t="s">
        <v>868</v>
      </c>
    </row>
    <row r="58" spans="1:34" ht="48" x14ac:dyDescent="0.25">
      <c r="A58" s="60" t="s">
        <v>436</v>
      </c>
      <c r="B58" s="264" t="s">
        <v>862</v>
      </c>
      <c r="C58" s="18"/>
      <c r="D58" s="86" t="s">
        <v>868</v>
      </c>
      <c r="E58" s="86" t="s">
        <v>868</v>
      </c>
      <c r="F58" s="86" t="s">
        <v>868</v>
      </c>
      <c r="G58" s="86" t="s">
        <v>868</v>
      </c>
      <c r="H58" s="86" t="s">
        <v>868</v>
      </c>
      <c r="I58" s="86" t="s">
        <v>868</v>
      </c>
      <c r="J58" s="86" t="s">
        <v>868</v>
      </c>
      <c r="K58" s="86" t="s">
        <v>868</v>
      </c>
      <c r="L58" s="86" t="s">
        <v>868</v>
      </c>
      <c r="M58" s="86" t="s">
        <v>868</v>
      </c>
      <c r="N58" s="86" t="s">
        <v>868</v>
      </c>
      <c r="O58" s="86" t="s">
        <v>868</v>
      </c>
      <c r="P58" s="86" t="s">
        <v>868</v>
      </c>
      <c r="Q58" s="86" t="s">
        <v>868</v>
      </c>
      <c r="R58" s="86" t="s">
        <v>868</v>
      </c>
      <c r="S58" s="86" t="s">
        <v>868</v>
      </c>
      <c r="T58" s="86" t="s">
        <v>868</v>
      </c>
      <c r="U58" s="86" t="s">
        <v>868</v>
      </c>
      <c r="V58" s="86" t="s">
        <v>868</v>
      </c>
      <c r="W58" s="86" t="s">
        <v>868</v>
      </c>
      <c r="X58" s="86" t="s">
        <v>868</v>
      </c>
      <c r="Y58" s="86" t="s">
        <v>868</v>
      </c>
      <c r="Z58" s="86" t="s">
        <v>868</v>
      </c>
      <c r="AA58" s="86" t="s">
        <v>868</v>
      </c>
      <c r="AB58" s="86" t="s">
        <v>868</v>
      </c>
      <c r="AC58" s="86" t="s">
        <v>868</v>
      </c>
      <c r="AD58" s="86" t="s">
        <v>868</v>
      </c>
      <c r="AE58" s="86" t="s">
        <v>868</v>
      </c>
      <c r="AF58" s="86" t="s">
        <v>868</v>
      </c>
      <c r="AG58" s="86" t="s">
        <v>868</v>
      </c>
      <c r="AH58" s="86" t="s">
        <v>868</v>
      </c>
    </row>
    <row r="59" spans="1:34" ht="36" x14ac:dyDescent="0.25">
      <c r="A59" s="60" t="s">
        <v>428</v>
      </c>
      <c r="B59" s="264" t="s">
        <v>863</v>
      </c>
      <c r="C59" s="18"/>
      <c r="D59" s="86" t="s">
        <v>868</v>
      </c>
      <c r="E59" s="272">
        <f>SUM(E60)</f>
        <v>0</v>
      </c>
      <c r="F59" s="271">
        <f t="shared" ref="F59:AH59" si="16">SUM(F60)</f>
        <v>0</v>
      </c>
      <c r="G59" s="272">
        <f t="shared" si="16"/>
        <v>2.58</v>
      </c>
      <c r="H59" s="272">
        <f t="shared" si="16"/>
        <v>0</v>
      </c>
      <c r="I59" s="272">
        <f t="shared" si="16"/>
        <v>0</v>
      </c>
      <c r="J59" s="272">
        <f t="shared" si="16"/>
        <v>0</v>
      </c>
      <c r="K59" s="272">
        <f t="shared" si="16"/>
        <v>0</v>
      </c>
      <c r="L59" s="272">
        <f t="shared" si="16"/>
        <v>2.66</v>
      </c>
      <c r="M59" s="272">
        <f t="shared" si="16"/>
        <v>0</v>
      </c>
      <c r="N59" s="272">
        <f t="shared" si="16"/>
        <v>0</v>
      </c>
      <c r="O59" s="272">
        <f t="shared" si="16"/>
        <v>0</v>
      </c>
      <c r="P59" s="272">
        <f t="shared" si="16"/>
        <v>0</v>
      </c>
      <c r="Q59" s="272">
        <f t="shared" si="16"/>
        <v>0.65</v>
      </c>
      <c r="R59" s="272">
        <f t="shared" si="16"/>
        <v>0</v>
      </c>
      <c r="S59" s="272">
        <f t="shared" si="16"/>
        <v>0</v>
      </c>
      <c r="T59" s="272">
        <f t="shared" si="16"/>
        <v>0</v>
      </c>
      <c r="U59" s="272">
        <f t="shared" si="16"/>
        <v>0</v>
      </c>
      <c r="V59" s="272">
        <f t="shared" si="16"/>
        <v>2.0099999999999998</v>
      </c>
      <c r="W59" s="272">
        <f t="shared" si="16"/>
        <v>0</v>
      </c>
      <c r="X59" s="272">
        <f t="shared" si="16"/>
        <v>0</v>
      </c>
      <c r="Y59" s="272">
        <f t="shared" si="16"/>
        <v>0</v>
      </c>
      <c r="Z59" s="272">
        <f t="shared" si="16"/>
        <v>0</v>
      </c>
      <c r="AA59" s="272">
        <f t="shared" si="16"/>
        <v>0</v>
      </c>
      <c r="AB59" s="272">
        <f t="shared" si="16"/>
        <v>0</v>
      </c>
      <c r="AC59" s="272">
        <f t="shared" si="16"/>
        <v>0</v>
      </c>
      <c r="AD59" s="272">
        <f t="shared" si="16"/>
        <v>0</v>
      </c>
      <c r="AE59" s="272">
        <f t="shared" si="16"/>
        <v>0</v>
      </c>
      <c r="AF59" s="272">
        <f t="shared" si="16"/>
        <v>0</v>
      </c>
      <c r="AG59" s="272">
        <f t="shared" si="16"/>
        <v>0</v>
      </c>
      <c r="AH59" s="272">
        <f t="shared" si="16"/>
        <v>0</v>
      </c>
    </row>
    <row r="60" spans="1:34" ht="24" x14ac:dyDescent="0.25">
      <c r="A60" s="60" t="s">
        <v>817</v>
      </c>
      <c r="B60" s="264" t="s">
        <v>818</v>
      </c>
      <c r="C60" s="87"/>
      <c r="D60" s="86" t="s">
        <v>868</v>
      </c>
      <c r="E60" s="272">
        <f t="shared" ref="E60:AH60" si="17">SUM(E61:E63)</f>
        <v>0</v>
      </c>
      <c r="F60" s="272">
        <f t="shared" si="17"/>
        <v>0</v>
      </c>
      <c r="G60" s="272">
        <f t="shared" si="17"/>
        <v>2.58</v>
      </c>
      <c r="H60" s="272">
        <f t="shared" si="17"/>
        <v>0</v>
      </c>
      <c r="I60" s="272">
        <f t="shared" si="17"/>
        <v>0</v>
      </c>
      <c r="J60" s="272">
        <f t="shared" si="17"/>
        <v>0</v>
      </c>
      <c r="K60" s="272">
        <f t="shared" si="17"/>
        <v>0</v>
      </c>
      <c r="L60" s="272">
        <f t="shared" si="17"/>
        <v>2.66</v>
      </c>
      <c r="M60" s="272">
        <f t="shared" si="17"/>
        <v>0</v>
      </c>
      <c r="N60" s="272">
        <f t="shared" si="17"/>
        <v>0</v>
      </c>
      <c r="O60" s="272">
        <f t="shared" si="17"/>
        <v>0</v>
      </c>
      <c r="P60" s="272">
        <f t="shared" si="17"/>
        <v>0</v>
      </c>
      <c r="Q60" s="272">
        <f t="shared" si="17"/>
        <v>0.65</v>
      </c>
      <c r="R60" s="272">
        <f t="shared" si="17"/>
        <v>0</v>
      </c>
      <c r="S60" s="272">
        <f t="shared" si="17"/>
        <v>0</v>
      </c>
      <c r="T60" s="272">
        <f t="shared" si="17"/>
        <v>0</v>
      </c>
      <c r="U60" s="272">
        <f t="shared" si="17"/>
        <v>0</v>
      </c>
      <c r="V60" s="272">
        <f t="shared" si="17"/>
        <v>2.0099999999999998</v>
      </c>
      <c r="W60" s="272">
        <f t="shared" si="17"/>
        <v>0</v>
      </c>
      <c r="X60" s="272">
        <f t="shared" si="17"/>
        <v>0</v>
      </c>
      <c r="Y60" s="272">
        <f t="shared" si="17"/>
        <v>0</v>
      </c>
      <c r="Z60" s="272">
        <f t="shared" si="17"/>
        <v>0</v>
      </c>
      <c r="AA60" s="272">
        <f t="shared" si="17"/>
        <v>0</v>
      </c>
      <c r="AB60" s="272">
        <f t="shared" si="17"/>
        <v>0</v>
      </c>
      <c r="AC60" s="272">
        <f t="shared" si="17"/>
        <v>0</v>
      </c>
      <c r="AD60" s="272">
        <f t="shared" si="17"/>
        <v>0</v>
      </c>
      <c r="AE60" s="272">
        <f t="shared" si="17"/>
        <v>0</v>
      </c>
      <c r="AF60" s="272">
        <f t="shared" si="17"/>
        <v>0</v>
      </c>
      <c r="AG60" s="272">
        <f t="shared" si="17"/>
        <v>0</v>
      </c>
      <c r="AH60" s="272">
        <f t="shared" si="17"/>
        <v>0</v>
      </c>
    </row>
    <row r="61" spans="1:34" x14ac:dyDescent="0.25">
      <c r="A61" s="73"/>
      <c r="B61" s="96" t="s">
        <v>964</v>
      </c>
      <c r="C61" s="73" t="s">
        <v>965</v>
      </c>
      <c r="D61" s="85"/>
      <c r="E61" s="124"/>
      <c r="F61" s="124"/>
      <c r="G61" s="124">
        <v>0.56999999999999995</v>
      </c>
      <c r="H61" s="124"/>
      <c r="I61" s="124"/>
      <c r="J61" s="270">
        <f>O61+T61+Y61+AD61</f>
        <v>0</v>
      </c>
      <c r="K61" s="270">
        <f t="shared" ref="K61:N63" si="18">P61+U61+Z61+AE61</f>
        <v>0</v>
      </c>
      <c r="L61" s="270">
        <f t="shared" si="18"/>
        <v>0.65</v>
      </c>
      <c r="M61" s="270">
        <f t="shared" si="18"/>
        <v>0</v>
      </c>
      <c r="N61" s="270">
        <f t="shared" si="18"/>
        <v>0</v>
      </c>
      <c r="O61" s="124"/>
      <c r="P61" s="124"/>
      <c r="Q61" s="124">
        <v>0.65</v>
      </c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x14ac:dyDescent="0.25">
      <c r="A62" s="73"/>
      <c r="B62" s="96" t="s">
        <v>966</v>
      </c>
      <c r="C62" s="73" t="s">
        <v>967</v>
      </c>
      <c r="D62" s="85"/>
      <c r="E62" s="124"/>
      <c r="F62" s="124"/>
      <c r="G62" s="124">
        <v>1.26</v>
      </c>
      <c r="H62" s="124"/>
      <c r="I62" s="124"/>
      <c r="J62" s="270">
        <f>O62+T62+Y62+AD62</f>
        <v>0</v>
      </c>
      <c r="K62" s="270">
        <f t="shared" si="18"/>
        <v>0</v>
      </c>
      <c r="L62" s="270">
        <f t="shared" si="18"/>
        <v>1.26</v>
      </c>
      <c r="M62" s="270">
        <f t="shared" si="18"/>
        <v>0</v>
      </c>
      <c r="N62" s="270">
        <f t="shared" si="18"/>
        <v>0</v>
      </c>
      <c r="O62" s="124"/>
      <c r="P62" s="124"/>
      <c r="Q62" s="124"/>
      <c r="R62" s="124"/>
      <c r="S62" s="124"/>
      <c r="T62" s="124"/>
      <c r="U62" s="124"/>
      <c r="V62" s="124">
        <v>1.26</v>
      </c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</row>
    <row r="63" spans="1:34" x14ac:dyDescent="0.25">
      <c r="A63" s="73"/>
      <c r="B63" s="96" t="s">
        <v>968</v>
      </c>
      <c r="C63" s="73" t="s">
        <v>969</v>
      </c>
      <c r="D63" s="85"/>
      <c r="E63" s="124"/>
      <c r="F63" s="124"/>
      <c r="G63" s="124">
        <v>0.75</v>
      </c>
      <c r="H63" s="124"/>
      <c r="I63" s="124"/>
      <c r="J63" s="270">
        <f>O63+T63+Y63+AD63</f>
        <v>0</v>
      </c>
      <c r="K63" s="270">
        <f t="shared" si="18"/>
        <v>0</v>
      </c>
      <c r="L63" s="270">
        <f t="shared" si="18"/>
        <v>0.75</v>
      </c>
      <c r="M63" s="270">
        <f t="shared" si="18"/>
        <v>0</v>
      </c>
      <c r="N63" s="270">
        <f t="shared" si="18"/>
        <v>0</v>
      </c>
      <c r="O63" s="124"/>
      <c r="P63" s="124"/>
      <c r="Q63" s="124"/>
      <c r="R63" s="124"/>
      <c r="S63" s="124"/>
      <c r="T63" s="124"/>
      <c r="U63" s="124"/>
      <c r="V63" s="124">
        <v>0.75</v>
      </c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</row>
    <row r="64" spans="1:34" ht="36" x14ac:dyDescent="0.25">
      <c r="A64" s="60" t="s">
        <v>864</v>
      </c>
      <c r="B64" s="264" t="s">
        <v>865</v>
      </c>
      <c r="C64" s="60"/>
      <c r="D64" s="86" t="s">
        <v>868</v>
      </c>
      <c r="E64" s="86" t="s">
        <v>868</v>
      </c>
      <c r="F64" s="86" t="s">
        <v>868</v>
      </c>
      <c r="G64" s="86" t="s">
        <v>868</v>
      </c>
      <c r="H64" s="86" t="s">
        <v>868</v>
      </c>
      <c r="I64" s="86" t="s">
        <v>868</v>
      </c>
      <c r="J64" s="86" t="s">
        <v>868</v>
      </c>
      <c r="K64" s="86" t="s">
        <v>868</v>
      </c>
      <c r="L64" s="86" t="s">
        <v>868</v>
      </c>
      <c r="M64" s="86" t="s">
        <v>868</v>
      </c>
      <c r="N64" s="86" t="s">
        <v>868</v>
      </c>
      <c r="O64" s="86" t="s">
        <v>868</v>
      </c>
      <c r="P64" s="86" t="s">
        <v>868</v>
      </c>
      <c r="Q64" s="86" t="s">
        <v>868</v>
      </c>
      <c r="R64" s="86" t="s">
        <v>868</v>
      </c>
      <c r="S64" s="86" t="s">
        <v>868</v>
      </c>
      <c r="T64" s="86" t="s">
        <v>868</v>
      </c>
      <c r="U64" s="86" t="s">
        <v>868</v>
      </c>
      <c r="V64" s="86" t="s">
        <v>868</v>
      </c>
      <c r="W64" s="86" t="s">
        <v>868</v>
      </c>
      <c r="X64" s="86" t="s">
        <v>868</v>
      </c>
      <c r="Y64" s="86" t="s">
        <v>868</v>
      </c>
      <c r="Z64" s="86" t="s">
        <v>868</v>
      </c>
      <c r="AA64" s="86" t="s">
        <v>868</v>
      </c>
      <c r="AB64" s="86" t="s">
        <v>868</v>
      </c>
      <c r="AC64" s="86" t="s">
        <v>868</v>
      </c>
      <c r="AD64" s="86" t="s">
        <v>868</v>
      </c>
      <c r="AE64" s="86" t="s">
        <v>868</v>
      </c>
      <c r="AF64" s="86" t="s">
        <v>868</v>
      </c>
      <c r="AG64" s="86" t="s">
        <v>868</v>
      </c>
      <c r="AH64" s="86" t="s">
        <v>868</v>
      </c>
    </row>
    <row r="65" spans="1:34" ht="36" x14ac:dyDescent="0.25">
      <c r="A65" s="60" t="s">
        <v>426</v>
      </c>
      <c r="B65" s="264" t="s">
        <v>866</v>
      </c>
      <c r="C65" s="60"/>
      <c r="D65" s="86" t="s">
        <v>868</v>
      </c>
      <c r="E65" s="271">
        <f>SUM(E66)</f>
        <v>0</v>
      </c>
      <c r="F65" s="271">
        <f t="shared" ref="F65:AH65" si="19">SUM(F66)</f>
        <v>0</v>
      </c>
      <c r="G65" s="271">
        <f t="shared" si="19"/>
        <v>0</v>
      </c>
      <c r="H65" s="271">
        <f t="shared" si="19"/>
        <v>0</v>
      </c>
      <c r="I65" s="271">
        <f t="shared" si="19"/>
        <v>0</v>
      </c>
      <c r="J65" s="271">
        <f t="shared" si="19"/>
        <v>0</v>
      </c>
      <c r="K65" s="271">
        <f t="shared" si="19"/>
        <v>0</v>
      </c>
      <c r="L65" s="271">
        <f t="shared" si="19"/>
        <v>0</v>
      </c>
      <c r="M65" s="271">
        <f t="shared" si="19"/>
        <v>0</v>
      </c>
      <c r="N65" s="271">
        <f t="shared" si="19"/>
        <v>0</v>
      </c>
      <c r="O65" s="271">
        <f t="shared" si="19"/>
        <v>0</v>
      </c>
      <c r="P65" s="271">
        <f t="shared" si="19"/>
        <v>0</v>
      </c>
      <c r="Q65" s="271">
        <f t="shared" si="19"/>
        <v>0</v>
      </c>
      <c r="R65" s="271">
        <f t="shared" si="19"/>
        <v>0</v>
      </c>
      <c r="S65" s="271">
        <f t="shared" si="19"/>
        <v>0</v>
      </c>
      <c r="T65" s="271">
        <f t="shared" si="19"/>
        <v>0</v>
      </c>
      <c r="U65" s="271">
        <f t="shared" si="19"/>
        <v>0</v>
      </c>
      <c r="V65" s="271">
        <f t="shared" si="19"/>
        <v>0</v>
      </c>
      <c r="W65" s="271">
        <f t="shared" si="19"/>
        <v>0</v>
      </c>
      <c r="X65" s="271">
        <f t="shared" si="19"/>
        <v>0</v>
      </c>
      <c r="Y65" s="271">
        <f t="shared" si="19"/>
        <v>0</v>
      </c>
      <c r="Z65" s="271">
        <f t="shared" si="19"/>
        <v>0</v>
      </c>
      <c r="AA65" s="271">
        <f t="shared" si="19"/>
        <v>0</v>
      </c>
      <c r="AB65" s="271">
        <f t="shared" si="19"/>
        <v>0</v>
      </c>
      <c r="AC65" s="271">
        <f t="shared" si="19"/>
        <v>0</v>
      </c>
      <c r="AD65" s="271">
        <f t="shared" si="19"/>
        <v>0</v>
      </c>
      <c r="AE65" s="271">
        <f t="shared" si="19"/>
        <v>0</v>
      </c>
      <c r="AF65" s="271">
        <f t="shared" si="19"/>
        <v>0</v>
      </c>
      <c r="AG65" s="271">
        <f t="shared" si="19"/>
        <v>0</v>
      </c>
      <c r="AH65" s="271">
        <f t="shared" si="19"/>
        <v>0</v>
      </c>
    </row>
    <row r="66" spans="1:34" ht="36" x14ac:dyDescent="0.25">
      <c r="A66" s="60" t="s">
        <v>424</v>
      </c>
      <c r="B66" s="264" t="s">
        <v>819</v>
      </c>
      <c r="C66" s="87"/>
      <c r="D66" s="86" t="s">
        <v>868</v>
      </c>
      <c r="E66" s="271">
        <f t="shared" ref="E66:AH66" si="20">SUM(E67:E67)</f>
        <v>0</v>
      </c>
      <c r="F66" s="271">
        <f t="shared" si="20"/>
        <v>0</v>
      </c>
      <c r="G66" s="271">
        <f t="shared" si="20"/>
        <v>0</v>
      </c>
      <c r="H66" s="271">
        <f t="shared" si="20"/>
        <v>0</v>
      </c>
      <c r="I66" s="271">
        <f t="shared" si="20"/>
        <v>0</v>
      </c>
      <c r="J66" s="271">
        <f t="shared" si="20"/>
        <v>0</v>
      </c>
      <c r="K66" s="271">
        <f t="shared" si="20"/>
        <v>0</v>
      </c>
      <c r="L66" s="271">
        <f t="shared" si="20"/>
        <v>0</v>
      </c>
      <c r="M66" s="271">
        <f t="shared" si="20"/>
        <v>0</v>
      </c>
      <c r="N66" s="271">
        <f t="shared" si="20"/>
        <v>0</v>
      </c>
      <c r="O66" s="271">
        <f t="shared" si="20"/>
        <v>0</v>
      </c>
      <c r="P66" s="271">
        <f t="shared" si="20"/>
        <v>0</v>
      </c>
      <c r="Q66" s="271">
        <f t="shared" si="20"/>
        <v>0</v>
      </c>
      <c r="R66" s="271">
        <f t="shared" si="20"/>
        <v>0</v>
      </c>
      <c r="S66" s="271">
        <f t="shared" si="20"/>
        <v>0</v>
      </c>
      <c r="T66" s="271">
        <f t="shared" si="20"/>
        <v>0</v>
      </c>
      <c r="U66" s="271">
        <f t="shared" si="20"/>
        <v>0</v>
      </c>
      <c r="V66" s="271">
        <f t="shared" si="20"/>
        <v>0</v>
      </c>
      <c r="W66" s="271">
        <f t="shared" si="20"/>
        <v>0</v>
      </c>
      <c r="X66" s="271">
        <f t="shared" si="20"/>
        <v>0</v>
      </c>
      <c r="Y66" s="271">
        <f t="shared" si="20"/>
        <v>0</v>
      </c>
      <c r="Z66" s="271">
        <f t="shared" si="20"/>
        <v>0</v>
      </c>
      <c r="AA66" s="271">
        <f t="shared" si="20"/>
        <v>0</v>
      </c>
      <c r="AB66" s="271">
        <f t="shared" si="20"/>
        <v>0</v>
      </c>
      <c r="AC66" s="271">
        <f t="shared" si="20"/>
        <v>0</v>
      </c>
      <c r="AD66" s="271">
        <f t="shared" si="20"/>
        <v>0</v>
      </c>
      <c r="AE66" s="271">
        <f t="shared" si="20"/>
        <v>0</v>
      </c>
      <c r="AF66" s="271">
        <f t="shared" si="20"/>
        <v>0</v>
      </c>
      <c r="AG66" s="271">
        <f t="shared" si="20"/>
        <v>0</v>
      </c>
      <c r="AH66" s="271">
        <f t="shared" si="20"/>
        <v>0</v>
      </c>
    </row>
    <row r="67" spans="1:34" x14ac:dyDescent="0.25">
      <c r="A67" s="73"/>
      <c r="B67" s="96" t="s">
        <v>971</v>
      </c>
      <c r="C67" s="73" t="s">
        <v>970</v>
      </c>
      <c r="D67" s="124"/>
      <c r="E67" s="124"/>
      <c r="F67" s="124"/>
      <c r="G67" s="124"/>
      <c r="H67" s="124"/>
      <c r="I67" s="124"/>
      <c r="J67" s="270">
        <f>O67+T67+Y67+AD67</f>
        <v>0</v>
      </c>
      <c r="K67" s="270">
        <f t="shared" ref="K67" si="21">P67+U67+Z67+AE67</f>
        <v>0</v>
      </c>
      <c r="L67" s="270">
        <f t="shared" ref="L67" si="22">Q67+V67+AA67+AF67</f>
        <v>0</v>
      </c>
      <c r="M67" s="270">
        <f t="shared" ref="M67" si="23">R67+W67+AB67+AG67</f>
        <v>0</v>
      </c>
      <c r="N67" s="270">
        <f t="shared" ref="N67" si="24">S67+X67+AC67+AH67</f>
        <v>0</v>
      </c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</row>
    <row r="68" spans="1:34" ht="24" x14ac:dyDescent="0.25">
      <c r="A68" s="60" t="s">
        <v>420</v>
      </c>
      <c r="B68" s="264" t="s">
        <v>867</v>
      </c>
      <c r="C68" s="86"/>
      <c r="D68" s="86" t="s">
        <v>868</v>
      </c>
      <c r="E68" s="86" t="s">
        <v>868</v>
      </c>
      <c r="F68" s="86" t="s">
        <v>868</v>
      </c>
      <c r="G68" s="86" t="s">
        <v>868</v>
      </c>
      <c r="H68" s="86" t="s">
        <v>868</v>
      </c>
      <c r="I68" s="86" t="s">
        <v>868</v>
      </c>
      <c r="J68" s="86" t="s">
        <v>868</v>
      </c>
      <c r="K68" s="86" t="s">
        <v>868</v>
      </c>
      <c r="L68" s="86" t="s">
        <v>868</v>
      </c>
      <c r="M68" s="86" t="s">
        <v>868</v>
      </c>
      <c r="N68" s="86" t="s">
        <v>868</v>
      </c>
      <c r="O68" s="86" t="s">
        <v>868</v>
      </c>
      <c r="P68" s="86" t="s">
        <v>868</v>
      </c>
      <c r="Q68" s="86" t="s">
        <v>868</v>
      </c>
      <c r="R68" s="86" t="s">
        <v>868</v>
      </c>
      <c r="S68" s="86" t="s">
        <v>868</v>
      </c>
      <c r="T68" s="86" t="s">
        <v>868</v>
      </c>
      <c r="U68" s="86" t="s">
        <v>868</v>
      </c>
      <c r="V68" s="86" t="s">
        <v>868</v>
      </c>
      <c r="W68" s="86" t="s">
        <v>868</v>
      </c>
      <c r="X68" s="86" t="s">
        <v>868</v>
      </c>
      <c r="Y68" s="86" t="s">
        <v>868</v>
      </c>
      <c r="Z68" s="86" t="s">
        <v>868</v>
      </c>
      <c r="AA68" s="86" t="s">
        <v>868</v>
      </c>
      <c r="AB68" s="86" t="s">
        <v>868</v>
      </c>
      <c r="AC68" s="86" t="s">
        <v>868</v>
      </c>
      <c r="AD68" s="86" t="s">
        <v>868</v>
      </c>
      <c r="AE68" s="86" t="s">
        <v>868</v>
      </c>
      <c r="AF68" s="86" t="s">
        <v>868</v>
      </c>
      <c r="AG68" s="86" t="s">
        <v>868</v>
      </c>
      <c r="AH68" s="86" t="s">
        <v>868</v>
      </c>
    </row>
    <row r="69" spans="1:34" ht="24" x14ac:dyDescent="0.25">
      <c r="A69" s="60" t="s">
        <v>418</v>
      </c>
      <c r="B69" s="264" t="s">
        <v>869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  <c r="N69" s="86" t="s">
        <v>868</v>
      </c>
      <c r="O69" s="86" t="s">
        <v>868</v>
      </c>
      <c r="P69" s="86" t="s">
        <v>868</v>
      </c>
      <c r="Q69" s="86" t="s">
        <v>868</v>
      </c>
      <c r="R69" s="86" t="s">
        <v>868</v>
      </c>
      <c r="S69" s="86" t="s">
        <v>868</v>
      </c>
      <c r="T69" s="86" t="s">
        <v>868</v>
      </c>
      <c r="U69" s="86" t="s">
        <v>868</v>
      </c>
      <c r="V69" s="86" t="s">
        <v>868</v>
      </c>
      <c r="W69" s="86" t="s">
        <v>868</v>
      </c>
      <c r="X69" s="86" t="s">
        <v>868</v>
      </c>
      <c r="Y69" s="86" t="s">
        <v>868</v>
      </c>
      <c r="Z69" s="86" t="s">
        <v>868</v>
      </c>
      <c r="AA69" s="86" t="s">
        <v>868</v>
      </c>
      <c r="AB69" s="86" t="s">
        <v>868</v>
      </c>
      <c r="AC69" s="86" t="s">
        <v>868</v>
      </c>
      <c r="AD69" s="86" t="s">
        <v>868</v>
      </c>
      <c r="AE69" s="86" t="s">
        <v>868</v>
      </c>
      <c r="AF69" s="86" t="s">
        <v>868</v>
      </c>
      <c r="AG69" s="86" t="s">
        <v>868</v>
      </c>
      <c r="AH69" s="86" t="s">
        <v>868</v>
      </c>
    </row>
    <row r="70" spans="1:34" ht="36" x14ac:dyDescent="0.25">
      <c r="A70" s="60" t="s">
        <v>416</v>
      </c>
      <c r="B70" s="264" t="s">
        <v>870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  <c r="N70" s="86" t="s">
        <v>868</v>
      </c>
      <c r="O70" s="86" t="s">
        <v>868</v>
      </c>
      <c r="P70" s="86" t="s">
        <v>868</v>
      </c>
      <c r="Q70" s="86" t="s">
        <v>868</v>
      </c>
      <c r="R70" s="86" t="s">
        <v>868</v>
      </c>
      <c r="S70" s="86" t="s">
        <v>868</v>
      </c>
      <c r="T70" s="86" t="s">
        <v>868</v>
      </c>
      <c r="U70" s="86" t="s">
        <v>868</v>
      </c>
      <c r="V70" s="86" t="s">
        <v>868</v>
      </c>
      <c r="W70" s="86" t="s">
        <v>868</v>
      </c>
      <c r="X70" s="86" t="s">
        <v>868</v>
      </c>
      <c r="Y70" s="86" t="s">
        <v>868</v>
      </c>
      <c r="Z70" s="86" t="s">
        <v>868</v>
      </c>
      <c r="AA70" s="86" t="s">
        <v>868</v>
      </c>
      <c r="AB70" s="86" t="s">
        <v>868</v>
      </c>
      <c r="AC70" s="86" t="s">
        <v>868</v>
      </c>
      <c r="AD70" s="86" t="s">
        <v>868</v>
      </c>
      <c r="AE70" s="86" t="s">
        <v>868</v>
      </c>
      <c r="AF70" s="86" t="s">
        <v>868</v>
      </c>
      <c r="AG70" s="86" t="s">
        <v>868</v>
      </c>
      <c r="AH70" s="86" t="s">
        <v>868</v>
      </c>
    </row>
    <row r="71" spans="1:34" ht="48" x14ac:dyDescent="0.25">
      <c r="A71" s="60" t="s">
        <v>414</v>
      </c>
      <c r="B71" s="264" t="s">
        <v>871</v>
      </c>
      <c r="C71" s="86"/>
      <c r="D71" s="86" t="s">
        <v>868</v>
      </c>
      <c r="E71" s="86" t="s">
        <v>868</v>
      </c>
      <c r="F71" s="86" t="s">
        <v>868</v>
      </c>
      <c r="G71" s="86" t="s">
        <v>868</v>
      </c>
      <c r="H71" s="86" t="s">
        <v>868</v>
      </c>
      <c r="I71" s="86" t="s">
        <v>868</v>
      </c>
      <c r="J71" s="86" t="s">
        <v>868</v>
      </c>
      <c r="K71" s="86" t="s">
        <v>868</v>
      </c>
      <c r="L71" s="86" t="s">
        <v>868</v>
      </c>
      <c r="M71" s="86" t="s">
        <v>868</v>
      </c>
      <c r="N71" s="86" t="s">
        <v>868</v>
      </c>
      <c r="O71" s="86" t="s">
        <v>868</v>
      </c>
      <c r="P71" s="86" t="s">
        <v>868</v>
      </c>
      <c r="Q71" s="86" t="s">
        <v>868</v>
      </c>
      <c r="R71" s="86" t="s">
        <v>868</v>
      </c>
      <c r="S71" s="86" t="s">
        <v>868</v>
      </c>
      <c r="T71" s="86" t="s">
        <v>868</v>
      </c>
      <c r="U71" s="86" t="s">
        <v>868</v>
      </c>
      <c r="V71" s="86" t="s">
        <v>868</v>
      </c>
      <c r="W71" s="86" t="s">
        <v>868</v>
      </c>
      <c r="X71" s="86" t="s">
        <v>868</v>
      </c>
      <c r="Y71" s="86" t="s">
        <v>868</v>
      </c>
      <c r="Z71" s="86" t="s">
        <v>868</v>
      </c>
      <c r="AA71" s="86" t="s">
        <v>868</v>
      </c>
      <c r="AB71" s="86" t="s">
        <v>868</v>
      </c>
      <c r="AC71" s="86" t="s">
        <v>868</v>
      </c>
      <c r="AD71" s="86" t="s">
        <v>868</v>
      </c>
      <c r="AE71" s="86" t="s">
        <v>868</v>
      </c>
      <c r="AF71" s="86" t="s">
        <v>868</v>
      </c>
      <c r="AG71" s="86" t="s">
        <v>868</v>
      </c>
      <c r="AH71" s="86" t="s">
        <v>868</v>
      </c>
    </row>
    <row r="72" spans="1:34" ht="36" x14ac:dyDescent="0.25">
      <c r="A72" s="60" t="s">
        <v>412</v>
      </c>
      <c r="B72" s="264" t="s">
        <v>872</v>
      </c>
      <c r="C72" s="86"/>
      <c r="D72" s="86" t="s">
        <v>868</v>
      </c>
      <c r="E72" s="86" t="s">
        <v>868</v>
      </c>
      <c r="F72" s="86" t="s">
        <v>868</v>
      </c>
      <c r="G72" s="86" t="s">
        <v>868</v>
      </c>
      <c r="H72" s="86" t="s">
        <v>868</v>
      </c>
      <c r="I72" s="86" t="s">
        <v>868</v>
      </c>
      <c r="J72" s="86" t="s">
        <v>868</v>
      </c>
      <c r="K72" s="86" t="s">
        <v>868</v>
      </c>
      <c r="L72" s="86" t="s">
        <v>868</v>
      </c>
      <c r="M72" s="86" t="s">
        <v>868</v>
      </c>
      <c r="N72" s="86" t="s">
        <v>868</v>
      </c>
      <c r="O72" s="86" t="s">
        <v>868</v>
      </c>
      <c r="P72" s="86" t="s">
        <v>868</v>
      </c>
      <c r="Q72" s="86" t="s">
        <v>868</v>
      </c>
      <c r="R72" s="86" t="s">
        <v>868</v>
      </c>
      <c r="S72" s="86" t="s">
        <v>868</v>
      </c>
      <c r="T72" s="86" t="s">
        <v>868</v>
      </c>
      <c r="U72" s="86" t="s">
        <v>868</v>
      </c>
      <c r="V72" s="86" t="s">
        <v>868</v>
      </c>
      <c r="W72" s="86" t="s">
        <v>868</v>
      </c>
      <c r="X72" s="86" t="s">
        <v>868</v>
      </c>
      <c r="Y72" s="86" t="s">
        <v>868</v>
      </c>
      <c r="Z72" s="86" t="s">
        <v>868</v>
      </c>
      <c r="AA72" s="86" t="s">
        <v>868</v>
      </c>
      <c r="AB72" s="86" t="s">
        <v>868</v>
      </c>
      <c r="AC72" s="86" t="s">
        <v>868</v>
      </c>
      <c r="AD72" s="86" t="s">
        <v>868</v>
      </c>
      <c r="AE72" s="86" t="s">
        <v>868</v>
      </c>
      <c r="AF72" s="86" t="s">
        <v>868</v>
      </c>
      <c r="AG72" s="86" t="s">
        <v>868</v>
      </c>
      <c r="AH72" s="86" t="s">
        <v>868</v>
      </c>
    </row>
    <row r="73" spans="1:34" ht="36" x14ac:dyDescent="0.25">
      <c r="A73" s="60" t="s">
        <v>410</v>
      </c>
      <c r="B73" s="264" t="s">
        <v>873</v>
      </c>
      <c r="C73" s="86"/>
      <c r="D73" s="86" t="s">
        <v>868</v>
      </c>
      <c r="E73" s="86" t="s">
        <v>868</v>
      </c>
      <c r="F73" s="86" t="s">
        <v>868</v>
      </c>
      <c r="G73" s="86" t="s">
        <v>868</v>
      </c>
      <c r="H73" s="86" t="s">
        <v>868</v>
      </c>
      <c r="I73" s="86" t="s">
        <v>868</v>
      </c>
      <c r="J73" s="86" t="s">
        <v>868</v>
      </c>
      <c r="K73" s="86" t="s">
        <v>868</v>
      </c>
      <c r="L73" s="86" t="s">
        <v>868</v>
      </c>
      <c r="M73" s="86" t="s">
        <v>868</v>
      </c>
      <c r="N73" s="86" t="s">
        <v>868</v>
      </c>
      <c r="O73" s="86" t="s">
        <v>868</v>
      </c>
      <c r="P73" s="86" t="s">
        <v>868</v>
      </c>
      <c r="Q73" s="86" t="s">
        <v>868</v>
      </c>
      <c r="R73" s="86" t="s">
        <v>868</v>
      </c>
      <c r="S73" s="86" t="s">
        <v>868</v>
      </c>
      <c r="T73" s="86" t="s">
        <v>868</v>
      </c>
      <c r="U73" s="86" t="s">
        <v>868</v>
      </c>
      <c r="V73" s="86" t="s">
        <v>868</v>
      </c>
      <c r="W73" s="86" t="s">
        <v>868</v>
      </c>
      <c r="X73" s="86" t="s">
        <v>868</v>
      </c>
      <c r="Y73" s="86" t="s">
        <v>868</v>
      </c>
      <c r="Z73" s="86" t="s">
        <v>868</v>
      </c>
      <c r="AA73" s="86" t="s">
        <v>868</v>
      </c>
      <c r="AB73" s="86" t="s">
        <v>868</v>
      </c>
      <c r="AC73" s="86" t="s">
        <v>868</v>
      </c>
      <c r="AD73" s="86" t="s">
        <v>868</v>
      </c>
      <c r="AE73" s="86" t="s">
        <v>868</v>
      </c>
      <c r="AF73" s="86" t="s">
        <v>868</v>
      </c>
      <c r="AG73" s="86" t="s">
        <v>868</v>
      </c>
      <c r="AH73" s="86" t="s">
        <v>868</v>
      </c>
    </row>
    <row r="74" spans="1:34" ht="48" x14ac:dyDescent="0.25">
      <c r="A74" s="60" t="s">
        <v>874</v>
      </c>
      <c r="B74" s="264" t="s">
        <v>875</v>
      </c>
      <c r="C74" s="86"/>
      <c r="D74" s="86" t="s">
        <v>868</v>
      </c>
      <c r="E74" s="86" t="s">
        <v>868</v>
      </c>
      <c r="F74" s="86" t="s">
        <v>868</v>
      </c>
      <c r="G74" s="86" t="s">
        <v>868</v>
      </c>
      <c r="H74" s="86" t="s">
        <v>868</v>
      </c>
      <c r="I74" s="86" t="s">
        <v>868</v>
      </c>
      <c r="J74" s="86" t="s">
        <v>868</v>
      </c>
      <c r="K74" s="86" t="s">
        <v>868</v>
      </c>
      <c r="L74" s="86" t="s">
        <v>868</v>
      </c>
      <c r="M74" s="86" t="s">
        <v>868</v>
      </c>
      <c r="N74" s="86" t="s">
        <v>868</v>
      </c>
      <c r="O74" s="86" t="s">
        <v>868</v>
      </c>
      <c r="P74" s="86" t="s">
        <v>868</v>
      </c>
      <c r="Q74" s="86" t="s">
        <v>868</v>
      </c>
      <c r="R74" s="86" t="s">
        <v>868</v>
      </c>
      <c r="S74" s="86" t="s">
        <v>868</v>
      </c>
      <c r="T74" s="86" t="s">
        <v>868</v>
      </c>
      <c r="U74" s="86" t="s">
        <v>868</v>
      </c>
      <c r="V74" s="86" t="s">
        <v>868</v>
      </c>
      <c r="W74" s="86" t="s">
        <v>868</v>
      </c>
      <c r="X74" s="86" t="s">
        <v>868</v>
      </c>
      <c r="Y74" s="86" t="s">
        <v>868</v>
      </c>
      <c r="Z74" s="86" t="s">
        <v>868</v>
      </c>
      <c r="AA74" s="86" t="s">
        <v>868</v>
      </c>
      <c r="AB74" s="86" t="s">
        <v>868</v>
      </c>
      <c r="AC74" s="86" t="s">
        <v>868</v>
      </c>
      <c r="AD74" s="86" t="s">
        <v>868</v>
      </c>
      <c r="AE74" s="86" t="s">
        <v>868</v>
      </c>
      <c r="AF74" s="86" t="s">
        <v>868</v>
      </c>
      <c r="AG74" s="86" t="s">
        <v>868</v>
      </c>
      <c r="AH74" s="86" t="s">
        <v>868</v>
      </c>
    </row>
    <row r="75" spans="1:34" ht="48" x14ac:dyDescent="0.25">
      <c r="A75" s="60" t="s">
        <v>876</v>
      </c>
      <c r="B75" s="264" t="s">
        <v>877</v>
      </c>
      <c r="C75" s="86"/>
      <c r="D75" s="86" t="s">
        <v>868</v>
      </c>
      <c r="E75" s="86" t="s">
        <v>868</v>
      </c>
      <c r="F75" s="86" t="s">
        <v>868</v>
      </c>
      <c r="G75" s="86" t="s">
        <v>868</v>
      </c>
      <c r="H75" s="86" t="s">
        <v>868</v>
      </c>
      <c r="I75" s="86" t="s">
        <v>868</v>
      </c>
      <c r="J75" s="86" t="s">
        <v>868</v>
      </c>
      <c r="K75" s="86" t="s">
        <v>868</v>
      </c>
      <c r="L75" s="86" t="s">
        <v>868</v>
      </c>
      <c r="M75" s="86" t="s">
        <v>868</v>
      </c>
      <c r="N75" s="86" t="s">
        <v>868</v>
      </c>
      <c r="O75" s="86" t="s">
        <v>868</v>
      </c>
      <c r="P75" s="86" t="s">
        <v>868</v>
      </c>
      <c r="Q75" s="86" t="s">
        <v>868</v>
      </c>
      <c r="R75" s="86" t="s">
        <v>868</v>
      </c>
      <c r="S75" s="86" t="s">
        <v>868</v>
      </c>
      <c r="T75" s="86" t="s">
        <v>868</v>
      </c>
      <c r="U75" s="86" t="s">
        <v>868</v>
      </c>
      <c r="V75" s="86" t="s">
        <v>868</v>
      </c>
      <c r="W75" s="86" t="s">
        <v>868</v>
      </c>
      <c r="X75" s="86" t="s">
        <v>868</v>
      </c>
      <c r="Y75" s="86" t="s">
        <v>868</v>
      </c>
      <c r="Z75" s="86" t="s">
        <v>868</v>
      </c>
      <c r="AA75" s="86" t="s">
        <v>868</v>
      </c>
      <c r="AB75" s="86" t="s">
        <v>868</v>
      </c>
      <c r="AC75" s="86" t="s">
        <v>868</v>
      </c>
      <c r="AD75" s="86" t="s">
        <v>868</v>
      </c>
      <c r="AE75" s="86" t="s">
        <v>868</v>
      </c>
      <c r="AF75" s="86" t="s">
        <v>868</v>
      </c>
      <c r="AG75" s="86" t="s">
        <v>868</v>
      </c>
      <c r="AH75" s="86" t="s">
        <v>868</v>
      </c>
    </row>
    <row r="76" spans="1:34" ht="24" x14ac:dyDescent="0.25">
      <c r="A76" s="60" t="s">
        <v>878</v>
      </c>
      <c r="B76" s="264" t="s">
        <v>879</v>
      </c>
      <c r="C76" s="86"/>
      <c r="D76" s="86" t="s">
        <v>868</v>
      </c>
      <c r="E76" s="86" t="s">
        <v>868</v>
      </c>
      <c r="F76" s="86" t="s">
        <v>868</v>
      </c>
      <c r="G76" s="86" t="s">
        <v>868</v>
      </c>
      <c r="H76" s="86" t="s">
        <v>868</v>
      </c>
      <c r="I76" s="86" t="s">
        <v>868</v>
      </c>
      <c r="J76" s="86" t="s">
        <v>868</v>
      </c>
      <c r="K76" s="86" t="s">
        <v>868</v>
      </c>
      <c r="L76" s="86" t="s">
        <v>868</v>
      </c>
      <c r="M76" s="86" t="s">
        <v>868</v>
      </c>
      <c r="N76" s="86" t="s">
        <v>868</v>
      </c>
      <c r="O76" s="86" t="s">
        <v>868</v>
      </c>
      <c r="P76" s="86" t="s">
        <v>868</v>
      </c>
      <c r="Q76" s="86" t="s">
        <v>868</v>
      </c>
      <c r="R76" s="86" t="s">
        <v>868</v>
      </c>
      <c r="S76" s="86" t="s">
        <v>868</v>
      </c>
      <c r="T76" s="86" t="s">
        <v>868</v>
      </c>
      <c r="U76" s="86" t="s">
        <v>868</v>
      </c>
      <c r="V76" s="86" t="s">
        <v>868</v>
      </c>
      <c r="W76" s="86" t="s">
        <v>868</v>
      </c>
      <c r="X76" s="86" t="s">
        <v>868</v>
      </c>
      <c r="Y76" s="86" t="s">
        <v>868</v>
      </c>
      <c r="Z76" s="86" t="s">
        <v>868</v>
      </c>
      <c r="AA76" s="86" t="s">
        <v>868</v>
      </c>
      <c r="AB76" s="86" t="s">
        <v>868</v>
      </c>
      <c r="AC76" s="86" t="s">
        <v>868</v>
      </c>
      <c r="AD76" s="86" t="s">
        <v>868</v>
      </c>
      <c r="AE76" s="86" t="s">
        <v>868</v>
      </c>
      <c r="AF76" s="86" t="s">
        <v>868</v>
      </c>
      <c r="AG76" s="86" t="s">
        <v>868</v>
      </c>
      <c r="AH76" s="86" t="s">
        <v>868</v>
      </c>
    </row>
    <row r="77" spans="1:34" ht="36" x14ac:dyDescent="0.25">
      <c r="A77" s="60" t="s">
        <v>880</v>
      </c>
      <c r="B77" s="264" t="s">
        <v>881</v>
      </c>
      <c r="C77" s="86"/>
      <c r="D77" s="86" t="s">
        <v>868</v>
      </c>
      <c r="E77" s="86" t="s">
        <v>868</v>
      </c>
      <c r="F77" s="86" t="s">
        <v>868</v>
      </c>
      <c r="G77" s="86" t="s">
        <v>868</v>
      </c>
      <c r="H77" s="86" t="s">
        <v>868</v>
      </c>
      <c r="I77" s="86" t="s">
        <v>868</v>
      </c>
      <c r="J77" s="86" t="s">
        <v>868</v>
      </c>
      <c r="K77" s="86" t="s">
        <v>868</v>
      </c>
      <c r="L77" s="86" t="s">
        <v>868</v>
      </c>
      <c r="M77" s="86" t="s">
        <v>868</v>
      </c>
      <c r="N77" s="86" t="s">
        <v>868</v>
      </c>
      <c r="O77" s="86" t="s">
        <v>868</v>
      </c>
      <c r="P77" s="86" t="s">
        <v>868</v>
      </c>
      <c r="Q77" s="86" t="s">
        <v>868</v>
      </c>
      <c r="R77" s="86" t="s">
        <v>868</v>
      </c>
      <c r="S77" s="86" t="s">
        <v>868</v>
      </c>
      <c r="T77" s="86" t="s">
        <v>868</v>
      </c>
      <c r="U77" s="86" t="s">
        <v>868</v>
      </c>
      <c r="V77" s="86" t="s">
        <v>868</v>
      </c>
      <c r="W77" s="86" t="s">
        <v>868</v>
      </c>
      <c r="X77" s="86" t="s">
        <v>868</v>
      </c>
      <c r="Y77" s="86" t="s">
        <v>868</v>
      </c>
      <c r="Z77" s="86" t="s">
        <v>868</v>
      </c>
      <c r="AA77" s="86" t="s">
        <v>868</v>
      </c>
      <c r="AB77" s="86" t="s">
        <v>868</v>
      </c>
      <c r="AC77" s="86" t="s">
        <v>868</v>
      </c>
      <c r="AD77" s="86" t="s">
        <v>868</v>
      </c>
      <c r="AE77" s="86" t="s">
        <v>868</v>
      </c>
      <c r="AF77" s="86" t="s">
        <v>868</v>
      </c>
      <c r="AG77" s="86" t="s">
        <v>868</v>
      </c>
      <c r="AH77" s="86" t="s">
        <v>868</v>
      </c>
    </row>
    <row r="78" spans="1:34" ht="48" x14ac:dyDescent="0.25">
      <c r="A78" s="60" t="s">
        <v>406</v>
      </c>
      <c r="B78" s="264" t="s">
        <v>882</v>
      </c>
      <c r="C78" s="86"/>
      <c r="D78" s="86" t="s">
        <v>868</v>
      </c>
      <c r="E78" s="86" t="s">
        <v>868</v>
      </c>
      <c r="F78" s="86" t="s">
        <v>868</v>
      </c>
      <c r="G78" s="86" t="s">
        <v>868</v>
      </c>
      <c r="H78" s="86" t="s">
        <v>868</v>
      </c>
      <c r="I78" s="86" t="s">
        <v>868</v>
      </c>
      <c r="J78" s="86" t="s">
        <v>868</v>
      </c>
      <c r="K78" s="86" t="s">
        <v>868</v>
      </c>
      <c r="L78" s="86" t="s">
        <v>868</v>
      </c>
      <c r="M78" s="86" t="s">
        <v>868</v>
      </c>
      <c r="N78" s="86" t="s">
        <v>868</v>
      </c>
      <c r="O78" s="86" t="s">
        <v>868</v>
      </c>
      <c r="P78" s="86" t="s">
        <v>868</v>
      </c>
      <c r="Q78" s="86" t="s">
        <v>868</v>
      </c>
      <c r="R78" s="86" t="s">
        <v>868</v>
      </c>
      <c r="S78" s="86" t="s">
        <v>868</v>
      </c>
      <c r="T78" s="86" t="s">
        <v>868</v>
      </c>
      <c r="U78" s="86" t="s">
        <v>868</v>
      </c>
      <c r="V78" s="86" t="s">
        <v>868</v>
      </c>
      <c r="W78" s="86" t="s">
        <v>868</v>
      </c>
      <c r="X78" s="86" t="s">
        <v>868</v>
      </c>
      <c r="Y78" s="86" t="s">
        <v>868</v>
      </c>
      <c r="Z78" s="86" t="s">
        <v>868</v>
      </c>
      <c r="AA78" s="86" t="s">
        <v>868</v>
      </c>
      <c r="AB78" s="86" t="s">
        <v>868</v>
      </c>
      <c r="AC78" s="86" t="s">
        <v>868</v>
      </c>
      <c r="AD78" s="86" t="s">
        <v>868</v>
      </c>
      <c r="AE78" s="86" t="s">
        <v>868</v>
      </c>
      <c r="AF78" s="86" t="s">
        <v>868</v>
      </c>
      <c r="AG78" s="86" t="s">
        <v>868</v>
      </c>
      <c r="AH78" s="86" t="s">
        <v>868</v>
      </c>
    </row>
    <row r="79" spans="1:34" ht="48" x14ac:dyDescent="0.25">
      <c r="A79" s="60" t="s">
        <v>883</v>
      </c>
      <c r="B79" s="264" t="s">
        <v>884</v>
      </c>
      <c r="C79" s="86"/>
      <c r="D79" s="86" t="s">
        <v>868</v>
      </c>
      <c r="E79" s="86" t="s">
        <v>868</v>
      </c>
      <c r="F79" s="86" t="s">
        <v>868</v>
      </c>
      <c r="G79" s="86" t="s">
        <v>868</v>
      </c>
      <c r="H79" s="86" t="s">
        <v>868</v>
      </c>
      <c r="I79" s="86" t="s">
        <v>868</v>
      </c>
      <c r="J79" s="86" t="s">
        <v>868</v>
      </c>
      <c r="K79" s="86" t="s">
        <v>868</v>
      </c>
      <c r="L79" s="86" t="s">
        <v>868</v>
      </c>
      <c r="M79" s="86" t="s">
        <v>868</v>
      </c>
      <c r="N79" s="86" t="s">
        <v>868</v>
      </c>
      <c r="O79" s="86" t="s">
        <v>868</v>
      </c>
      <c r="P79" s="86" t="s">
        <v>868</v>
      </c>
      <c r="Q79" s="86" t="s">
        <v>868</v>
      </c>
      <c r="R79" s="86" t="s">
        <v>868</v>
      </c>
      <c r="S79" s="86" t="s">
        <v>868</v>
      </c>
      <c r="T79" s="86" t="s">
        <v>868</v>
      </c>
      <c r="U79" s="86" t="s">
        <v>868</v>
      </c>
      <c r="V79" s="86" t="s">
        <v>868</v>
      </c>
      <c r="W79" s="86" t="s">
        <v>868</v>
      </c>
      <c r="X79" s="86" t="s">
        <v>868</v>
      </c>
      <c r="Y79" s="86" t="s">
        <v>868</v>
      </c>
      <c r="Z79" s="86" t="s">
        <v>868</v>
      </c>
      <c r="AA79" s="86" t="s">
        <v>868</v>
      </c>
      <c r="AB79" s="86" t="s">
        <v>868</v>
      </c>
      <c r="AC79" s="86" t="s">
        <v>868</v>
      </c>
      <c r="AD79" s="86" t="s">
        <v>868</v>
      </c>
      <c r="AE79" s="86" t="s">
        <v>868</v>
      </c>
      <c r="AF79" s="86" t="s">
        <v>868</v>
      </c>
      <c r="AG79" s="86" t="s">
        <v>868</v>
      </c>
      <c r="AH79" s="86" t="s">
        <v>868</v>
      </c>
    </row>
    <row r="80" spans="1:34" ht="48" x14ac:dyDescent="0.25">
      <c r="A80" s="60" t="s">
        <v>885</v>
      </c>
      <c r="B80" s="264" t="s">
        <v>886</v>
      </c>
      <c r="C80" s="86"/>
      <c r="D80" s="86" t="s">
        <v>868</v>
      </c>
      <c r="E80" s="86" t="s">
        <v>868</v>
      </c>
      <c r="F80" s="86" t="s">
        <v>868</v>
      </c>
      <c r="G80" s="86" t="s">
        <v>868</v>
      </c>
      <c r="H80" s="86" t="s">
        <v>868</v>
      </c>
      <c r="I80" s="86" t="s">
        <v>868</v>
      </c>
      <c r="J80" s="86" t="s">
        <v>868</v>
      </c>
      <c r="K80" s="86" t="s">
        <v>868</v>
      </c>
      <c r="L80" s="86" t="s">
        <v>868</v>
      </c>
      <c r="M80" s="86" t="s">
        <v>868</v>
      </c>
      <c r="N80" s="86" t="s">
        <v>868</v>
      </c>
      <c r="O80" s="86" t="s">
        <v>868</v>
      </c>
      <c r="P80" s="86" t="s">
        <v>868</v>
      </c>
      <c r="Q80" s="86" t="s">
        <v>868</v>
      </c>
      <c r="R80" s="86" t="s">
        <v>868</v>
      </c>
      <c r="S80" s="86" t="s">
        <v>868</v>
      </c>
      <c r="T80" s="86" t="s">
        <v>868</v>
      </c>
      <c r="U80" s="86" t="s">
        <v>868</v>
      </c>
      <c r="V80" s="86" t="s">
        <v>868</v>
      </c>
      <c r="W80" s="86" t="s">
        <v>868</v>
      </c>
      <c r="X80" s="86" t="s">
        <v>868</v>
      </c>
      <c r="Y80" s="86" t="s">
        <v>868</v>
      </c>
      <c r="Z80" s="86" t="s">
        <v>868</v>
      </c>
      <c r="AA80" s="86" t="s">
        <v>868</v>
      </c>
      <c r="AB80" s="86" t="s">
        <v>868</v>
      </c>
      <c r="AC80" s="86" t="s">
        <v>868</v>
      </c>
      <c r="AD80" s="86" t="s">
        <v>868</v>
      </c>
      <c r="AE80" s="86" t="s">
        <v>868</v>
      </c>
      <c r="AF80" s="86" t="s">
        <v>868</v>
      </c>
      <c r="AG80" s="86" t="s">
        <v>868</v>
      </c>
      <c r="AH80" s="86" t="s">
        <v>868</v>
      </c>
    </row>
    <row r="81" spans="1:34" ht="36" x14ac:dyDescent="0.25">
      <c r="A81" s="60" t="s">
        <v>405</v>
      </c>
      <c r="B81" s="264" t="s">
        <v>887</v>
      </c>
      <c r="C81" s="86"/>
      <c r="D81" s="86" t="s">
        <v>868</v>
      </c>
      <c r="E81" s="272">
        <f>SUM(E82:E86)</f>
        <v>0.16</v>
      </c>
      <c r="F81" s="272">
        <f t="shared" ref="F81:AH81" si="25">SUM(F82:F86)</f>
        <v>0</v>
      </c>
      <c r="G81" s="272">
        <f t="shared" si="25"/>
        <v>3.3899999999999997</v>
      </c>
      <c r="H81" s="272">
        <f t="shared" si="25"/>
        <v>0</v>
      </c>
      <c r="I81" s="272">
        <f t="shared" si="25"/>
        <v>0</v>
      </c>
      <c r="J81" s="272">
        <f t="shared" si="25"/>
        <v>0</v>
      </c>
      <c r="K81" s="272">
        <f t="shared" si="25"/>
        <v>0</v>
      </c>
      <c r="L81" s="272">
        <f t="shared" si="25"/>
        <v>3.9550000000000001</v>
      </c>
      <c r="M81" s="272">
        <f t="shared" si="25"/>
        <v>0</v>
      </c>
      <c r="N81" s="272">
        <f t="shared" si="25"/>
        <v>0</v>
      </c>
      <c r="O81" s="272">
        <f t="shared" si="25"/>
        <v>0</v>
      </c>
      <c r="P81" s="272">
        <f t="shared" si="25"/>
        <v>0</v>
      </c>
      <c r="Q81" s="272">
        <f t="shared" si="25"/>
        <v>2.835</v>
      </c>
      <c r="R81" s="272">
        <f t="shared" si="25"/>
        <v>0</v>
      </c>
      <c r="S81" s="272">
        <f t="shared" si="25"/>
        <v>0</v>
      </c>
      <c r="T81" s="272">
        <f t="shared" si="25"/>
        <v>0</v>
      </c>
      <c r="U81" s="272">
        <f t="shared" si="25"/>
        <v>0</v>
      </c>
      <c r="V81" s="272">
        <f t="shared" si="25"/>
        <v>1.1200000000000001</v>
      </c>
      <c r="W81" s="272">
        <f t="shared" si="25"/>
        <v>0</v>
      </c>
      <c r="X81" s="272">
        <f t="shared" si="25"/>
        <v>0</v>
      </c>
      <c r="Y81" s="272">
        <f t="shared" si="25"/>
        <v>0</v>
      </c>
      <c r="Z81" s="272">
        <f t="shared" si="25"/>
        <v>0</v>
      </c>
      <c r="AA81" s="272">
        <f t="shared" si="25"/>
        <v>0</v>
      </c>
      <c r="AB81" s="272">
        <f t="shared" si="25"/>
        <v>0</v>
      </c>
      <c r="AC81" s="272">
        <f t="shared" si="25"/>
        <v>0</v>
      </c>
      <c r="AD81" s="272">
        <f t="shared" si="25"/>
        <v>0</v>
      </c>
      <c r="AE81" s="272">
        <f t="shared" si="25"/>
        <v>0</v>
      </c>
      <c r="AF81" s="272">
        <f t="shared" si="25"/>
        <v>0</v>
      </c>
      <c r="AG81" s="272">
        <f t="shared" si="25"/>
        <v>0</v>
      </c>
      <c r="AH81" s="272">
        <f t="shared" si="25"/>
        <v>0</v>
      </c>
    </row>
    <row r="82" spans="1:34" ht="24" x14ac:dyDescent="0.25">
      <c r="A82" s="60"/>
      <c r="B82" s="263" t="s">
        <v>972</v>
      </c>
      <c r="C82" s="86" t="s">
        <v>973</v>
      </c>
      <c r="D82" s="86"/>
      <c r="E82" s="274">
        <v>0.16</v>
      </c>
      <c r="F82" s="86"/>
      <c r="G82" s="274"/>
      <c r="H82" s="86"/>
      <c r="I82" s="86"/>
      <c r="J82" s="270">
        <f t="shared" ref="J82:J86" si="26">O82+T82+Y82+AD82</f>
        <v>0</v>
      </c>
      <c r="K82" s="270">
        <f t="shared" ref="K82:K86" si="27">P82+U82+Z82+AE82</f>
        <v>0</v>
      </c>
      <c r="L82" s="270">
        <f t="shared" ref="L82:L86" si="28">Q82+V82+AA82+AF82</f>
        <v>0</v>
      </c>
      <c r="M82" s="270">
        <f t="shared" ref="M82:M86" si="29">R82+W82+AB82+AG82</f>
        <v>0</v>
      </c>
      <c r="N82" s="270">
        <f t="shared" ref="N82:N86" si="30">S82+X82+AC82+AH82</f>
        <v>0</v>
      </c>
      <c r="O82" s="86"/>
      <c r="P82" s="86"/>
      <c r="Q82" s="110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</row>
    <row r="83" spans="1:34" x14ac:dyDescent="0.25">
      <c r="A83" s="60"/>
      <c r="B83" s="263" t="s">
        <v>974</v>
      </c>
      <c r="C83" s="86" t="s">
        <v>975</v>
      </c>
      <c r="D83" s="86"/>
      <c r="E83" s="86"/>
      <c r="F83" s="86"/>
      <c r="G83" s="274">
        <v>1.05</v>
      </c>
      <c r="H83" s="86"/>
      <c r="I83" s="86"/>
      <c r="J83" s="270">
        <f t="shared" si="26"/>
        <v>0</v>
      </c>
      <c r="K83" s="270">
        <f t="shared" si="27"/>
        <v>0</v>
      </c>
      <c r="L83" s="270">
        <f t="shared" si="28"/>
        <v>1.645</v>
      </c>
      <c r="M83" s="270">
        <f t="shared" si="29"/>
        <v>0</v>
      </c>
      <c r="N83" s="270">
        <f t="shared" si="30"/>
        <v>0</v>
      </c>
      <c r="O83" s="86"/>
      <c r="P83" s="86"/>
      <c r="Q83" s="110">
        <v>1.645</v>
      </c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</row>
    <row r="84" spans="1:34" x14ac:dyDescent="0.25">
      <c r="A84" s="60"/>
      <c r="B84" s="263" t="s">
        <v>976</v>
      </c>
      <c r="C84" s="86" t="s">
        <v>977</v>
      </c>
      <c r="D84" s="86"/>
      <c r="E84" s="86"/>
      <c r="F84" s="86"/>
      <c r="G84" s="274">
        <v>0.87</v>
      </c>
      <c r="H84" s="86"/>
      <c r="I84" s="86"/>
      <c r="J84" s="270">
        <f t="shared" si="26"/>
        <v>0</v>
      </c>
      <c r="K84" s="270">
        <f t="shared" si="27"/>
        <v>0</v>
      </c>
      <c r="L84" s="270">
        <f t="shared" si="28"/>
        <v>0.56000000000000005</v>
      </c>
      <c r="M84" s="270">
        <f t="shared" si="29"/>
        <v>0</v>
      </c>
      <c r="N84" s="270">
        <f t="shared" si="30"/>
        <v>0</v>
      </c>
      <c r="O84" s="86"/>
      <c r="P84" s="86"/>
      <c r="Q84" s="110">
        <v>0.56000000000000005</v>
      </c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</row>
    <row r="85" spans="1:34" x14ac:dyDescent="0.25">
      <c r="A85" s="60"/>
      <c r="B85" s="263" t="s">
        <v>978</v>
      </c>
      <c r="C85" s="86" t="s">
        <v>979</v>
      </c>
      <c r="D85" s="86"/>
      <c r="E85" s="86"/>
      <c r="F85" s="86"/>
      <c r="G85" s="295">
        <v>0.9</v>
      </c>
      <c r="H85" s="86"/>
      <c r="I85" s="86"/>
      <c r="J85" s="270">
        <f t="shared" si="26"/>
        <v>0</v>
      </c>
      <c r="K85" s="270">
        <f t="shared" si="27"/>
        <v>0</v>
      </c>
      <c r="L85" s="270">
        <f t="shared" si="28"/>
        <v>1.1200000000000001</v>
      </c>
      <c r="M85" s="270">
        <f t="shared" si="29"/>
        <v>0</v>
      </c>
      <c r="N85" s="270">
        <f t="shared" si="30"/>
        <v>0</v>
      </c>
      <c r="O85" s="86"/>
      <c r="P85" s="86"/>
      <c r="Q85" s="110"/>
      <c r="R85" s="86"/>
      <c r="S85" s="86"/>
      <c r="T85" s="86"/>
      <c r="U85" s="86"/>
      <c r="V85" s="110">
        <v>1.1200000000000001</v>
      </c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</row>
    <row r="86" spans="1:34" x14ac:dyDescent="0.25">
      <c r="A86" s="60"/>
      <c r="B86" s="263" t="s">
        <v>980</v>
      </c>
      <c r="C86" s="86" t="s">
        <v>981</v>
      </c>
      <c r="D86" s="124"/>
      <c r="E86" s="124"/>
      <c r="F86" s="124"/>
      <c r="G86" s="274">
        <v>0.56999999999999995</v>
      </c>
      <c r="H86" s="124"/>
      <c r="I86" s="124"/>
      <c r="J86" s="270">
        <f t="shared" si="26"/>
        <v>0</v>
      </c>
      <c r="K86" s="270">
        <f t="shared" si="27"/>
        <v>0</v>
      </c>
      <c r="L86" s="270">
        <f t="shared" si="28"/>
        <v>0.63</v>
      </c>
      <c r="M86" s="270">
        <f t="shared" si="29"/>
        <v>0</v>
      </c>
      <c r="N86" s="270">
        <f t="shared" si="30"/>
        <v>0</v>
      </c>
      <c r="O86" s="124"/>
      <c r="P86" s="124"/>
      <c r="Q86" s="124">
        <v>0.63</v>
      </c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</row>
    <row r="87" spans="1:34" ht="36" x14ac:dyDescent="0.25">
      <c r="A87" s="60" t="s">
        <v>807</v>
      </c>
      <c r="B87" s="264" t="s">
        <v>888</v>
      </c>
      <c r="C87" s="86"/>
      <c r="D87" s="86" t="s">
        <v>868</v>
      </c>
      <c r="E87" s="86" t="s">
        <v>868</v>
      </c>
      <c r="F87" s="86" t="s">
        <v>868</v>
      </c>
      <c r="G87" s="86" t="s">
        <v>868</v>
      </c>
      <c r="H87" s="86" t="s">
        <v>868</v>
      </c>
      <c r="I87" s="86" t="s">
        <v>868</v>
      </c>
      <c r="J87" s="86" t="s">
        <v>868</v>
      </c>
      <c r="K87" s="86" t="s">
        <v>868</v>
      </c>
      <c r="L87" s="86" t="s">
        <v>868</v>
      </c>
      <c r="M87" s="86" t="s">
        <v>868</v>
      </c>
      <c r="N87" s="86" t="s">
        <v>868</v>
      </c>
      <c r="O87" s="86" t="s">
        <v>868</v>
      </c>
      <c r="P87" s="86" t="s">
        <v>868</v>
      </c>
      <c r="Q87" s="86" t="s">
        <v>868</v>
      </c>
      <c r="R87" s="86" t="s">
        <v>868</v>
      </c>
      <c r="S87" s="86" t="s">
        <v>868</v>
      </c>
      <c r="T87" s="86" t="s">
        <v>868</v>
      </c>
      <c r="U87" s="86" t="s">
        <v>868</v>
      </c>
      <c r="V87" s="86" t="s">
        <v>868</v>
      </c>
      <c r="W87" s="86" t="s">
        <v>868</v>
      </c>
      <c r="X87" s="86" t="s">
        <v>868</v>
      </c>
      <c r="Y87" s="86" t="s">
        <v>868</v>
      </c>
      <c r="Z87" s="86" t="s">
        <v>868</v>
      </c>
      <c r="AA87" s="86" t="s">
        <v>868</v>
      </c>
      <c r="AB87" s="86" t="s">
        <v>868</v>
      </c>
      <c r="AC87" s="86" t="s">
        <v>868</v>
      </c>
      <c r="AD87" s="86" t="s">
        <v>868</v>
      </c>
      <c r="AE87" s="86" t="s">
        <v>868</v>
      </c>
      <c r="AF87" s="86" t="s">
        <v>868</v>
      </c>
      <c r="AG87" s="86" t="s">
        <v>868</v>
      </c>
      <c r="AH87" s="86" t="s">
        <v>868</v>
      </c>
    </row>
    <row r="88" spans="1:34" ht="24" x14ac:dyDescent="0.25">
      <c r="A88" s="60" t="s">
        <v>806</v>
      </c>
      <c r="B88" s="264" t="s">
        <v>889</v>
      </c>
      <c r="C88" s="86"/>
      <c r="D88" s="86" t="s">
        <v>868</v>
      </c>
      <c r="E88" s="272">
        <f>SUM(E89:E93)</f>
        <v>0</v>
      </c>
      <c r="F88" s="272">
        <f t="shared" ref="F88:AH88" si="31">SUM(F89:F93)</f>
        <v>0</v>
      </c>
      <c r="G88" s="272">
        <f t="shared" si="31"/>
        <v>0</v>
      </c>
      <c r="H88" s="272">
        <f t="shared" si="31"/>
        <v>0</v>
      </c>
      <c r="I88" s="272">
        <f t="shared" si="31"/>
        <v>0</v>
      </c>
      <c r="J88" s="272">
        <f t="shared" si="31"/>
        <v>0</v>
      </c>
      <c r="K88" s="272">
        <f t="shared" si="31"/>
        <v>0</v>
      </c>
      <c r="L88" s="272">
        <f t="shared" si="31"/>
        <v>0</v>
      </c>
      <c r="M88" s="272">
        <f t="shared" si="31"/>
        <v>0</v>
      </c>
      <c r="N88" s="272">
        <f t="shared" si="31"/>
        <v>0</v>
      </c>
      <c r="O88" s="272">
        <f t="shared" si="31"/>
        <v>0</v>
      </c>
      <c r="P88" s="272">
        <f t="shared" si="31"/>
        <v>0</v>
      </c>
      <c r="Q88" s="272">
        <f t="shared" si="31"/>
        <v>0</v>
      </c>
      <c r="R88" s="272">
        <f t="shared" si="31"/>
        <v>0</v>
      </c>
      <c r="S88" s="272">
        <f t="shared" si="31"/>
        <v>0</v>
      </c>
      <c r="T88" s="272">
        <f t="shared" si="31"/>
        <v>0</v>
      </c>
      <c r="U88" s="272">
        <f t="shared" si="31"/>
        <v>0</v>
      </c>
      <c r="V88" s="272">
        <f t="shared" si="31"/>
        <v>0</v>
      </c>
      <c r="W88" s="272">
        <f t="shared" si="31"/>
        <v>0</v>
      </c>
      <c r="X88" s="272">
        <f t="shared" si="31"/>
        <v>0</v>
      </c>
      <c r="Y88" s="272">
        <f t="shared" si="31"/>
        <v>0</v>
      </c>
      <c r="Z88" s="272">
        <f t="shared" si="31"/>
        <v>0</v>
      </c>
      <c r="AA88" s="272">
        <f t="shared" si="31"/>
        <v>0</v>
      </c>
      <c r="AB88" s="272">
        <f t="shared" si="31"/>
        <v>0</v>
      </c>
      <c r="AC88" s="272">
        <f t="shared" si="31"/>
        <v>0</v>
      </c>
      <c r="AD88" s="272">
        <f t="shared" si="31"/>
        <v>0</v>
      </c>
      <c r="AE88" s="272">
        <f t="shared" si="31"/>
        <v>0</v>
      </c>
      <c r="AF88" s="272">
        <f t="shared" si="31"/>
        <v>0</v>
      </c>
      <c r="AG88" s="272">
        <f t="shared" si="31"/>
        <v>0</v>
      </c>
      <c r="AH88" s="272">
        <f t="shared" si="31"/>
        <v>0</v>
      </c>
    </row>
    <row r="89" spans="1:34" x14ac:dyDescent="0.25">
      <c r="A89" s="60"/>
      <c r="B89" s="263" t="s">
        <v>982</v>
      </c>
      <c r="C89" s="86" t="s">
        <v>983</v>
      </c>
      <c r="D89" s="124"/>
      <c r="E89" s="124"/>
      <c r="F89" s="124"/>
      <c r="G89" s="124"/>
      <c r="H89" s="124"/>
      <c r="I89" s="124"/>
      <c r="J89" s="270">
        <f t="shared" ref="J89:J93" si="32">O89+T89+Y89+AD89</f>
        <v>0</v>
      </c>
      <c r="K89" s="270">
        <f t="shared" ref="K89:K93" si="33">P89+U89+Z89+AE89</f>
        <v>0</v>
      </c>
      <c r="L89" s="270">
        <f t="shared" ref="L89:L93" si="34">Q89+V89+AA89+AF89</f>
        <v>0</v>
      </c>
      <c r="M89" s="270">
        <f t="shared" ref="M89:M93" si="35">R89+W89+AB89+AG89</f>
        <v>0</v>
      </c>
      <c r="N89" s="270">
        <f t="shared" ref="N89:N93" si="36">S89+X89+AC89+AH89</f>
        <v>0</v>
      </c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</row>
    <row r="90" spans="1:34" ht="24" x14ac:dyDescent="0.25">
      <c r="A90" s="60"/>
      <c r="B90" s="263" t="s">
        <v>984</v>
      </c>
      <c r="C90" s="86" t="s">
        <v>985</v>
      </c>
      <c r="D90" s="124"/>
      <c r="E90" s="124"/>
      <c r="F90" s="124"/>
      <c r="G90" s="124"/>
      <c r="H90" s="124"/>
      <c r="I90" s="124"/>
      <c r="J90" s="270">
        <f t="shared" si="32"/>
        <v>0</v>
      </c>
      <c r="K90" s="270">
        <f t="shared" si="33"/>
        <v>0</v>
      </c>
      <c r="L90" s="270">
        <f t="shared" si="34"/>
        <v>0</v>
      </c>
      <c r="M90" s="270">
        <f t="shared" si="35"/>
        <v>0</v>
      </c>
      <c r="N90" s="270">
        <f t="shared" si="36"/>
        <v>0</v>
      </c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</row>
    <row r="91" spans="1:34" x14ac:dyDescent="0.25">
      <c r="A91" s="60"/>
      <c r="B91" s="263" t="s">
        <v>986</v>
      </c>
      <c r="C91" s="86" t="s">
        <v>987</v>
      </c>
      <c r="D91" s="124"/>
      <c r="E91" s="124"/>
      <c r="F91" s="124"/>
      <c r="G91" s="124"/>
      <c r="H91" s="124"/>
      <c r="I91" s="124"/>
      <c r="J91" s="270">
        <f t="shared" si="32"/>
        <v>0</v>
      </c>
      <c r="K91" s="270">
        <f t="shared" si="33"/>
        <v>0</v>
      </c>
      <c r="L91" s="270">
        <f t="shared" si="34"/>
        <v>0</v>
      </c>
      <c r="M91" s="270">
        <f t="shared" si="35"/>
        <v>0</v>
      </c>
      <c r="N91" s="270">
        <f t="shared" si="36"/>
        <v>0</v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</row>
    <row r="92" spans="1:34" x14ac:dyDescent="0.25">
      <c r="A92" s="60"/>
      <c r="B92" s="263" t="s">
        <v>988</v>
      </c>
      <c r="C92" s="86" t="s">
        <v>989</v>
      </c>
      <c r="D92" s="124"/>
      <c r="E92" s="124"/>
      <c r="F92" s="124"/>
      <c r="G92" s="124"/>
      <c r="H92" s="124"/>
      <c r="I92" s="124"/>
      <c r="J92" s="270">
        <f t="shared" si="32"/>
        <v>0</v>
      </c>
      <c r="K92" s="270">
        <f t="shared" si="33"/>
        <v>0</v>
      </c>
      <c r="L92" s="270">
        <f t="shared" si="34"/>
        <v>0</v>
      </c>
      <c r="M92" s="270">
        <f t="shared" si="35"/>
        <v>0</v>
      </c>
      <c r="N92" s="270">
        <f t="shared" si="36"/>
        <v>0</v>
      </c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</row>
    <row r="93" spans="1:34" x14ac:dyDescent="0.25">
      <c r="A93" s="60"/>
      <c r="B93" s="263" t="s">
        <v>990</v>
      </c>
      <c r="C93" s="86" t="s">
        <v>991</v>
      </c>
      <c r="D93" s="124"/>
      <c r="E93" s="124"/>
      <c r="F93" s="124"/>
      <c r="G93" s="124"/>
      <c r="H93" s="124"/>
      <c r="I93" s="124"/>
      <c r="J93" s="270">
        <f t="shared" si="32"/>
        <v>0</v>
      </c>
      <c r="K93" s="270">
        <f t="shared" si="33"/>
        <v>0</v>
      </c>
      <c r="L93" s="270">
        <f t="shared" si="34"/>
        <v>0</v>
      </c>
      <c r="M93" s="270">
        <f t="shared" si="35"/>
        <v>0</v>
      </c>
      <c r="N93" s="270">
        <f t="shared" si="36"/>
        <v>0</v>
      </c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</row>
    <row r="97" spans="2:6" x14ac:dyDescent="0.25">
      <c r="B97" s="2" t="s">
        <v>821</v>
      </c>
      <c r="D97" s="57"/>
      <c r="E97" s="57"/>
      <c r="F97" s="2" t="s">
        <v>822</v>
      </c>
    </row>
  </sheetData>
  <mergeCells count="21"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97"/>
  <sheetViews>
    <sheetView topLeftCell="A13" zoomScaleNormal="100" zoomScaleSheetLayoutView="100" workbookViewId="0">
      <selection activeCell="BI51" sqref="BI51"/>
    </sheetView>
  </sheetViews>
  <sheetFormatPr defaultRowHeight="15.75" x14ac:dyDescent="0.25"/>
  <cols>
    <col min="1" max="1" width="7.140625" style="2" customWidth="1"/>
    <col min="2" max="2" width="45" style="2" customWidth="1"/>
    <col min="3" max="3" width="12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9.710937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327" t="s">
        <v>11</v>
      </c>
      <c r="CB2" s="327"/>
      <c r="CC2" s="327"/>
      <c r="CD2" s="327"/>
    </row>
    <row r="3" spans="1:82" s="3" customFormat="1" ht="12" x14ac:dyDescent="0.2">
      <c r="A3" s="328" t="s">
        <v>139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</row>
    <row r="4" spans="1:82" s="3" customFormat="1" ht="12.75" x14ac:dyDescent="0.2">
      <c r="A4" s="302" t="s">
        <v>1015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</row>
    <row r="5" spans="1:82" ht="11.25" customHeight="1" x14ac:dyDescent="0.25"/>
    <row r="6" spans="1:82" s="3" customFormat="1" ht="12.75" customHeight="1" x14ac:dyDescent="0.2">
      <c r="K6" s="16" t="s">
        <v>12</v>
      </c>
      <c r="L6" s="337" t="s">
        <v>820</v>
      </c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82" s="9" customFormat="1" ht="10.5" customHeight="1" x14ac:dyDescent="0.2">
      <c r="L7" s="311" t="s">
        <v>13</v>
      </c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29" t="s">
        <v>950</v>
      </c>
      <c r="Q9" s="329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144" t="s">
        <v>1017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12"/>
      <c r="AD11" s="112"/>
      <c r="AE11" s="112"/>
      <c r="AF11" s="112"/>
      <c r="AG11" s="64"/>
      <c r="AH11" s="64"/>
    </row>
    <row r="12" spans="1:82" s="9" customFormat="1" ht="12.75" customHeight="1" x14ac:dyDescent="0.2">
      <c r="O12" s="111" t="s">
        <v>17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42" t="s">
        <v>892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324" t="s">
        <v>23</v>
      </c>
      <c r="B14" s="324" t="s">
        <v>22</v>
      </c>
      <c r="C14" s="324" t="s">
        <v>18</v>
      </c>
      <c r="D14" s="324" t="s">
        <v>138</v>
      </c>
      <c r="E14" s="376" t="s">
        <v>137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0" t="s">
        <v>1000</v>
      </c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1"/>
      <c r="BW14" s="330" t="s">
        <v>136</v>
      </c>
      <c r="BX14" s="331"/>
      <c r="BY14" s="331"/>
      <c r="BZ14" s="331"/>
      <c r="CA14" s="331"/>
      <c r="CB14" s="331"/>
      <c r="CC14" s="332"/>
      <c r="CD14" s="324" t="s">
        <v>9</v>
      </c>
    </row>
    <row r="15" spans="1:82" s="9" customFormat="1" ht="15" customHeight="1" x14ac:dyDescent="0.2">
      <c r="A15" s="325"/>
      <c r="B15" s="325"/>
      <c r="C15" s="325"/>
      <c r="D15" s="325"/>
      <c r="E15" s="338" t="s">
        <v>0</v>
      </c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72"/>
      <c r="AM15" s="372"/>
      <c r="AN15" s="338" t="s">
        <v>5</v>
      </c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39"/>
      <c r="BW15" s="373"/>
      <c r="BX15" s="374"/>
      <c r="BY15" s="374"/>
      <c r="BZ15" s="374"/>
      <c r="CA15" s="374"/>
      <c r="CB15" s="374"/>
      <c r="CC15" s="375"/>
      <c r="CD15" s="325"/>
    </row>
    <row r="16" spans="1:82" s="9" customFormat="1" ht="15" customHeight="1" x14ac:dyDescent="0.2">
      <c r="A16" s="325"/>
      <c r="B16" s="325"/>
      <c r="C16" s="325"/>
      <c r="D16" s="325"/>
      <c r="E16" s="338" t="s">
        <v>36</v>
      </c>
      <c r="F16" s="340"/>
      <c r="G16" s="340"/>
      <c r="H16" s="340"/>
      <c r="I16" s="340"/>
      <c r="J16" s="340"/>
      <c r="K16" s="339"/>
      <c r="L16" s="338" t="s">
        <v>35</v>
      </c>
      <c r="M16" s="340"/>
      <c r="N16" s="340"/>
      <c r="O16" s="340"/>
      <c r="P16" s="340"/>
      <c r="Q16" s="340"/>
      <c r="R16" s="339"/>
      <c r="S16" s="338" t="s">
        <v>34</v>
      </c>
      <c r="T16" s="340"/>
      <c r="U16" s="340"/>
      <c r="V16" s="340"/>
      <c r="W16" s="340"/>
      <c r="X16" s="340"/>
      <c r="Y16" s="339"/>
      <c r="Z16" s="338" t="s">
        <v>33</v>
      </c>
      <c r="AA16" s="340"/>
      <c r="AB16" s="340"/>
      <c r="AC16" s="340"/>
      <c r="AD16" s="340"/>
      <c r="AE16" s="340"/>
      <c r="AF16" s="339"/>
      <c r="AG16" s="338" t="s">
        <v>32</v>
      </c>
      <c r="AH16" s="340"/>
      <c r="AI16" s="340"/>
      <c r="AJ16" s="340"/>
      <c r="AK16" s="340"/>
      <c r="AL16" s="340"/>
      <c r="AM16" s="340"/>
      <c r="AN16" s="338" t="s">
        <v>36</v>
      </c>
      <c r="AO16" s="340"/>
      <c r="AP16" s="340"/>
      <c r="AQ16" s="340"/>
      <c r="AR16" s="340"/>
      <c r="AS16" s="340"/>
      <c r="AT16" s="339"/>
      <c r="AU16" s="338" t="s">
        <v>35</v>
      </c>
      <c r="AV16" s="340"/>
      <c r="AW16" s="340"/>
      <c r="AX16" s="340"/>
      <c r="AY16" s="340"/>
      <c r="AZ16" s="340"/>
      <c r="BA16" s="339"/>
      <c r="BB16" s="338" t="s">
        <v>34</v>
      </c>
      <c r="BC16" s="340"/>
      <c r="BD16" s="340"/>
      <c r="BE16" s="340"/>
      <c r="BF16" s="340"/>
      <c r="BG16" s="340"/>
      <c r="BH16" s="339"/>
      <c r="BI16" s="338" t="s">
        <v>33</v>
      </c>
      <c r="BJ16" s="340"/>
      <c r="BK16" s="340"/>
      <c r="BL16" s="340"/>
      <c r="BM16" s="340"/>
      <c r="BN16" s="340"/>
      <c r="BO16" s="339"/>
      <c r="BP16" s="338" t="s">
        <v>32</v>
      </c>
      <c r="BQ16" s="340"/>
      <c r="BR16" s="340"/>
      <c r="BS16" s="340"/>
      <c r="BT16" s="340"/>
      <c r="BU16" s="340"/>
      <c r="BV16" s="339"/>
      <c r="BW16" s="333"/>
      <c r="BX16" s="334"/>
      <c r="BY16" s="334"/>
      <c r="BZ16" s="334"/>
      <c r="CA16" s="334"/>
      <c r="CB16" s="334"/>
      <c r="CC16" s="335"/>
      <c r="CD16" s="325"/>
    </row>
    <row r="17" spans="1:82" s="9" customFormat="1" ht="65.25" customHeight="1" x14ac:dyDescent="0.2">
      <c r="A17" s="325"/>
      <c r="B17" s="325"/>
      <c r="C17" s="325"/>
      <c r="D17" s="325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325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19"/>
    </row>
    <row r="20" spans="1:82" s="9" customFormat="1" ht="12" x14ac:dyDescent="0.2">
      <c r="A20" s="378" t="s">
        <v>10</v>
      </c>
      <c r="B20" s="379"/>
      <c r="C20" s="380"/>
      <c r="D20" s="276" t="s">
        <v>868</v>
      </c>
      <c r="E20" s="276">
        <f t="shared" ref="E20:AJ20" si="0">E48+E81+E88</f>
        <v>2.5100000000000002</v>
      </c>
      <c r="F20" s="276">
        <f t="shared" si="0"/>
        <v>0</v>
      </c>
      <c r="G20" s="276">
        <f t="shared" si="0"/>
        <v>5.97</v>
      </c>
      <c r="H20" s="276">
        <f t="shared" si="0"/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  <c r="M20" s="276">
        <f t="shared" si="0"/>
        <v>0</v>
      </c>
      <c r="N20" s="276">
        <f t="shared" si="0"/>
        <v>2.4899999999999998</v>
      </c>
      <c r="O20" s="276">
        <f t="shared" si="0"/>
        <v>0</v>
      </c>
      <c r="P20" s="276">
        <f t="shared" si="0"/>
        <v>0</v>
      </c>
      <c r="Q20" s="276">
        <f t="shared" si="0"/>
        <v>0</v>
      </c>
      <c r="R20" s="276">
        <f t="shared" si="0"/>
        <v>0</v>
      </c>
      <c r="S20" s="276">
        <f t="shared" si="0"/>
        <v>0</v>
      </c>
      <c r="T20" s="276">
        <f t="shared" si="0"/>
        <v>0</v>
      </c>
      <c r="U20" s="276">
        <f t="shared" si="0"/>
        <v>3.4799999999999995</v>
      </c>
      <c r="V20" s="276">
        <f t="shared" si="0"/>
        <v>0</v>
      </c>
      <c r="W20" s="276">
        <f t="shared" si="0"/>
        <v>0</v>
      </c>
      <c r="X20" s="276">
        <f t="shared" si="0"/>
        <v>0</v>
      </c>
      <c r="Y20" s="276">
        <f t="shared" si="0"/>
        <v>0</v>
      </c>
      <c r="Z20" s="276">
        <f t="shared" si="0"/>
        <v>2.1</v>
      </c>
      <c r="AA20" s="276">
        <f t="shared" si="0"/>
        <v>0</v>
      </c>
      <c r="AB20" s="276">
        <f t="shared" si="0"/>
        <v>0</v>
      </c>
      <c r="AC20" s="276">
        <f t="shared" si="0"/>
        <v>0</v>
      </c>
      <c r="AD20" s="276">
        <f t="shared" si="0"/>
        <v>0</v>
      </c>
      <c r="AE20" s="276">
        <f t="shared" si="0"/>
        <v>0</v>
      </c>
      <c r="AF20" s="276">
        <f t="shared" si="0"/>
        <v>0</v>
      </c>
      <c r="AG20" s="276">
        <f t="shared" si="0"/>
        <v>0.41000000000000003</v>
      </c>
      <c r="AH20" s="276">
        <f t="shared" si="0"/>
        <v>0</v>
      </c>
      <c r="AI20" s="276">
        <f t="shared" si="0"/>
        <v>0</v>
      </c>
      <c r="AJ20" s="276">
        <f t="shared" si="0"/>
        <v>0</v>
      </c>
      <c r="AK20" s="276">
        <f t="shared" ref="AK20:BP20" si="1">AK48+AK81+AK88</f>
        <v>0</v>
      </c>
      <c r="AL20" s="276">
        <f t="shared" si="1"/>
        <v>0</v>
      </c>
      <c r="AM20" s="276">
        <f t="shared" si="1"/>
        <v>0</v>
      </c>
      <c r="AN20" s="276">
        <f t="shared" si="1"/>
        <v>1.5</v>
      </c>
      <c r="AO20" s="276">
        <f t="shared" si="1"/>
        <v>0</v>
      </c>
      <c r="AP20" s="276">
        <f t="shared" si="1"/>
        <v>6.6150000000000002</v>
      </c>
      <c r="AQ20" s="276">
        <f t="shared" si="1"/>
        <v>0</v>
      </c>
      <c r="AR20" s="276">
        <f t="shared" si="1"/>
        <v>0</v>
      </c>
      <c r="AS20" s="276">
        <f t="shared" si="1"/>
        <v>0</v>
      </c>
      <c r="AT20" s="276">
        <f t="shared" si="1"/>
        <v>0</v>
      </c>
      <c r="AU20" s="276">
        <f t="shared" si="1"/>
        <v>0</v>
      </c>
      <c r="AV20" s="276">
        <f t="shared" si="1"/>
        <v>0</v>
      </c>
      <c r="AW20" s="276">
        <f t="shared" si="1"/>
        <v>3.4849999999999999</v>
      </c>
      <c r="AX20" s="276">
        <f t="shared" si="1"/>
        <v>0</v>
      </c>
      <c r="AY20" s="276">
        <f t="shared" si="1"/>
        <v>0</v>
      </c>
      <c r="AZ20" s="276">
        <f t="shared" si="1"/>
        <v>0</v>
      </c>
      <c r="BA20" s="276">
        <f t="shared" si="1"/>
        <v>0</v>
      </c>
      <c r="BB20" s="276">
        <f t="shared" si="1"/>
        <v>0</v>
      </c>
      <c r="BC20" s="276">
        <f t="shared" si="1"/>
        <v>0</v>
      </c>
      <c r="BD20" s="276">
        <f t="shared" si="1"/>
        <v>3.13</v>
      </c>
      <c r="BE20" s="276">
        <f t="shared" si="1"/>
        <v>0</v>
      </c>
      <c r="BF20" s="276">
        <f t="shared" si="1"/>
        <v>0</v>
      </c>
      <c r="BG20" s="276">
        <f t="shared" si="1"/>
        <v>0</v>
      </c>
      <c r="BH20" s="276">
        <f t="shared" si="1"/>
        <v>0</v>
      </c>
      <c r="BI20" s="276">
        <f t="shared" si="1"/>
        <v>1.5</v>
      </c>
      <c r="BJ20" s="276">
        <f t="shared" si="1"/>
        <v>0</v>
      </c>
      <c r="BK20" s="276">
        <f t="shared" si="1"/>
        <v>0</v>
      </c>
      <c r="BL20" s="276">
        <f t="shared" si="1"/>
        <v>0</v>
      </c>
      <c r="BM20" s="276">
        <f t="shared" si="1"/>
        <v>0</v>
      </c>
      <c r="BN20" s="276">
        <f t="shared" si="1"/>
        <v>0</v>
      </c>
      <c r="BO20" s="276">
        <f t="shared" si="1"/>
        <v>0</v>
      </c>
      <c r="BP20" s="276">
        <f t="shared" si="1"/>
        <v>0</v>
      </c>
      <c r="BQ20" s="276">
        <f t="shared" ref="BQ20:CC20" si="2">BQ48+BQ81+BQ88</f>
        <v>0</v>
      </c>
      <c r="BR20" s="276">
        <f t="shared" si="2"/>
        <v>0</v>
      </c>
      <c r="BS20" s="276">
        <f t="shared" si="2"/>
        <v>0</v>
      </c>
      <c r="BT20" s="276">
        <f t="shared" si="2"/>
        <v>0</v>
      </c>
      <c r="BU20" s="276">
        <f t="shared" si="2"/>
        <v>0</v>
      </c>
      <c r="BV20" s="276">
        <f t="shared" si="2"/>
        <v>0</v>
      </c>
      <c r="BW20" s="276">
        <f t="shared" si="2"/>
        <v>-0.60000000000000009</v>
      </c>
      <c r="BX20" s="276">
        <f t="shared" si="2"/>
        <v>0</v>
      </c>
      <c r="BY20" s="276">
        <f t="shared" si="2"/>
        <v>-0.34999999999999987</v>
      </c>
      <c r="BZ20" s="276">
        <f t="shared" si="2"/>
        <v>0</v>
      </c>
      <c r="CA20" s="276">
        <f t="shared" si="2"/>
        <v>0</v>
      </c>
      <c r="CB20" s="276">
        <f t="shared" si="2"/>
        <v>0</v>
      </c>
      <c r="CC20" s="276">
        <f t="shared" si="2"/>
        <v>0</v>
      </c>
      <c r="CD20" s="277"/>
    </row>
    <row r="21" spans="1:82" x14ac:dyDescent="0.25">
      <c r="A21" s="60" t="s">
        <v>823</v>
      </c>
      <c r="B21" s="264" t="s">
        <v>824</v>
      </c>
      <c r="C21" s="18"/>
      <c r="D21" s="272" t="s">
        <v>868</v>
      </c>
      <c r="E21" s="272" t="s">
        <v>868</v>
      </c>
      <c r="F21" s="272" t="s">
        <v>868</v>
      </c>
      <c r="G21" s="272" t="s">
        <v>868</v>
      </c>
      <c r="H21" s="272" t="s">
        <v>868</v>
      </c>
      <c r="I21" s="272" t="s">
        <v>868</v>
      </c>
      <c r="J21" s="272" t="s">
        <v>868</v>
      </c>
      <c r="K21" s="272" t="s">
        <v>868</v>
      </c>
      <c r="L21" s="272" t="s">
        <v>868</v>
      </c>
      <c r="M21" s="272" t="s">
        <v>868</v>
      </c>
      <c r="N21" s="272" t="s">
        <v>868</v>
      </c>
      <c r="O21" s="272" t="s">
        <v>868</v>
      </c>
      <c r="P21" s="272" t="s">
        <v>868</v>
      </c>
      <c r="Q21" s="272" t="s">
        <v>868</v>
      </c>
      <c r="R21" s="272" t="s">
        <v>868</v>
      </c>
      <c r="S21" s="272" t="s">
        <v>868</v>
      </c>
      <c r="T21" s="272" t="s">
        <v>868</v>
      </c>
      <c r="U21" s="272" t="s">
        <v>868</v>
      </c>
      <c r="V21" s="272" t="s">
        <v>868</v>
      </c>
      <c r="W21" s="272" t="s">
        <v>868</v>
      </c>
      <c r="X21" s="272" t="s">
        <v>868</v>
      </c>
      <c r="Y21" s="272" t="s">
        <v>868</v>
      </c>
      <c r="Z21" s="272" t="s">
        <v>868</v>
      </c>
      <c r="AA21" s="272" t="s">
        <v>868</v>
      </c>
      <c r="AB21" s="272" t="s">
        <v>868</v>
      </c>
      <c r="AC21" s="272" t="s">
        <v>868</v>
      </c>
      <c r="AD21" s="272" t="s">
        <v>868</v>
      </c>
      <c r="AE21" s="272" t="s">
        <v>868</v>
      </c>
      <c r="AF21" s="272" t="s">
        <v>868</v>
      </c>
      <c r="AG21" s="272" t="s">
        <v>868</v>
      </c>
      <c r="AH21" s="272" t="s">
        <v>868</v>
      </c>
      <c r="AI21" s="272" t="s">
        <v>868</v>
      </c>
      <c r="AJ21" s="272" t="s">
        <v>868</v>
      </c>
      <c r="AK21" s="272" t="s">
        <v>868</v>
      </c>
      <c r="AL21" s="272" t="s">
        <v>868</v>
      </c>
      <c r="AM21" s="272" t="s">
        <v>868</v>
      </c>
      <c r="AN21" s="272" t="s">
        <v>868</v>
      </c>
      <c r="AO21" s="272" t="s">
        <v>868</v>
      </c>
      <c r="AP21" s="272" t="s">
        <v>868</v>
      </c>
      <c r="AQ21" s="272" t="s">
        <v>868</v>
      </c>
      <c r="AR21" s="272" t="s">
        <v>868</v>
      </c>
      <c r="AS21" s="272" t="s">
        <v>868</v>
      </c>
      <c r="AT21" s="272" t="s">
        <v>868</v>
      </c>
      <c r="AU21" s="272" t="s">
        <v>868</v>
      </c>
      <c r="AV21" s="272" t="s">
        <v>868</v>
      </c>
      <c r="AW21" s="272" t="s">
        <v>868</v>
      </c>
      <c r="AX21" s="272" t="s">
        <v>868</v>
      </c>
      <c r="AY21" s="272" t="s">
        <v>868</v>
      </c>
      <c r="AZ21" s="272" t="s">
        <v>868</v>
      </c>
      <c r="BA21" s="272" t="s">
        <v>868</v>
      </c>
      <c r="BB21" s="272" t="s">
        <v>868</v>
      </c>
      <c r="BC21" s="272" t="s">
        <v>868</v>
      </c>
      <c r="BD21" s="272" t="s">
        <v>868</v>
      </c>
      <c r="BE21" s="272" t="s">
        <v>868</v>
      </c>
      <c r="BF21" s="272" t="s">
        <v>868</v>
      </c>
      <c r="BG21" s="272" t="s">
        <v>868</v>
      </c>
      <c r="BH21" s="272" t="s">
        <v>868</v>
      </c>
      <c r="BI21" s="272" t="s">
        <v>868</v>
      </c>
      <c r="BJ21" s="272" t="s">
        <v>868</v>
      </c>
      <c r="BK21" s="272" t="s">
        <v>868</v>
      </c>
      <c r="BL21" s="272" t="s">
        <v>868</v>
      </c>
      <c r="BM21" s="272" t="s">
        <v>868</v>
      </c>
      <c r="BN21" s="272" t="s">
        <v>868</v>
      </c>
      <c r="BO21" s="272" t="s">
        <v>868</v>
      </c>
      <c r="BP21" s="272" t="s">
        <v>868</v>
      </c>
      <c r="BQ21" s="272" t="s">
        <v>868</v>
      </c>
      <c r="BR21" s="272" t="s">
        <v>868</v>
      </c>
      <c r="BS21" s="272" t="s">
        <v>868</v>
      </c>
      <c r="BT21" s="272" t="s">
        <v>868</v>
      </c>
      <c r="BU21" s="272" t="s">
        <v>868</v>
      </c>
      <c r="BV21" s="272" t="s">
        <v>868</v>
      </c>
      <c r="BW21" s="272" t="s">
        <v>868</v>
      </c>
      <c r="BX21" s="272" t="s">
        <v>868</v>
      </c>
      <c r="BY21" s="272" t="s">
        <v>868</v>
      </c>
      <c r="BZ21" s="272" t="s">
        <v>868</v>
      </c>
      <c r="CA21" s="272" t="s">
        <v>868</v>
      </c>
      <c r="CB21" s="272" t="s">
        <v>868</v>
      </c>
      <c r="CC21" s="272" t="s">
        <v>868</v>
      </c>
      <c r="CD21" s="297"/>
    </row>
    <row r="22" spans="1:82" s="9" customFormat="1" ht="24" x14ac:dyDescent="0.2">
      <c r="A22" s="60" t="s">
        <v>825</v>
      </c>
      <c r="B22" s="264" t="s">
        <v>826</v>
      </c>
      <c r="C22" s="18"/>
      <c r="D22" s="272" t="s">
        <v>868</v>
      </c>
      <c r="E22" s="272" t="s">
        <v>868</v>
      </c>
      <c r="F22" s="272" t="s">
        <v>868</v>
      </c>
      <c r="G22" s="272" t="s">
        <v>868</v>
      </c>
      <c r="H22" s="272" t="s">
        <v>868</v>
      </c>
      <c r="I22" s="272" t="s">
        <v>868</v>
      </c>
      <c r="J22" s="272" t="s">
        <v>868</v>
      </c>
      <c r="K22" s="272" t="s">
        <v>868</v>
      </c>
      <c r="L22" s="272" t="s">
        <v>868</v>
      </c>
      <c r="M22" s="272" t="s">
        <v>868</v>
      </c>
      <c r="N22" s="272" t="s">
        <v>868</v>
      </c>
      <c r="O22" s="272" t="s">
        <v>868</v>
      </c>
      <c r="P22" s="272" t="s">
        <v>868</v>
      </c>
      <c r="Q22" s="272" t="s">
        <v>868</v>
      </c>
      <c r="R22" s="272" t="s">
        <v>868</v>
      </c>
      <c r="S22" s="272" t="s">
        <v>868</v>
      </c>
      <c r="T22" s="272" t="s">
        <v>868</v>
      </c>
      <c r="U22" s="272" t="s">
        <v>868</v>
      </c>
      <c r="V22" s="272" t="s">
        <v>868</v>
      </c>
      <c r="W22" s="272" t="s">
        <v>868</v>
      </c>
      <c r="X22" s="272" t="s">
        <v>868</v>
      </c>
      <c r="Y22" s="272" t="s">
        <v>868</v>
      </c>
      <c r="Z22" s="272" t="s">
        <v>868</v>
      </c>
      <c r="AA22" s="272" t="s">
        <v>868</v>
      </c>
      <c r="AB22" s="272" t="s">
        <v>868</v>
      </c>
      <c r="AC22" s="272" t="s">
        <v>868</v>
      </c>
      <c r="AD22" s="272" t="s">
        <v>868</v>
      </c>
      <c r="AE22" s="272" t="s">
        <v>868</v>
      </c>
      <c r="AF22" s="272" t="s">
        <v>868</v>
      </c>
      <c r="AG22" s="272" t="s">
        <v>868</v>
      </c>
      <c r="AH22" s="272" t="s">
        <v>868</v>
      </c>
      <c r="AI22" s="272" t="s">
        <v>868</v>
      </c>
      <c r="AJ22" s="272" t="s">
        <v>868</v>
      </c>
      <c r="AK22" s="272" t="s">
        <v>868</v>
      </c>
      <c r="AL22" s="272" t="s">
        <v>868</v>
      </c>
      <c r="AM22" s="272" t="s">
        <v>868</v>
      </c>
      <c r="AN22" s="272" t="s">
        <v>868</v>
      </c>
      <c r="AO22" s="272" t="s">
        <v>868</v>
      </c>
      <c r="AP22" s="272" t="s">
        <v>868</v>
      </c>
      <c r="AQ22" s="272" t="s">
        <v>868</v>
      </c>
      <c r="AR22" s="272" t="s">
        <v>868</v>
      </c>
      <c r="AS22" s="272" t="s">
        <v>868</v>
      </c>
      <c r="AT22" s="272" t="s">
        <v>868</v>
      </c>
      <c r="AU22" s="272" t="s">
        <v>868</v>
      </c>
      <c r="AV22" s="272" t="s">
        <v>868</v>
      </c>
      <c r="AW22" s="272" t="s">
        <v>868</v>
      </c>
      <c r="AX22" s="272" t="s">
        <v>868</v>
      </c>
      <c r="AY22" s="272" t="s">
        <v>868</v>
      </c>
      <c r="AZ22" s="272" t="s">
        <v>868</v>
      </c>
      <c r="BA22" s="272" t="s">
        <v>868</v>
      </c>
      <c r="BB22" s="272" t="s">
        <v>868</v>
      </c>
      <c r="BC22" s="272" t="s">
        <v>868</v>
      </c>
      <c r="BD22" s="272" t="s">
        <v>868</v>
      </c>
      <c r="BE22" s="272" t="s">
        <v>868</v>
      </c>
      <c r="BF22" s="272" t="s">
        <v>868</v>
      </c>
      <c r="BG22" s="272" t="s">
        <v>868</v>
      </c>
      <c r="BH22" s="272" t="s">
        <v>868</v>
      </c>
      <c r="BI22" s="272" t="s">
        <v>868</v>
      </c>
      <c r="BJ22" s="272" t="s">
        <v>868</v>
      </c>
      <c r="BK22" s="272" t="s">
        <v>868</v>
      </c>
      <c r="BL22" s="272" t="s">
        <v>868</v>
      </c>
      <c r="BM22" s="272" t="s">
        <v>868</v>
      </c>
      <c r="BN22" s="272" t="s">
        <v>868</v>
      </c>
      <c r="BO22" s="272" t="s">
        <v>868</v>
      </c>
      <c r="BP22" s="272" t="s">
        <v>868</v>
      </c>
      <c r="BQ22" s="272" t="s">
        <v>868</v>
      </c>
      <c r="BR22" s="272" t="s">
        <v>868</v>
      </c>
      <c r="BS22" s="272" t="s">
        <v>868</v>
      </c>
      <c r="BT22" s="272" t="s">
        <v>868</v>
      </c>
      <c r="BU22" s="272" t="s">
        <v>868</v>
      </c>
      <c r="BV22" s="272" t="s">
        <v>868</v>
      </c>
      <c r="BW22" s="272" t="s">
        <v>868</v>
      </c>
      <c r="BX22" s="272" t="s">
        <v>868</v>
      </c>
      <c r="BY22" s="272" t="s">
        <v>868</v>
      </c>
      <c r="BZ22" s="272" t="s">
        <v>868</v>
      </c>
      <c r="CA22" s="272" t="s">
        <v>868</v>
      </c>
      <c r="CB22" s="272" t="s">
        <v>868</v>
      </c>
      <c r="CC22" s="272" t="s">
        <v>868</v>
      </c>
      <c r="CD22" s="297"/>
    </row>
    <row r="23" spans="1:82" s="9" customFormat="1" ht="36" x14ac:dyDescent="0.2">
      <c r="A23" s="60" t="s">
        <v>827</v>
      </c>
      <c r="B23" s="264" t="s">
        <v>828</v>
      </c>
      <c r="C23" s="18"/>
      <c r="D23" s="272" t="s">
        <v>868</v>
      </c>
      <c r="E23" s="272" t="s">
        <v>868</v>
      </c>
      <c r="F23" s="272" t="s">
        <v>868</v>
      </c>
      <c r="G23" s="272" t="s">
        <v>868</v>
      </c>
      <c r="H23" s="272" t="s">
        <v>868</v>
      </c>
      <c r="I23" s="272" t="s">
        <v>868</v>
      </c>
      <c r="J23" s="272" t="s">
        <v>868</v>
      </c>
      <c r="K23" s="272" t="s">
        <v>868</v>
      </c>
      <c r="L23" s="272" t="s">
        <v>868</v>
      </c>
      <c r="M23" s="272" t="s">
        <v>868</v>
      </c>
      <c r="N23" s="272" t="s">
        <v>868</v>
      </c>
      <c r="O23" s="272" t="s">
        <v>868</v>
      </c>
      <c r="P23" s="272" t="s">
        <v>868</v>
      </c>
      <c r="Q23" s="272" t="s">
        <v>868</v>
      </c>
      <c r="R23" s="272" t="s">
        <v>868</v>
      </c>
      <c r="S23" s="272" t="s">
        <v>868</v>
      </c>
      <c r="T23" s="272" t="s">
        <v>868</v>
      </c>
      <c r="U23" s="272" t="s">
        <v>868</v>
      </c>
      <c r="V23" s="272" t="s">
        <v>868</v>
      </c>
      <c r="W23" s="272" t="s">
        <v>868</v>
      </c>
      <c r="X23" s="272" t="s">
        <v>868</v>
      </c>
      <c r="Y23" s="272" t="s">
        <v>868</v>
      </c>
      <c r="Z23" s="272" t="s">
        <v>868</v>
      </c>
      <c r="AA23" s="272" t="s">
        <v>868</v>
      </c>
      <c r="AB23" s="272" t="s">
        <v>868</v>
      </c>
      <c r="AC23" s="272" t="s">
        <v>868</v>
      </c>
      <c r="AD23" s="272" t="s">
        <v>868</v>
      </c>
      <c r="AE23" s="272" t="s">
        <v>868</v>
      </c>
      <c r="AF23" s="272" t="s">
        <v>868</v>
      </c>
      <c r="AG23" s="272" t="s">
        <v>868</v>
      </c>
      <c r="AH23" s="272" t="s">
        <v>868</v>
      </c>
      <c r="AI23" s="272" t="s">
        <v>868</v>
      </c>
      <c r="AJ23" s="272" t="s">
        <v>868</v>
      </c>
      <c r="AK23" s="272" t="s">
        <v>868</v>
      </c>
      <c r="AL23" s="272" t="s">
        <v>868</v>
      </c>
      <c r="AM23" s="272" t="s">
        <v>868</v>
      </c>
      <c r="AN23" s="272" t="s">
        <v>868</v>
      </c>
      <c r="AO23" s="272" t="s">
        <v>868</v>
      </c>
      <c r="AP23" s="272" t="s">
        <v>868</v>
      </c>
      <c r="AQ23" s="272" t="s">
        <v>868</v>
      </c>
      <c r="AR23" s="272" t="s">
        <v>868</v>
      </c>
      <c r="AS23" s="272" t="s">
        <v>868</v>
      </c>
      <c r="AT23" s="272" t="s">
        <v>868</v>
      </c>
      <c r="AU23" s="272" t="s">
        <v>868</v>
      </c>
      <c r="AV23" s="272" t="s">
        <v>868</v>
      </c>
      <c r="AW23" s="272" t="s">
        <v>868</v>
      </c>
      <c r="AX23" s="272" t="s">
        <v>868</v>
      </c>
      <c r="AY23" s="272" t="s">
        <v>868</v>
      </c>
      <c r="AZ23" s="272" t="s">
        <v>868</v>
      </c>
      <c r="BA23" s="272" t="s">
        <v>868</v>
      </c>
      <c r="BB23" s="272" t="s">
        <v>868</v>
      </c>
      <c r="BC23" s="272" t="s">
        <v>868</v>
      </c>
      <c r="BD23" s="272" t="s">
        <v>868</v>
      </c>
      <c r="BE23" s="272" t="s">
        <v>868</v>
      </c>
      <c r="BF23" s="272" t="s">
        <v>868</v>
      </c>
      <c r="BG23" s="272" t="s">
        <v>868</v>
      </c>
      <c r="BH23" s="272" t="s">
        <v>868</v>
      </c>
      <c r="BI23" s="272" t="s">
        <v>868</v>
      </c>
      <c r="BJ23" s="272" t="s">
        <v>868</v>
      </c>
      <c r="BK23" s="272" t="s">
        <v>868</v>
      </c>
      <c r="BL23" s="272" t="s">
        <v>868</v>
      </c>
      <c r="BM23" s="272" t="s">
        <v>868</v>
      </c>
      <c r="BN23" s="272" t="s">
        <v>868</v>
      </c>
      <c r="BO23" s="272" t="s">
        <v>868</v>
      </c>
      <c r="BP23" s="272" t="s">
        <v>868</v>
      </c>
      <c r="BQ23" s="272" t="s">
        <v>868</v>
      </c>
      <c r="BR23" s="272" t="s">
        <v>868</v>
      </c>
      <c r="BS23" s="272" t="s">
        <v>868</v>
      </c>
      <c r="BT23" s="272" t="s">
        <v>868</v>
      </c>
      <c r="BU23" s="272" t="s">
        <v>868</v>
      </c>
      <c r="BV23" s="272" t="s">
        <v>868</v>
      </c>
      <c r="BW23" s="272" t="s">
        <v>868</v>
      </c>
      <c r="BX23" s="272" t="s">
        <v>868</v>
      </c>
      <c r="BY23" s="272" t="s">
        <v>868</v>
      </c>
      <c r="BZ23" s="272" t="s">
        <v>868</v>
      </c>
      <c r="CA23" s="272" t="s">
        <v>868</v>
      </c>
      <c r="CB23" s="272" t="s">
        <v>868</v>
      </c>
      <c r="CC23" s="272" t="s">
        <v>868</v>
      </c>
      <c r="CD23" s="297"/>
    </row>
    <row r="24" spans="1:82" ht="24" x14ac:dyDescent="0.25">
      <c r="A24" s="60" t="s">
        <v>829</v>
      </c>
      <c r="B24" s="264" t="s">
        <v>830</v>
      </c>
      <c r="C24" s="18"/>
      <c r="D24" s="272" t="s">
        <v>868</v>
      </c>
      <c r="E24" s="272" t="s">
        <v>868</v>
      </c>
      <c r="F24" s="272" t="s">
        <v>868</v>
      </c>
      <c r="G24" s="272" t="s">
        <v>868</v>
      </c>
      <c r="H24" s="272" t="s">
        <v>868</v>
      </c>
      <c r="I24" s="272" t="s">
        <v>868</v>
      </c>
      <c r="J24" s="272" t="s">
        <v>868</v>
      </c>
      <c r="K24" s="272" t="s">
        <v>868</v>
      </c>
      <c r="L24" s="272" t="s">
        <v>868</v>
      </c>
      <c r="M24" s="272" t="s">
        <v>868</v>
      </c>
      <c r="N24" s="272" t="s">
        <v>868</v>
      </c>
      <c r="O24" s="272" t="s">
        <v>868</v>
      </c>
      <c r="P24" s="272" t="s">
        <v>868</v>
      </c>
      <c r="Q24" s="272" t="s">
        <v>868</v>
      </c>
      <c r="R24" s="272" t="s">
        <v>868</v>
      </c>
      <c r="S24" s="272" t="s">
        <v>868</v>
      </c>
      <c r="T24" s="272" t="s">
        <v>868</v>
      </c>
      <c r="U24" s="272" t="s">
        <v>868</v>
      </c>
      <c r="V24" s="272" t="s">
        <v>868</v>
      </c>
      <c r="W24" s="272" t="s">
        <v>868</v>
      </c>
      <c r="X24" s="272" t="s">
        <v>868</v>
      </c>
      <c r="Y24" s="272" t="s">
        <v>868</v>
      </c>
      <c r="Z24" s="272" t="s">
        <v>868</v>
      </c>
      <c r="AA24" s="272" t="s">
        <v>868</v>
      </c>
      <c r="AB24" s="272" t="s">
        <v>868</v>
      </c>
      <c r="AC24" s="272" t="s">
        <v>868</v>
      </c>
      <c r="AD24" s="272" t="s">
        <v>868</v>
      </c>
      <c r="AE24" s="272" t="s">
        <v>868</v>
      </c>
      <c r="AF24" s="272" t="s">
        <v>868</v>
      </c>
      <c r="AG24" s="272" t="s">
        <v>868</v>
      </c>
      <c r="AH24" s="272" t="s">
        <v>868</v>
      </c>
      <c r="AI24" s="272" t="s">
        <v>868</v>
      </c>
      <c r="AJ24" s="272" t="s">
        <v>868</v>
      </c>
      <c r="AK24" s="272" t="s">
        <v>868</v>
      </c>
      <c r="AL24" s="272" t="s">
        <v>868</v>
      </c>
      <c r="AM24" s="272" t="s">
        <v>868</v>
      </c>
      <c r="AN24" s="272" t="s">
        <v>868</v>
      </c>
      <c r="AO24" s="272" t="s">
        <v>868</v>
      </c>
      <c r="AP24" s="272" t="s">
        <v>868</v>
      </c>
      <c r="AQ24" s="272" t="s">
        <v>868</v>
      </c>
      <c r="AR24" s="272" t="s">
        <v>868</v>
      </c>
      <c r="AS24" s="272" t="s">
        <v>868</v>
      </c>
      <c r="AT24" s="272" t="s">
        <v>868</v>
      </c>
      <c r="AU24" s="272" t="s">
        <v>868</v>
      </c>
      <c r="AV24" s="272" t="s">
        <v>868</v>
      </c>
      <c r="AW24" s="272" t="s">
        <v>868</v>
      </c>
      <c r="AX24" s="272" t="s">
        <v>868</v>
      </c>
      <c r="AY24" s="272" t="s">
        <v>868</v>
      </c>
      <c r="AZ24" s="272" t="s">
        <v>868</v>
      </c>
      <c r="BA24" s="272" t="s">
        <v>868</v>
      </c>
      <c r="BB24" s="272" t="s">
        <v>868</v>
      </c>
      <c r="BC24" s="272" t="s">
        <v>868</v>
      </c>
      <c r="BD24" s="272" t="s">
        <v>868</v>
      </c>
      <c r="BE24" s="272" t="s">
        <v>868</v>
      </c>
      <c r="BF24" s="272" t="s">
        <v>868</v>
      </c>
      <c r="BG24" s="272" t="s">
        <v>868</v>
      </c>
      <c r="BH24" s="272" t="s">
        <v>868</v>
      </c>
      <c r="BI24" s="272" t="s">
        <v>868</v>
      </c>
      <c r="BJ24" s="272" t="s">
        <v>868</v>
      </c>
      <c r="BK24" s="272" t="s">
        <v>868</v>
      </c>
      <c r="BL24" s="272" t="s">
        <v>868</v>
      </c>
      <c r="BM24" s="272" t="s">
        <v>868</v>
      </c>
      <c r="BN24" s="272" t="s">
        <v>868</v>
      </c>
      <c r="BO24" s="272" t="s">
        <v>868</v>
      </c>
      <c r="BP24" s="272" t="s">
        <v>868</v>
      </c>
      <c r="BQ24" s="272" t="s">
        <v>868</v>
      </c>
      <c r="BR24" s="272" t="s">
        <v>868</v>
      </c>
      <c r="BS24" s="272" t="s">
        <v>868</v>
      </c>
      <c r="BT24" s="272" t="s">
        <v>868</v>
      </c>
      <c r="BU24" s="272" t="s">
        <v>868</v>
      </c>
      <c r="BV24" s="272" t="s">
        <v>868</v>
      </c>
      <c r="BW24" s="272" t="s">
        <v>868</v>
      </c>
      <c r="BX24" s="272" t="s">
        <v>868</v>
      </c>
      <c r="BY24" s="272" t="s">
        <v>868</v>
      </c>
      <c r="BZ24" s="272" t="s">
        <v>868</v>
      </c>
      <c r="CA24" s="272" t="s">
        <v>868</v>
      </c>
      <c r="CB24" s="272" t="s">
        <v>868</v>
      </c>
      <c r="CC24" s="272" t="s">
        <v>868</v>
      </c>
      <c r="CD24" s="297"/>
    </row>
    <row r="25" spans="1:82" ht="24" x14ac:dyDescent="0.25">
      <c r="A25" s="60" t="s">
        <v>831</v>
      </c>
      <c r="B25" s="264" t="s">
        <v>832</v>
      </c>
      <c r="C25" s="18"/>
      <c r="D25" s="272" t="s">
        <v>868</v>
      </c>
      <c r="E25" s="272" t="s">
        <v>868</v>
      </c>
      <c r="F25" s="272" t="s">
        <v>868</v>
      </c>
      <c r="G25" s="272" t="s">
        <v>868</v>
      </c>
      <c r="H25" s="272" t="s">
        <v>868</v>
      </c>
      <c r="I25" s="272" t="s">
        <v>868</v>
      </c>
      <c r="J25" s="272" t="s">
        <v>868</v>
      </c>
      <c r="K25" s="272" t="s">
        <v>868</v>
      </c>
      <c r="L25" s="272" t="s">
        <v>868</v>
      </c>
      <c r="M25" s="272" t="s">
        <v>868</v>
      </c>
      <c r="N25" s="272" t="s">
        <v>868</v>
      </c>
      <c r="O25" s="272" t="s">
        <v>868</v>
      </c>
      <c r="P25" s="272" t="s">
        <v>868</v>
      </c>
      <c r="Q25" s="272" t="s">
        <v>868</v>
      </c>
      <c r="R25" s="272" t="s">
        <v>868</v>
      </c>
      <c r="S25" s="272" t="s">
        <v>868</v>
      </c>
      <c r="T25" s="272" t="s">
        <v>868</v>
      </c>
      <c r="U25" s="272" t="s">
        <v>868</v>
      </c>
      <c r="V25" s="272" t="s">
        <v>868</v>
      </c>
      <c r="W25" s="272" t="s">
        <v>868</v>
      </c>
      <c r="X25" s="272" t="s">
        <v>868</v>
      </c>
      <c r="Y25" s="272" t="s">
        <v>868</v>
      </c>
      <c r="Z25" s="272" t="s">
        <v>868</v>
      </c>
      <c r="AA25" s="272" t="s">
        <v>868</v>
      </c>
      <c r="AB25" s="272" t="s">
        <v>868</v>
      </c>
      <c r="AC25" s="272" t="s">
        <v>868</v>
      </c>
      <c r="AD25" s="272" t="s">
        <v>868</v>
      </c>
      <c r="AE25" s="272" t="s">
        <v>868</v>
      </c>
      <c r="AF25" s="272" t="s">
        <v>868</v>
      </c>
      <c r="AG25" s="272" t="s">
        <v>868</v>
      </c>
      <c r="AH25" s="272" t="s">
        <v>868</v>
      </c>
      <c r="AI25" s="272" t="s">
        <v>868</v>
      </c>
      <c r="AJ25" s="272" t="s">
        <v>868</v>
      </c>
      <c r="AK25" s="272" t="s">
        <v>868</v>
      </c>
      <c r="AL25" s="272" t="s">
        <v>868</v>
      </c>
      <c r="AM25" s="272" t="s">
        <v>868</v>
      </c>
      <c r="AN25" s="272" t="s">
        <v>868</v>
      </c>
      <c r="AO25" s="272" t="s">
        <v>868</v>
      </c>
      <c r="AP25" s="272" t="s">
        <v>868</v>
      </c>
      <c r="AQ25" s="272" t="s">
        <v>868</v>
      </c>
      <c r="AR25" s="272" t="s">
        <v>868</v>
      </c>
      <c r="AS25" s="272" t="s">
        <v>868</v>
      </c>
      <c r="AT25" s="272" t="s">
        <v>868</v>
      </c>
      <c r="AU25" s="272" t="s">
        <v>868</v>
      </c>
      <c r="AV25" s="272" t="s">
        <v>868</v>
      </c>
      <c r="AW25" s="272" t="s">
        <v>868</v>
      </c>
      <c r="AX25" s="272" t="s">
        <v>868</v>
      </c>
      <c r="AY25" s="272" t="s">
        <v>868</v>
      </c>
      <c r="AZ25" s="272" t="s">
        <v>868</v>
      </c>
      <c r="BA25" s="272" t="s">
        <v>868</v>
      </c>
      <c r="BB25" s="272" t="s">
        <v>868</v>
      </c>
      <c r="BC25" s="272" t="s">
        <v>868</v>
      </c>
      <c r="BD25" s="272" t="s">
        <v>868</v>
      </c>
      <c r="BE25" s="272" t="s">
        <v>868</v>
      </c>
      <c r="BF25" s="272" t="s">
        <v>868</v>
      </c>
      <c r="BG25" s="272" t="s">
        <v>868</v>
      </c>
      <c r="BH25" s="272" t="s">
        <v>868</v>
      </c>
      <c r="BI25" s="272" t="s">
        <v>868</v>
      </c>
      <c r="BJ25" s="272" t="s">
        <v>868</v>
      </c>
      <c r="BK25" s="272" t="s">
        <v>868</v>
      </c>
      <c r="BL25" s="272" t="s">
        <v>868</v>
      </c>
      <c r="BM25" s="272" t="s">
        <v>868</v>
      </c>
      <c r="BN25" s="272" t="s">
        <v>868</v>
      </c>
      <c r="BO25" s="272" t="s">
        <v>868</v>
      </c>
      <c r="BP25" s="272" t="s">
        <v>868</v>
      </c>
      <c r="BQ25" s="272" t="s">
        <v>868</v>
      </c>
      <c r="BR25" s="272" t="s">
        <v>868</v>
      </c>
      <c r="BS25" s="272" t="s">
        <v>868</v>
      </c>
      <c r="BT25" s="272" t="s">
        <v>868</v>
      </c>
      <c r="BU25" s="272" t="s">
        <v>868</v>
      </c>
      <c r="BV25" s="272" t="s">
        <v>868</v>
      </c>
      <c r="BW25" s="272" t="s">
        <v>868</v>
      </c>
      <c r="BX25" s="272" t="s">
        <v>868</v>
      </c>
      <c r="BY25" s="272" t="s">
        <v>868</v>
      </c>
      <c r="BZ25" s="272" t="s">
        <v>868</v>
      </c>
      <c r="CA25" s="272" t="s">
        <v>868</v>
      </c>
      <c r="CB25" s="272" t="s">
        <v>868</v>
      </c>
      <c r="CC25" s="272" t="s">
        <v>868</v>
      </c>
      <c r="CD25" s="297"/>
    </row>
    <row r="26" spans="1:82" x14ac:dyDescent="0.25">
      <c r="A26" s="60" t="s">
        <v>833</v>
      </c>
      <c r="B26" s="264" t="s">
        <v>834</v>
      </c>
      <c r="C26" s="18"/>
      <c r="D26" s="272" t="s">
        <v>868</v>
      </c>
      <c r="E26" s="272" t="s">
        <v>868</v>
      </c>
      <c r="F26" s="272" t="s">
        <v>868</v>
      </c>
      <c r="G26" s="272" t="s">
        <v>868</v>
      </c>
      <c r="H26" s="272" t="s">
        <v>868</v>
      </c>
      <c r="I26" s="272" t="s">
        <v>868</v>
      </c>
      <c r="J26" s="272" t="s">
        <v>868</v>
      </c>
      <c r="K26" s="272" t="s">
        <v>868</v>
      </c>
      <c r="L26" s="272" t="s">
        <v>868</v>
      </c>
      <c r="M26" s="272" t="s">
        <v>868</v>
      </c>
      <c r="N26" s="272" t="s">
        <v>868</v>
      </c>
      <c r="O26" s="272" t="s">
        <v>868</v>
      </c>
      <c r="P26" s="272" t="s">
        <v>868</v>
      </c>
      <c r="Q26" s="272" t="s">
        <v>868</v>
      </c>
      <c r="R26" s="272" t="s">
        <v>868</v>
      </c>
      <c r="S26" s="272" t="s">
        <v>868</v>
      </c>
      <c r="T26" s="272" t="s">
        <v>868</v>
      </c>
      <c r="U26" s="272" t="s">
        <v>868</v>
      </c>
      <c r="V26" s="272" t="s">
        <v>868</v>
      </c>
      <c r="W26" s="272" t="s">
        <v>868</v>
      </c>
      <c r="X26" s="272" t="s">
        <v>868</v>
      </c>
      <c r="Y26" s="272" t="s">
        <v>868</v>
      </c>
      <c r="Z26" s="272" t="s">
        <v>868</v>
      </c>
      <c r="AA26" s="272" t="s">
        <v>868</v>
      </c>
      <c r="AB26" s="272" t="s">
        <v>868</v>
      </c>
      <c r="AC26" s="272" t="s">
        <v>868</v>
      </c>
      <c r="AD26" s="272" t="s">
        <v>868</v>
      </c>
      <c r="AE26" s="272" t="s">
        <v>868</v>
      </c>
      <c r="AF26" s="272" t="s">
        <v>868</v>
      </c>
      <c r="AG26" s="272" t="s">
        <v>868</v>
      </c>
      <c r="AH26" s="272" t="s">
        <v>868</v>
      </c>
      <c r="AI26" s="272" t="s">
        <v>868</v>
      </c>
      <c r="AJ26" s="272" t="s">
        <v>868</v>
      </c>
      <c r="AK26" s="272" t="s">
        <v>868</v>
      </c>
      <c r="AL26" s="272" t="s">
        <v>868</v>
      </c>
      <c r="AM26" s="272" t="s">
        <v>868</v>
      </c>
      <c r="AN26" s="272" t="s">
        <v>868</v>
      </c>
      <c r="AO26" s="272" t="s">
        <v>868</v>
      </c>
      <c r="AP26" s="272" t="s">
        <v>868</v>
      </c>
      <c r="AQ26" s="272" t="s">
        <v>868</v>
      </c>
      <c r="AR26" s="272" t="s">
        <v>868</v>
      </c>
      <c r="AS26" s="272" t="s">
        <v>868</v>
      </c>
      <c r="AT26" s="272" t="s">
        <v>868</v>
      </c>
      <c r="AU26" s="272" t="s">
        <v>868</v>
      </c>
      <c r="AV26" s="272" t="s">
        <v>868</v>
      </c>
      <c r="AW26" s="272" t="s">
        <v>868</v>
      </c>
      <c r="AX26" s="272" t="s">
        <v>868</v>
      </c>
      <c r="AY26" s="272" t="s">
        <v>868</v>
      </c>
      <c r="AZ26" s="272" t="s">
        <v>868</v>
      </c>
      <c r="BA26" s="272" t="s">
        <v>868</v>
      </c>
      <c r="BB26" s="272" t="s">
        <v>868</v>
      </c>
      <c r="BC26" s="272" t="s">
        <v>868</v>
      </c>
      <c r="BD26" s="272" t="s">
        <v>868</v>
      </c>
      <c r="BE26" s="272" t="s">
        <v>868</v>
      </c>
      <c r="BF26" s="272" t="s">
        <v>868</v>
      </c>
      <c r="BG26" s="272" t="s">
        <v>868</v>
      </c>
      <c r="BH26" s="272" t="s">
        <v>868</v>
      </c>
      <c r="BI26" s="272" t="s">
        <v>868</v>
      </c>
      <c r="BJ26" s="272" t="s">
        <v>868</v>
      </c>
      <c r="BK26" s="272" t="s">
        <v>868</v>
      </c>
      <c r="BL26" s="272" t="s">
        <v>868</v>
      </c>
      <c r="BM26" s="272" t="s">
        <v>868</v>
      </c>
      <c r="BN26" s="272" t="s">
        <v>868</v>
      </c>
      <c r="BO26" s="272" t="s">
        <v>868</v>
      </c>
      <c r="BP26" s="272" t="s">
        <v>868</v>
      </c>
      <c r="BQ26" s="272" t="s">
        <v>868</v>
      </c>
      <c r="BR26" s="272" t="s">
        <v>868</v>
      </c>
      <c r="BS26" s="272" t="s">
        <v>868</v>
      </c>
      <c r="BT26" s="272" t="s">
        <v>868</v>
      </c>
      <c r="BU26" s="272" t="s">
        <v>868</v>
      </c>
      <c r="BV26" s="272" t="s">
        <v>868</v>
      </c>
      <c r="BW26" s="272" t="s">
        <v>868</v>
      </c>
      <c r="BX26" s="272" t="s">
        <v>868</v>
      </c>
      <c r="BY26" s="272" t="s">
        <v>868</v>
      </c>
      <c r="BZ26" s="272" t="s">
        <v>868</v>
      </c>
      <c r="CA26" s="272" t="s">
        <v>868</v>
      </c>
      <c r="CB26" s="272" t="s">
        <v>868</v>
      </c>
      <c r="CC26" s="272" t="s">
        <v>868</v>
      </c>
      <c r="CD26" s="297"/>
    </row>
    <row r="27" spans="1:82" x14ac:dyDescent="0.25">
      <c r="A27" s="60" t="s">
        <v>835</v>
      </c>
      <c r="B27" s="264" t="s">
        <v>836</v>
      </c>
      <c r="C27" s="18"/>
      <c r="D27" s="272" t="s">
        <v>868</v>
      </c>
      <c r="E27" s="272">
        <f>E20</f>
        <v>2.5100000000000002</v>
      </c>
      <c r="F27" s="272">
        <f t="shared" ref="F27:BQ27" si="3">F20</f>
        <v>0</v>
      </c>
      <c r="G27" s="272">
        <f t="shared" si="3"/>
        <v>5.97</v>
      </c>
      <c r="H27" s="272">
        <f t="shared" si="3"/>
        <v>0</v>
      </c>
      <c r="I27" s="272">
        <f t="shared" si="3"/>
        <v>0</v>
      </c>
      <c r="J27" s="272">
        <f t="shared" si="3"/>
        <v>0</v>
      </c>
      <c r="K27" s="272">
        <f t="shared" si="3"/>
        <v>0</v>
      </c>
      <c r="L27" s="272">
        <f t="shared" si="3"/>
        <v>0</v>
      </c>
      <c r="M27" s="272">
        <f t="shared" si="3"/>
        <v>0</v>
      </c>
      <c r="N27" s="272">
        <f t="shared" si="3"/>
        <v>2.4899999999999998</v>
      </c>
      <c r="O27" s="272">
        <f t="shared" si="3"/>
        <v>0</v>
      </c>
      <c r="P27" s="272">
        <f t="shared" si="3"/>
        <v>0</v>
      </c>
      <c r="Q27" s="272">
        <f t="shared" si="3"/>
        <v>0</v>
      </c>
      <c r="R27" s="272">
        <f t="shared" si="3"/>
        <v>0</v>
      </c>
      <c r="S27" s="272">
        <f t="shared" si="3"/>
        <v>0</v>
      </c>
      <c r="T27" s="272">
        <f t="shared" si="3"/>
        <v>0</v>
      </c>
      <c r="U27" s="272">
        <f t="shared" si="3"/>
        <v>3.4799999999999995</v>
      </c>
      <c r="V27" s="272">
        <f t="shared" si="3"/>
        <v>0</v>
      </c>
      <c r="W27" s="272">
        <f t="shared" si="3"/>
        <v>0</v>
      </c>
      <c r="X27" s="272">
        <f t="shared" si="3"/>
        <v>0</v>
      </c>
      <c r="Y27" s="272">
        <f t="shared" si="3"/>
        <v>0</v>
      </c>
      <c r="Z27" s="272">
        <f t="shared" si="3"/>
        <v>2.1</v>
      </c>
      <c r="AA27" s="272">
        <f t="shared" si="3"/>
        <v>0</v>
      </c>
      <c r="AB27" s="272">
        <f t="shared" si="3"/>
        <v>0</v>
      </c>
      <c r="AC27" s="272">
        <f t="shared" si="3"/>
        <v>0</v>
      </c>
      <c r="AD27" s="272">
        <f t="shared" si="3"/>
        <v>0</v>
      </c>
      <c r="AE27" s="272">
        <f t="shared" si="3"/>
        <v>0</v>
      </c>
      <c r="AF27" s="272">
        <f t="shared" si="3"/>
        <v>0</v>
      </c>
      <c r="AG27" s="272">
        <f t="shared" si="3"/>
        <v>0.41000000000000003</v>
      </c>
      <c r="AH27" s="272">
        <f t="shared" si="3"/>
        <v>0</v>
      </c>
      <c r="AI27" s="272">
        <f t="shared" si="3"/>
        <v>0</v>
      </c>
      <c r="AJ27" s="272">
        <f t="shared" si="3"/>
        <v>0</v>
      </c>
      <c r="AK27" s="272">
        <f t="shared" si="3"/>
        <v>0</v>
      </c>
      <c r="AL27" s="272">
        <f t="shared" si="3"/>
        <v>0</v>
      </c>
      <c r="AM27" s="272">
        <f t="shared" si="3"/>
        <v>0</v>
      </c>
      <c r="AN27" s="272">
        <f t="shared" si="3"/>
        <v>1.5</v>
      </c>
      <c r="AO27" s="272">
        <f t="shared" si="3"/>
        <v>0</v>
      </c>
      <c r="AP27" s="272">
        <f t="shared" si="3"/>
        <v>6.6150000000000002</v>
      </c>
      <c r="AQ27" s="272">
        <f t="shared" si="3"/>
        <v>0</v>
      </c>
      <c r="AR27" s="272">
        <f t="shared" si="3"/>
        <v>0</v>
      </c>
      <c r="AS27" s="272">
        <f t="shared" si="3"/>
        <v>0</v>
      </c>
      <c r="AT27" s="272">
        <f t="shared" si="3"/>
        <v>0</v>
      </c>
      <c r="AU27" s="272">
        <f t="shared" si="3"/>
        <v>0</v>
      </c>
      <c r="AV27" s="272">
        <f t="shared" si="3"/>
        <v>0</v>
      </c>
      <c r="AW27" s="272">
        <f t="shared" si="3"/>
        <v>3.4849999999999999</v>
      </c>
      <c r="AX27" s="272">
        <f t="shared" si="3"/>
        <v>0</v>
      </c>
      <c r="AY27" s="272">
        <f t="shared" si="3"/>
        <v>0</v>
      </c>
      <c r="AZ27" s="272">
        <f t="shared" si="3"/>
        <v>0</v>
      </c>
      <c r="BA27" s="272">
        <f t="shared" si="3"/>
        <v>0</v>
      </c>
      <c r="BB27" s="272">
        <f t="shared" si="3"/>
        <v>0</v>
      </c>
      <c r="BC27" s="272">
        <f t="shared" si="3"/>
        <v>0</v>
      </c>
      <c r="BD27" s="272">
        <f t="shared" si="3"/>
        <v>3.13</v>
      </c>
      <c r="BE27" s="272">
        <f t="shared" si="3"/>
        <v>0</v>
      </c>
      <c r="BF27" s="272">
        <f t="shared" si="3"/>
        <v>0</v>
      </c>
      <c r="BG27" s="272">
        <f t="shared" si="3"/>
        <v>0</v>
      </c>
      <c r="BH27" s="272">
        <f t="shared" si="3"/>
        <v>0</v>
      </c>
      <c r="BI27" s="272">
        <f t="shared" si="3"/>
        <v>1.5</v>
      </c>
      <c r="BJ27" s="272">
        <f t="shared" si="3"/>
        <v>0</v>
      </c>
      <c r="BK27" s="272">
        <f t="shared" si="3"/>
        <v>0</v>
      </c>
      <c r="BL27" s="272">
        <f t="shared" si="3"/>
        <v>0</v>
      </c>
      <c r="BM27" s="272">
        <f t="shared" si="3"/>
        <v>0</v>
      </c>
      <c r="BN27" s="272">
        <f t="shared" si="3"/>
        <v>0</v>
      </c>
      <c r="BO27" s="272">
        <f t="shared" si="3"/>
        <v>0</v>
      </c>
      <c r="BP27" s="272">
        <f t="shared" si="3"/>
        <v>0</v>
      </c>
      <c r="BQ27" s="272">
        <f t="shared" si="3"/>
        <v>0</v>
      </c>
      <c r="BR27" s="272">
        <f t="shared" ref="BR27:CC27" si="4">BR20</f>
        <v>0</v>
      </c>
      <c r="BS27" s="272">
        <f t="shared" si="4"/>
        <v>0</v>
      </c>
      <c r="BT27" s="272">
        <f t="shared" si="4"/>
        <v>0</v>
      </c>
      <c r="BU27" s="272">
        <f t="shared" si="4"/>
        <v>0</v>
      </c>
      <c r="BV27" s="272">
        <f t="shared" si="4"/>
        <v>0</v>
      </c>
      <c r="BW27" s="272">
        <f t="shared" si="4"/>
        <v>-0.60000000000000009</v>
      </c>
      <c r="BX27" s="272">
        <f t="shared" si="4"/>
        <v>0</v>
      </c>
      <c r="BY27" s="272">
        <f t="shared" si="4"/>
        <v>-0.34999999999999987</v>
      </c>
      <c r="BZ27" s="272">
        <f t="shared" si="4"/>
        <v>0</v>
      </c>
      <c r="CA27" s="272">
        <f t="shared" si="4"/>
        <v>0</v>
      </c>
      <c r="CB27" s="272">
        <f t="shared" si="4"/>
        <v>0</v>
      </c>
      <c r="CC27" s="272">
        <f t="shared" si="4"/>
        <v>0</v>
      </c>
      <c r="CD27" s="297"/>
    </row>
    <row r="28" spans="1:82" x14ac:dyDescent="0.25">
      <c r="A28" s="60" t="s">
        <v>481</v>
      </c>
      <c r="B28" s="264" t="s">
        <v>837</v>
      </c>
      <c r="C28" s="18"/>
      <c r="D28" s="272" t="s">
        <v>868</v>
      </c>
      <c r="E28" s="272" t="s">
        <v>868</v>
      </c>
      <c r="F28" s="272" t="s">
        <v>868</v>
      </c>
      <c r="G28" s="272" t="s">
        <v>868</v>
      </c>
      <c r="H28" s="272" t="s">
        <v>868</v>
      </c>
      <c r="I28" s="272" t="s">
        <v>868</v>
      </c>
      <c r="J28" s="272" t="s">
        <v>868</v>
      </c>
      <c r="K28" s="272" t="s">
        <v>868</v>
      </c>
      <c r="L28" s="272" t="s">
        <v>868</v>
      </c>
      <c r="M28" s="272" t="s">
        <v>868</v>
      </c>
      <c r="N28" s="272" t="s">
        <v>868</v>
      </c>
      <c r="O28" s="272" t="s">
        <v>868</v>
      </c>
      <c r="P28" s="272" t="s">
        <v>868</v>
      </c>
      <c r="Q28" s="272" t="s">
        <v>868</v>
      </c>
      <c r="R28" s="272" t="s">
        <v>868</v>
      </c>
      <c r="S28" s="272" t="s">
        <v>868</v>
      </c>
      <c r="T28" s="272" t="s">
        <v>868</v>
      </c>
      <c r="U28" s="272" t="s">
        <v>868</v>
      </c>
      <c r="V28" s="272" t="s">
        <v>868</v>
      </c>
      <c r="W28" s="272" t="s">
        <v>868</v>
      </c>
      <c r="X28" s="272" t="s">
        <v>868</v>
      </c>
      <c r="Y28" s="272" t="s">
        <v>868</v>
      </c>
      <c r="Z28" s="272" t="s">
        <v>868</v>
      </c>
      <c r="AA28" s="272" t="s">
        <v>868</v>
      </c>
      <c r="AB28" s="272" t="s">
        <v>868</v>
      </c>
      <c r="AC28" s="272" t="s">
        <v>868</v>
      </c>
      <c r="AD28" s="272" t="s">
        <v>868</v>
      </c>
      <c r="AE28" s="272" t="s">
        <v>868</v>
      </c>
      <c r="AF28" s="272" t="s">
        <v>868</v>
      </c>
      <c r="AG28" s="272" t="s">
        <v>868</v>
      </c>
      <c r="AH28" s="272" t="s">
        <v>868</v>
      </c>
      <c r="AI28" s="272" t="s">
        <v>868</v>
      </c>
      <c r="AJ28" s="272" t="s">
        <v>868</v>
      </c>
      <c r="AK28" s="272" t="s">
        <v>868</v>
      </c>
      <c r="AL28" s="272" t="s">
        <v>868</v>
      </c>
      <c r="AM28" s="272" t="s">
        <v>868</v>
      </c>
      <c r="AN28" s="272" t="s">
        <v>868</v>
      </c>
      <c r="AO28" s="272" t="s">
        <v>868</v>
      </c>
      <c r="AP28" s="272" t="s">
        <v>868</v>
      </c>
      <c r="AQ28" s="272" t="s">
        <v>868</v>
      </c>
      <c r="AR28" s="272" t="s">
        <v>868</v>
      </c>
      <c r="AS28" s="272" t="s">
        <v>868</v>
      </c>
      <c r="AT28" s="272" t="s">
        <v>868</v>
      </c>
      <c r="AU28" s="272" t="s">
        <v>868</v>
      </c>
      <c r="AV28" s="272" t="s">
        <v>868</v>
      </c>
      <c r="AW28" s="272" t="s">
        <v>868</v>
      </c>
      <c r="AX28" s="272" t="s">
        <v>868</v>
      </c>
      <c r="AY28" s="272" t="s">
        <v>868</v>
      </c>
      <c r="AZ28" s="272" t="s">
        <v>868</v>
      </c>
      <c r="BA28" s="272" t="s">
        <v>868</v>
      </c>
      <c r="BB28" s="272" t="s">
        <v>868</v>
      </c>
      <c r="BC28" s="272" t="s">
        <v>868</v>
      </c>
      <c r="BD28" s="272" t="s">
        <v>868</v>
      </c>
      <c r="BE28" s="272" t="s">
        <v>868</v>
      </c>
      <c r="BF28" s="272" t="s">
        <v>868</v>
      </c>
      <c r="BG28" s="272" t="s">
        <v>868</v>
      </c>
      <c r="BH28" s="272" t="s">
        <v>868</v>
      </c>
      <c r="BI28" s="272" t="s">
        <v>868</v>
      </c>
      <c r="BJ28" s="272" t="s">
        <v>868</v>
      </c>
      <c r="BK28" s="272" t="s">
        <v>868</v>
      </c>
      <c r="BL28" s="272" t="s">
        <v>868</v>
      </c>
      <c r="BM28" s="272" t="s">
        <v>868</v>
      </c>
      <c r="BN28" s="272" t="s">
        <v>868</v>
      </c>
      <c r="BO28" s="272" t="s">
        <v>868</v>
      </c>
      <c r="BP28" s="272" t="s">
        <v>868</v>
      </c>
      <c r="BQ28" s="272" t="s">
        <v>868</v>
      </c>
      <c r="BR28" s="272" t="s">
        <v>868</v>
      </c>
      <c r="BS28" s="272" t="s">
        <v>868</v>
      </c>
      <c r="BT28" s="272" t="s">
        <v>868</v>
      </c>
      <c r="BU28" s="272" t="s">
        <v>868</v>
      </c>
      <c r="BV28" s="272" t="s">
        <v>868</v>
      </c>
      <c r="BW28" s="272" t="s">
        <v>868</v>
      </c>
      <c r="BX28" s="272" t="s">
        <v>868</v>
      </c>
      <c r="BY28" s="272" t="s">
        <v>868</v>
      </c>
      <c r="BZ28" s="272" t="s">
        <v>868</v>
      </c>
      <c r="CA28" s="272" t="s">
        <v>868</v>
      </c>
      <c r="CB28" s="272" t="s">
        <v>868</v>
      </c>
      <c r="CC28" s="272" t="s">
        <v>868</v>
      </c>
      <c r="CD28" s="297"/>
    </row>
    <row r="29" spans="1:82" ht="24" x14ac:dyDescent="0.25">
      <c r="A29" s="60" t="s">
        <v>479</v>
      </c>
      <c r="B29" s="264" t="s">
        <v>838</v>
      </c>
      <c r="C29" s="18"/>
      <c r="D29" s="272" t="s">
        <v>868</v>
      </c>
      <c r="E29" s="272" t="s">
        <v>868</v>
      </c>
      <c r="F29" s="272" t="s">
        <v>868</v>
      </c>
      <c r="G29" s="272" t="s">
        <v>868</v>
      </c>
      <c r="H29" s="272" t="s">
        <v>868</v>
      </c>
      <c r="I29" s="272" t="s">
        <v>868</v>
      </c>
      <c r="J29" s="272" t="s">
        <v>868</v>
      </c>
      <c r="K29" s="272" t="s">
        <v>868</v>
      </c>
      <c r="L29" s="272" t="s">
        <v>868</v>
      </c>
      <c r="M29" s="272" t="s">
        <v>868</v>
      </c>
      <c r="N29" s="272" t="s">
        <v>868</v>
      </c>
      <c r="O29" s="272" t="s">
        <v>868</v>
      </c>
      <c r="P29" s="272" t="s">
        <v>868</v>
      </c>
      <c r="Q29" s="272" t="s">
        <v>868</v>
      </c>
      <c r="R29" s="272" t="s">
        <v>868</v>
      </c>
      <c r="S29" s="272" t="s">
        <v>868</v>
      </c>
      <c r="T29" s="272" t="s">
        <v>868</v>
      </c>
      <c r="U29" s="272" t="s">
        <v>868</v>
      </c>
      <c r="V29" s="272" t="s">
        <v>868</v>
      </c>
      <c r="W29" s="272" t="s">
        <v>868</v>
      </c>
      <c r="X29" s="272" t="s">
        <v>868</v>
      </c>
      <c r="Y29" s="272" t="s">
        <v>868</v>
      </c>
      <c r="Z29" s="272" t="s">
        <v>868</v>
      </c>
      <c r="AA29" s="272" t="s">
        <v>868</v>
      </c>
      <c r="AB29" s="272" t="s">
        <v>868</v>
      </c>
      <c r="AC29" s="272" t="s">
        <v>868</v>
      </c>
      <c r="AD29" s="272" t="s">
        <v>868</v>
      </c>
      <c r="AE29" s="272" t="s">
        <v>868</v>
      </c>
      <c r="AF29" s="272" t="s">
        <v>868</v>
      </c>
      <c r="AG29" s="272" t="s">
        <v>868</v>
      </c>
      <c r="AH29" s="272" t="s">
        <v>868</v>
      </c>
      <c r="AI29" s="272" t="s">
        <v>868</v>
      </c>
      <c r="AJ29" s="272" t="s">
        <v>868</v>
      </c>
      <c r="AK29" s="272" t="s">
        <v>868</v>
      </c>
      <c r="AL29" s="272" t="s">
        <v>868</v>
      </c>
      <c r="AM29" s="272" t="s">
        <v>868</v>
      </c>
      <c r="AN29" s="272" t="s">
        <v>868</v>
      </c>
      <c r="AO29" s="272" t="s">
        <v>868</v>
      </c>
      <c r="AP29" s="272" t="s">
        <v>868</v>
      </c>
      <c r="AQ29" s="272" t="s">
        <v>868</v>
      </c>
      <c r="AR29" s="272" t="s">
        <v>868</v>
      </c>
      <c r="AS29" s="272" t="s">
        <v>868</v>
      </c>
      <c r="AT29" s="272" t="s">
        <v>868</v>
      </c>
      <c r="AU29" s="272" t="s">
        <v>868</v>
      </c>
      <c r="AV29" s="272" t="s">
        <v>868</v>
      </c>
      <c r="AW29" s="272" t="s">
        <v>868</v>
      </c>
      <c r="AX29" s="272" t="s">
        <v>868</v>
      </c>
      <c r="AY29" s="272" t="s">
        <v>868</v>
      </c>
      <c r="AZ29" s="272" t="s">
        <v>868</v>
      </c>
      <c r="BA29" s="272" t="s">
        <v>868</v>
      </c>
      <c r="BB29" s="272" t="s">
        <v>868</v>
      </c>
      <c r="BC29" s="272" t="s">
        <v>868</v>
      </c>
      <c r="BD29" s="272" t="s">
        <v>868</v>
      </c>
      <c r="BE29" s="272" t="s">
        <v>868</v>
      </c>
      <c r="BF29" s="272" t="s">
        <v>868</v>
      </c>
      <c r="BG29" s="272" t="s">
        <v>868</v>
      </c>
      <c r="BH29" s="272" t="s">
        <v>868</v>
      </c>
      <c r="BI29" s="272" t="s">
        <v>868</v>
      </c>
      <c r="BJ29" s="272" t="s">
        <v>868</v>
      </c>
      <c r="BK29" s="272" t="s">
        <v>868</v>
      </c>
      <c r="BL29" s="272" t="s">
        <v>868</v>
      </c>
      <c r="BM29" s="272" t="s">
        <v>868</v>
      </c>
      <c r="BN29" s="272" t="s">
        <v>868</v>
      </c>
      <c r="BO29" s="272" t="s">
        <v>868</v>
      </c>
      <c r="BP29" s="272" t="s">
        <v>868</v>
      </c>
      <c r="BQ29" s="272" t="s">
        <v>868</v>
      </c>
      <c r="BR29" s="272" t="s">
        <v>868</v>
      </c>
      <c r="BS29" s="272" t="s">
        <v>868</v>
      </c>
      <c r="BT29" s="272" t="s">
        <v>868</v>
      </c>
      <c r="BU29" s="272" t="s">
        <v>868</v>
      </c>
      <c r="BV29" s="272" t="s">
        <v>868</v>
      </c>
      <c r="BW29" s="272" t="s">
        <v>868</v>
      </c>
      <c r="BX29" s="272" t="s">
        <v>868</v>
      </c>
      <c r="BY29" s="272" t="s">
        <v>868</v>
      </c>
      <c r="BZ29" s="272" t="s">
        <v>868</v>
      </c>
      <c r="CA29" s="272" t="s">
        <v>868</v>
      </c>
      <c r="CB29" s="272" t="s">
        <v>868</v>
      </c>
      <c r="CC29" s="272" t="s">
        <v>868</v>
      </c>
      <c r="CD29" s="297"/>
    </row>
    <row r="30" spans="1:82" ht="36" x14ac:dyDescent="0.25">
      <c r="A30" s="60" t="s">
        <v>477</v>
      </c>
      <c r="B30" s="264" t="s">
        <v>839</v>
      </c>
      <c r="C30" s="18"/>
      <c r="D30" s="272" t="s">
        <v>868</v>
      </c>
      <c r="E30" s="272" t="s">
        <v>868</v>
      </c>
      <c r="F30" s="272" t="s">
        <v>868</v>
      </c>
      <c r="G30" s="272" t="s">
        <v>868</v>
      </c>
      <c r="H30" s="272" t="s">
        <v>868</v>
      </c>
      <c r="I30" s="272" t="s">
        <v>868</v>
      </c>
      <c r="J30" s="272" t="s">
        <v>868</v>
      </c>
      <c r="K30" s="272" t="s">
        <v>868</v>
      </c>
      <c r="L30" s="272" t="s">
        <v>868</v>
      </c>
      <c r="M30" s="272" t="s">
        <v>868</v>
      </c>
      <c r="N30" s="272" t="s">
        <v>868</v>
      </c>
      <c r="O30" s="272" t="s">
        <v>868</v>
      </c>
      <c r="P30" s="272" t="s">
        <v>868</v>
      </c>
      <c r="Q30" s="272" t="s">
        <v>868</v>
      </c>
      <c r="R30" s="272" t="s">
        <v>868</v>
      </c>
      <c r="S30" s="272" t="s">
        <v>868</v>
      </c>
      <c r="T30" s="272" t="s">
        <v>868</v>
      </c>
      <c r="U30" s="272" t="s">
        <v>868</v>
      </c>
      <c r="V30" s="272" t="s">
        <v>868</v>
      </c>
      <c r="W30" s="272" t="s">
        <v>868</v>
      </c>
      <c r="X30" s="272" t="s">
        <v>868</v>
      </c>
      <c r="Y30" s="272" t="s">
        <v>868</v>
      </c>
      <c r="Z30" s="272" t="s">
        <v>868</v>
      </c>
      <c r="AA30" s="272" t="s">
        <v>868</v>
      </c>
      <c r="AB30" s="272" t="s">
        <v>868</v>
      </c>
      <c r="AC30" s="272" t="s">
        <v>868</v>
      </c>
      <c r="AD30" s="272" t="s">
        <v>868</v>
      </c>
      <c r="AE30" s="272" t="s">
        <v>868</v>
      </c>
      <c r="AF30" s="272" t="s">
        <v>868</v>
      </c>
      <c r="AG30" s="272" t="s">
        <v>868</v>
      </c>
      <c r="AH30" s="272" t="s">
        <v>868</v>
      </c>
      <c r="AI30" s="272" t="s">
        <v>868</v>
      </c>
      <c r="AJ30" s="272" t="s">
        <v>868</v>
      </c>
      <c r="AK30" s="272" t="s">
        <v>868</v>
      </c>
      <c r="AL30" s="272" t="s">
        <v>868</v>
      </c>
      <c r="AM30" s="272" t="s">
        <v>868</v>
      </c>
      <c r="AN30" s="272" t="s">
        <v>868</v>
      </c>
      <c r="AO30" s="272" t="s">
        <v>868</v>
      </c>
      <c r="AP30" s="272" t="s">
        <v>868</v>
      </c>
      <c r="AQ30" s="272" t="s">
        <v>868</v>
      </c>
      <c r="AR30" s="272" t="s">
        <v>868</v>
      </c>
      <c r="AS30" s="272" t="s">
        <v>868</v>
      </c>
      <c r="AT30" s="272" t="s">
        <v>868</v>
      </c>
      <c r="AU30" s="272" t="s">
        <v>868</v>
      </c>
      <c r="AV30" s="272" t="s">
        <v>868</v>
      </c>
      <c r="AW30" s="272" t="s">
        <v>868</v>
      </c>
      <c r="AX30" s="272" t="s">
        <v>868</v>
      </c>
      <c r="AY30" s="272" t="s">
        <v>868</v>
      </c>
      <c r="AZ30" s="272" t="s">
        <v>868</v>
      </c>
      <c r="BA30" s="272" t="s">
        <v>868</v>
      </c>
      <c r="BB30" s="272" t="s">
        <v>868</v>
      </c>
      <c r="BC30" s="272" t="s">
        <v>868</v>
      </c>
      <c r="BD30" s="272" t="s">
        <v>868</v>
      </c>
      <c r="BE30" s="272" t="s">
        <v>868</v>
      </c>
      <c r="BF30" s="272" t="s">
        <v>868</v>
      </c>
      <c r="BG30" s="272" t="s">
        <v>868</v>
      </c>
      <c r="BH30" s="272" t="s">
        <v>868</v>
      </c>
      <c r="BI30" s="272" t="s">
        <v>868</v>
      </c>
      <c r="BJ30" s="272" t="s">
        <v>868</v>
      </c>
      <c r="BK30" s="272" t="s">
        <v>868</v>
      </c>
      <c r="BL30" s="272" t="s">
        <v>868</v>
      </c>
      <c r="BM30" s="272" t="s">
        <v>868</v>
      </c>
      <c r="BN30" s="272" t="s">
        <v>868</v>
      </c>
      <c r="BO30" s="272" t="s">
        <v>868</v>
      </c>
      <c r="BP30" s="272" t="s">
        <v>868</v>
      </c>
      <c r="BQ30" s="272" t="s">
        <v>868</v>
      </c>
      <c r="BR30" s="272" t="s">
        <v>868</v>
      </c>
      <c r="BS30" s="272" t="s">
        <v>868</v>
      </c>
      <c r="BT30" s="272" t="s">
        <v>868</v>
      </c>
      <c r="BU30" s="272" t="s">
        <v>868</v>
      </c>
      <c r="BV30" s="272" t="s">
        <v>868</v>
      </c>
      <c r="BW30" s="272" t="s">
        <v>868</v>
      </c>
      <c r="BX30" s="272" t="s">
        <v>868</v>
      </c>
      <c r="BY30" s="272" t="s">
        <v>868</v>
      </c>
      <c r="BZ30" s="272" t="s">
        <v>868</v>
      </c>
      <c r="CA30" s="272" t="s">
        <v>868</v>
      </c>
      <c r="CB30" s="272" t="s">
        <v>868</v>
      </c>
      <c r="CC30" s="272" t="s">
        <v>868</v>
      </c>
      <c r="CD30" s="297"/>
    </row>
    <row r="31" spans="1:82" ht="36" x14ac:dyDescent="0.25">
      <c r="A31" s="60" t="s">
        <v>472</v>
      </c>
      <c r="B31" s="264" t="s">
        <v>840</v>
      </c>
      <c r="C31" s="18"/>
      <c r="D31" s="272" t="s">
        <v>868</v>
      </c>
      <c r="E31" s="272" t="s">
        <v>868</v>
      </c>
      <c r="F31" s="272" t="s">
        <v>868</v>
      </c>
      <c r="G31" s="272" t="s">
        <v>868</v>
      </c>
      <c r="H31" s="272" t="s">
        <v>868</v>
      </c>
      <c r="I31" s="272" t="s">
        <v>868</v>
      </c>
      <c r="J31" s="272" t="s">
        <v>868</v>
      </c>
      <c r="K31" s="272" t="s">
        <v>868</v>
      </c>
      <c r="L31" s="272" t="s">
        <v>868</v>
      </c>
      <c r="M31" s="272" t="s">
        <v>868</v>
      </c>
      <c r="N31" s="272" t="s">
        <v>868</v>
      </c>
      <c r="O31" s="272" t="s">
        <v>868</v>
      </c>
      <c r="P31" s="272" t="s">
        <v>868</v>
      </c>
      <c r="Q31" s="272" t="s">
        <v>868</v>
      </c>
      <c r="R31" s="272" t="s">
        <v>868</v>
      </c>
      <c r="S31" s="272" t="s">
        <v>868</v>
      </c>
      <c r="T31" s="272" t="s">
        <v>868</v>
      </c>
      <c r="U31" s="272" t="s">
        <v>868</v>
      </c>
      <c r="V31" s="272" t="s">
        <v>868</v>
      </c>
      <c r="W31" s="272" t="s">
        <v>868</v>
      </c>
      <c r="X31" s="272" t="s">
        <v>868</v>
      </c>
      <c r="Y31" s="272" t="s">
        <v>868</v>
      </c>
      <c r="Z31" s="272" t="s">
        <v>868</v>
      </c>
      <c r="AA31" s="272" t="s">
        <v>868</v>
      </c>
      <c r="AB31" s="272" t="s">
        <v>868</v>
      </c>
      <c r="AC31" s="272" t="s">
        <v>868</v>
      </c>
      <c r="AD31" s="272" t="s">
        <v>868</v>
      </c>
      <c r="AE31" s="272" t="s">
        <v>868</v>
      </c>
      <c r="AF31" s="272" t="s">
        <v>868</v>
      </c>
      <c r="AG31" s="272" t="s">
        <v>868</v>
      </c>
      <c r="AH31" s="272" t="s">
        <v>868</v>
      </c>
      <c r="AI31" s="272" t="s">
        <v>868</v>
      </c>
      <c r="AJ31" s="272" t="s">
        <v>868</v>
      </c>
      <c r="AK31" s="272" t="s">
        <v>868</v>
      </c>
      <c r="AL31" s="272" t="s">
        <v>868</v>
      </c>
      <c r="AM31" s="272" t="s">
        <v>868</v>
      </c>
      <c r="AN31" s="272" t="s">
        <v>868</v>
      </c>
      <c r="AO31" s="272" t="s">
        <v>868</v>
      </c>
      <c r="AP31" s="272" t="s">
        <v>868</v>
      </c>
      <c r="AQ31" s="272" t="s">
        <v>868</v>
      </c>
      <c r="AR31" s="272" t="s">
        <v>868</v>
      </c>
      <c r="AS31" s="272" t="s">
        <v>868</v>
      </c>
      <c r="AT31" s="272" t="s">
        <v>868</v>
      </c>
      <c r="AU31" s="272" t="s">
        <v>868</v>
      </c>
      <c r="AV31" s="272" t="s">
        <v>868</v>
      </c>
      <c r="AW31" s="272" t="s">
        <v>868</v>
      </c>
      <c r="AX31" s="272" t="s">
        <v>868</v>
      </c>
      <c r="AY31" s="272" t="s">
        <v>868</v>
      </c>
      <c r="AZ31" s="272" t="s">
        <v>868</v>
      </c>
      <c r="BA31" s="272" t="s">
        <v>868</v>
      </c>
      <c r="BB31" s="272" t="s">
        <v>868</v>
      </c>
      <c r="BC31" s="272" t="s">
        <v>868</v>
      </c>
      <c r="BD31" s="272" t="s">
        <v>868</v>
      </c>
      <c r="BE31" s="272" t="s">
        <v>868</v>
      </c>
      <c r="BF31" s="272" t="s">
        <v>868</v>
      </c>
      <c r="BG31" s="272" t="s">
        <v>868</v>
      </c>
      <c r="BH31" s="272" t="s">
        <v>868</v>
      </c>
      <c r="BI31" s="272" t="s">
        <v>868</v>
      </c>
      <c r="BJ31" s="272" t="s">
        <v>868</v>
      </c>
      <c r="BK31" s="272" t="s">
        <v>868</v>
      </c>
      <c r="BL31" s="272" t="s">
        <v>868</v>
      </c>
      <c r="BM31" s="272" t="s">
        <v>868</v>
      </c>
      <c r="BN31" s="272" t="s">
        <v>868</v>
      </c>
      <c r="BO31" s="272" t="s">
        <v>868</v>
      </c>
      <c r="BP31" s="272" t="s">
        <v>868</v>
      </c>
      <c r="BQ31" s="272" t="s">
        <v>868</v>
      </c>
      <c r="BR31" s="272" t="s">
        <v>868</v>
      </c>
      <c r="BS31" s="272" t="s">
        <v>868</v>
      </c>
      <c r="BT31" s="272" t="s">
        <v>868</v>
      </c>
      <c r="BU31" s="272" t="s">
        <v>868</v>
      </c>
      <c r="BV31" s="272" t="s">
        <v>868</v>
      </c>
      <c r="BW31" s="272" t="s">
        <v>868</v>
      </c>
      <c r="BX31" s="272" t="s">
        <v>868</v>
      </c>
      <c r="BY31" s="272" t="s">
        <v>868</v>
      </c>
      <c r="BZ31" s="272" t="s">
        <v>868</v>
      </c>
      <c r="CA31" s="272" t="s">
        <v>868</v>
      </c>
      <c r="CB31" s="272" t="s">
        <v>868</v>
      </c>
      <c r="CC31" s="272" t="s">
        <v>868</v>
      </c>
      <c r="CD31" s="297"/>
    </row>
    <row r="32" spans="1:82" ht="36" x14ac:dyDescent="0.25">
      <c r="A32" s="60" t="s">
        <v>470</v>
      </c>
      <c r="B32" s="264" t="s">
        <v>841</v>
      </c>
      <c r="C32" s="18"/>
      <c r="D32" s="272" t="s">
        <v>868</v>
      </c>
      <c r="E32" s="272" t="s">
        <v>868</v>
      </c>
      <c r="F32" s="272" t="s">
        <v>868</v>
      </c>
      <c r="G32" s="272" t="s">
        <v>868</v>
      </c>
      <c r="H32" s="272" t="s">
        <v>868</v>
      </c>
      <c r="I32" s="272" t="s">
        <v>868</v>
      </c>
      <c r="J32" s="272" t="s">
        <v>868</v>
      </c>
      <c r="K32" s="272" t="s">
        <v>868</v>
      </c>
      <c r="L32" s="272" t="s">
        <v>868</v>
      </c>
      <c r="M32" s="272" t="s">
        <v>868</v>
      </c>
      <c r="N32" s="272" t="s">
        <v>868</v>
      </c>
      <c r="O32" s="272" t="s">
        <v>868</v>
      </c>
      <c r="P32" s="272" t="s">
        <v>868</v>
      </c>
      <c r="Q32" s="272" t="s">
        <v>868</v>
      </c>
      <c r="R32" s="272" t="s">
        <v>868</v>
      </c>
      <c r="S32" s="272" t="s">
        <v>868</v>
      </c>
      <c r="T32" s="272" t="s">
        <v>868</v>
      </c>
      <c r="U32" s="272" t="s">
        <v>868</v>
      </c>
      <c r="V32" s="272" t="s">
        <v>868</v>
      </c>
      <c r="W32" s="272" t="s">
        <v>868</v>
      </c>
      <c r="X32" s="272" t="s">
        <v>868</v>
      </c>
      <c r="Y32" s="272" t="s">
        <v>868</v>
      </c>
      <c r="Z32" s="272" t="s">
        <v>868</v>
      </c>
      <c r="AA32" s="272" t="s">
        <v>868</v>
      </c>
      <c r="AB32" s="272" t="s">
        <v>868</v>
      </c>
      <c r="AC32" s="272" t="s">
        <v>868</v>
      </c>
      <c r="AD32" s="272" t="s">
        <v>868</v>
      </c>
      <c r="AE32" s="272" t="s">
        <v>868</v>
      </c>
      <c r="AF32" s="272" t="s">
        <v>868</v>
      </c>
      <c r="AG32" s="272" t="s">
        <v>868</v>
      </c>
      <c r="AH32" s="272" t="s">
        <v>868</v>
      </c>
      <c r="AI32" s="272" t="s">
        <v>868</v>
      </c>
      <c r="AJ32" s="272" t="s">
        <v>868</v>
      </c>
      <c r="AK32" s="272" t="s">
        <v>868</v>
      </c>
      <c r="AL32" s="272" t="s">
        <v>868</v>
      </c>
      <c r="AM32" s="272" t="s">
        <v>868</v>
      </c>
      <c r="AN32" s="272" t="s">
        <v>868</v>
      </c>
      <c r="AO32" s="272" t="s">
        <v>868</v>
      </c>
      <c r="AP32" s="272" t="s">
        <v>868</v>
      </c>
      <c r="AQ32" s="272" t="s">
        <v>868</v>
      </c>
      <c r="AR32" s="272" t="s">
        <v>868</v>
      </c>
      <c r="AS32" s="272" t="s">
        <v>868</v>
      </c>
      <c r="AT32" s="272" t="s">
        <v>868</v>
      </c>
      <c r="AU32" s="272" t="s">
        <v>868</v>
      </c>
      <c r="AV32" s="272" t="s">
        <v>868</v>
      </c>
      <c r="AW32" s="272" t="s">
        <v>868</v>
      </c>
      <c r="AX32" s="272" t="s">
        <v>868</v>
      </c>
      <c r="AY32" s="272" t="s">
        <v>868</v>
      </c>
      <c r="AZ32" s="272" t="s">
        <v>868</v>
      </c>
      <c r="BA32" s="272" t="s">
        <v>868</v>
      </c>
      <c r="BB32" s="272" t="s">
        <v>868</v>
      </c>
      <c r="BC32" s="272" t="s">
        <v>868</v>
      </c>
      <c r="BD32" s="272" t="s">
        <v>868</v>
      </c>
      <c r="BE32" s="272" t="s">
        <v>868</v>
      </c>
      <c r="BF32" s="272" t="s">
        <v>868</v>
      </c>
      <c r="BG32" s="272" t="s">
        <v>868</v>
      </c>
      <c r="BH32" s="272" t="s">
        <v>868</v>
      </c>
      <c r="BI32" s="272" t="s">
        <v>868</v>
      </c>
      <c r="BJ32" s="272" t="s">
        <v>868</v>
      </c>
      <c r="BK32" s="272" t="s">
        <v>868</v>
      </c>
      <c r="BL32" s="272" t="s">
        <v>868</v>
      </c>
      <c r="BM32" s="272" t="s">
        <v>868</v>
      </c>
      <c r="BN32" s="272" t="s">
        <v>868</v>
      </c>
      <c r="BO32" s="272" t="s">
        <v>868</v>
      </c>
      <c r="BP32" s="272" t="s">
        <v>868</v>
      </c>
      <c r="BQ32" s="272" t="s">
        <v>868</v>
      </c>
      <c r="BR32" s="272" t="s">
        <v>868</v>
      </c>
      <c r="BS32" s="272" t="s">
        <v>868</v>
      </c>
      <c r="BT32" s="272" t="s">
        <v>868</v>
      </c>
      <c r="BU32" s="272" t="s">
        <v>868</v>
      </c>
      <c r="BV32" s="272" t="s">
        <v>868</v>
      </c>
      <c r="BW32" s="272" t="s">
        <v>868</v>
      </c>
      <c r="BX32" s="272" t="s">
        <v>868</v>
      </c>
      <c r="BY32" s="272" t="s">
        <v>868</v>
      </c>
      <c r="BZ32" s="272" t="s">
        <v>868</v>
      </c>
      <c r="CA32" s="272" t="s">
        <v>868</v>
      </c>
      <c r="CB32" s="272" t="s">
        <v>868</v>
      </c>
      <c r="CC32" s="272" t="s">
        <v>868</v>
      </c>
      <c r="CD32" s="297"/>
    </row>
    <row r="33" spans="1:82" ht="24" x14ac:dyDescent="0.25">
      <c r="A33" s="60" t="s">
        <v>451</v>
      </c>
      <c r="B33" s="264" t="s">
        <v>842</v>
      </c>
      <c r="C33" s="18"/>
      <c r="D33" s="272" t="s">
        <v>868</v>
      </c>
      <c r="E33" s="272" t="s">
        <v>868</v>
      </c>
      <c r="F33" s="272" t="s">
        <v>868</v>
      </c>
      <c r="G33" s="272" t="s">
        <v>868</v>
      </c>
      <c r="H33" s="272" t="s">
        <v>868</v>
      </c>
      <c r="I33" s="272" t="s">
        <v>868</v>
      </c>
      <c r="J33" s="272" t="s">
        <v>868</v>
      </c>
      <c r="K33" s="272" t="s">
        <v>868</v>
      </c>
      <c r="L33" s="272" t="s">
        <v>868</v>
      </c>
      <c r="M33" s="272" t="s">
        <v>868</v>
      </c>
      <c r="N33" s="272" t="s">
        <v>868</v>
      </c>
      <c r="O33" s="272" t="s">
        <v>868</v>
      </c>
      <c r="P33" s="272" t="s">
        <v>868</v>
      </c>
      <c r="Q33" s="272" t="s">
        <v>868</v>
      </c>
      <c r="R33" s="272" t="s">
        <v>868</v>
      </c>
      <c r="S33" s="272" t="s">
        <v>868</v>
      </c>
      <c r="T33" s="272" t="s">
        <v>868</v>
      </c>
      <c r="U33" s="272" t="s">
        <v>868</v>
      </c>
      <c r="V33" s="272" t="s">
        <v>868</v>
      </c>
      <c r="W33" s="272" t="s">
        <v>868</v>
      </c>
      <c r="X33" s="272" t="s">
        <v>868</v>
      </c>
      <c r="Y33" s="272" t="s">
        <v>868</v>
      </c>
      <c r="Z33" s="272" t="s">
        <v>868</v>
      </c>
      <c r="AA33" s="272" t="s">
        <v>868</v>
      </c>
      <c r="AB33" s="272" t="s">
        <v>868</v>
      </c>
      <c r="AC33" s="272" t="s">
        <v>868</v>
      </c>
      <c r="AD33" s="272" t="s">
        <v>868</v>
      </c>
      <c r="AE33" s="272" t="s">
        <v>868</v>
      </c>
      <c r="AF33" s="272" t="s">
        <v>868</v>
      </c>
      <c r="AG33" s="272" t="s">
        <v>868</v>
      </c>
      <c r="AH33" s="272" t="s">
        <v>868</v>
      </c>
      <c r="AI33" s="272" t="s">
        <v>868</v>
      </c>
      <c r="AJ33" s="272" t="s">
        <v>868</v>
      </c>
      <c r="AK33" s="272" t="s">
        <v>868</v>
      </c>
      <c r="AL33" s="272" t="s">
        <v>868</v>
      </c>
      <c r="AM33" s="272" t="s">
        <v>868</v>
      </c>
      <c r="AN33" s="272" t="s">
        <v>868</v>
      </c>
      <c r="AO33" s="272" t="s">
        <v>868</v>
      </c>
      <c r="AP33" s="272" t="s">
        <v>868</v>
      </c>
      <c r="AQ33" s="272" t="s">
        <v>868</v>
      </c>
      <c r="AR33" s="272" t="s">
        <v>868</v>
      </c>
      <c r="AS33" s="272" t="s">
        <v>868</v>
      </c>
      <c r="AT33" s="272" t="s">
        <v>868</v>
      </c>
      <c r="AU33" s="272" t="s">
        <v>868</v>
      </c>
      <c r="AV33" s="272" t="s">
        <v>868</v>
      </c>
      <c r="AW33" s="272" t="s">
        <v>868</v>
      </c>
      <c r="AX33" s="272" t="s">
        <v>868</v>
      </c>
      <c r="AY33" s="272" t="s">
        <v>868</v>
      </c>
      <c r="AZ33" s="272" t="s">
        <v>868</v>
      </c>
      <c r="BA33" s="272" t="s">
        <v>868</v>
      </c>
      <c r="BB33" s="272" t="s">
        <v>868</v>
      </c>
      <c r="BC33" s="272" t="s">
        <v>868</v>
      </c>
      <c r="BD33" s="272" t="s">
        <v>868</v>
      </c>
      <c r="BE33" s="272" t="s">
        <v>868</v>
      </c>
      <c r="BF33" s="272" t="s">
        <v>868</v>
      </c>
      <c r="BG33" s="272" t="s">
        <v>868</v>
      </c>
      <c r="BH33" s="272" t="s">
        <v>868</v>
      </c>
      <c r="BI33" s="272" t="s">
        <v>868</v>
      </c>
      <c r="BJ33" s="272" t="s">
        <v>868</v>
      </c>
      <c r="BK33" s="272" t="s">
        <v>868</v>
      </c>
      <c r="BL33" s="272" t="s">
        <v>868</v>
      </c>
      <c r="BM33" s="272" t="s">
        <v>868</v>
      </c>
      <c r="BN33" s="272" t="s">
        <v>868</v>
      </c>
      <c r="BO33" s="272" t="s">
        <v>868</v>
      </c>
      <c r="BP33" s="272" t="s">
        <v>868</v>
      </c>
      <c r="BQ33" s="272" t="s">
        <v>868</v>
      </c>
      <c r="BR33" s="272" t="s">
        <v>868</v>
      </c>
      <c r="BS33" s="272" t="s">
        <v>868</v>
      </c>
      <c r="BT33" s="272" t="s">
        <v>868</v>
      </c>
      <c r="BU33" s="272" t="s">
        <v>868</v>
      </c>
      <c r="BV33" s="272" t="s">
        <v>868</v>
      </c>
      <c r="BW33" s="272" t="s">
        <v>868</v>
      </c>
      <c r="BX33" s="272" t="s">
        <v>868</v>
      </c>
      <c r="BY33" s="272" t="s">
        <v>868</v>
      </c>
      <c r="BZ33" s="272" t="s">
        <v>868</v>
      </c>
      <c r="CA33" s="272" t="s">
        <v>868</v>
      </c>
      <c r="CB33" s="272" t="s">
        <v>868</v>
      </c>
      <c r="CC33" s="272" t="s">
        <v>868</v>
      </c>
      <c r="CD33" s="297"/>
    </row>
    <row r="34" spans="1:82" ht="48" x14ac:dyDescent="0.25">
      <c r="A34" s="60" t="s">
        <v>449</v>
      </c>
      <c r="B34" s="264" t="s">
        <v>843</v>
      </c>
      <c r="C34" s="18"/>
      <c r="D34" s="272" t="s">
        <v>868</v>
      </c>
      <c r="E34" s="272" t="s">
        <v>868</v>
      </c>
      <c r="F34" s="272" t="s">
        <v>868</v>
      </c>
      <c r="G34" s="272" t="s">
        <v>868</v>
      </c>
      <c r="H34" s="272" t="s">
        <v>868</v>
      </c>
      <c r="I34" s="272" t="s">
        <v>868</v>
      </c>
      <c r="J34" s="272" t="s">
        <v>868</v>
      </c>
      <c r="K34" s="272" t="s">
        <v>868</v>
      </c>
      <c r="L34" s="272" t="s">
        <v>868</v>
      </c>
      <c r="M34" s="272" t="s">
        <v>868</v>
      </c>
      <c r="N34" s="272" t="s">
        <v>868</v>
      </c>
      <c r="O34" s="272" t="s">
        <v>868</v>
      </c>
      <c r="P34" s="272" t="s">
        <v>868</v>
      </c>
      <c r="Q34" s="272" t="s">
        <v>868</v>
      </c>
      <c r="R34" s="272" t="s">
        <v>868</v>
      </c>
      <c r="S34" s="272" t="s">
        <v>868</v>
      </c>
      <c r="T34" s="272" t="s">
        <v>868</v>
      </c>
      <c r="U34" s="272" t="s">
        <v>868</v>
      </c>
      <c r="V34" s="272" t="s">
        <v>868</v>
      </c>
      <c r="W34" s="272" t="s">
        <v>868</v>
      </c>
      <c r="X34" s="272" t="s">
        <v>868</v>
      </c>
      <c r="Y34" s="272" t="s">
        <v>868</v>
      </c>
      <c r="Z34" s="272" t="s">
        <v>868</v>
      </c>
      <c r="AA34" s="272" t="s">
        <v>868</v>
      </c>
      <c r="AB34" s="272" t="s">
        <v>868</v>
      </c>
      <c r="AC34" s="272" t="s">
        <v>868</v>
      </c>
      <c r="AD34" s="272" t="s">
        <v>868</v>
      </c>
      <c r="AE34" s="272" t="s">
        <v>868</v>
      </c>
      <c r="AF34" s="272" t="s">
        <v>868</v>
      </c>
      <c r="AG34" s="272" t="s">
        <v>868</v>
      </c>
      <c r="AH34" s="272" t="s">
        <v>868</v>
      </c>
      <c r="AI34" s="272" t="s">
        <v>868</v>
      </c>
      <c r="AJ34" s="272" t="s">
        <v>868</v>
      </c>
      <c r="AK34" s="272" t="s">
        <v>868</v>
      </c>
      <c r="AL34" s="272" t="s">
        <v>868</v>
      </c>
      <c r="AM34" s="272" t="s">
        <v>868</v>
      </c>
      <c r="AN34" s="272" t="s">
        <v>868</v>
      </c>
      <c r="AO34" s="272" t="s">
        <v>868</v>
      </c>
      <c r="AP34" s="272" t="s">
        <v>868</v>
      </c>
      <c r="AQ34" s="272" t="s">
        <v>868</v>
      </c>
      <c r="AR34" s="272" t="s">
        <v>868</v>
      </c>
      <c r="AS34" s="272" t="s">
        <v>868</v>
      </c>
      <c r="AT34" s="272" t="s">
        <v>868</v>
      </c>
      <c r="AU34" s="272" t="s">
        <v>868</v>
      </c>
      <c r="AV34" s="272" t="s">
        <v>868</v>
      </c>
      <c r="AW34" s="272" t="s">
        <v>868</v>
      </c>
      <c r="AX34" s="272" t="s">
        <v>868</v>
      </c>
      <c r="AY34" s="272" t="s">
        <v>868</v>
      </c>
      <c r="AZ34" s="272" t="s">
        <v>868</v>
      </c>
      <c r="BA34" s="272" t="s">
        <v>868</v>
      </c>
      <c r="BB34" s="272" t="s">
        <v>868</v>
      </c>
      <c r="BC34" s="272" t="s">
        <v>868</v>
      </c>
      <c r="BD34" s="272" t="s">
        <v>868</v>
      </c>
      <c r="BE34" s="272" t="s">
        <v>868</v>
      </c>
      <c r="BF34" s="272" t="s">
        <v>868</v>
      </c>
      <c r="BG34" s="272" t="s">
        <v>868</v>
      </c>
      <c r="BH34" s="272" t="s">
        <v>868</v>
      </c>
      <c r="BI34" s="272" t="s">
        <v>868</v>
      </c>
      <c r="BJ34" s="272" t="s">
        <v>868</v>
      </c>
      <c r="BK34" s="272" t="s">
        <v>868</v>
      </c>
      <c r="BL34" s="272" t="s">
        <v>868</v>
      </c>
      <c r="BM34" s="272" t="s">
        <v>868</v>
      </c>
      <c r="BN34" s="272" t="s">
        <v>868</v>
      </c>
      <c r="BO34" s="272" t="s">
        <v>868</v>
      </c>
      <c r="BP34" s="272" t="s">
        <v>868</v>
      </c>
      <c r="BQ34" s="272" t="s">
        <v>868</v>
      </c>
      <c r="BR34" s="272" t="s">
        <v>868</v>
      </c>
      <c r="BS34" s="272" t="s">
        <v>868</v>
      </c>
      <c r="BT34" s="272" t="s">
        <v>868</v>
      </c>
      <c r="BU34" s="272" t="s">
        <v>868</v>
      </c>
      <c r="BV34" s="272" t="s">
        <v>868</v>
      </c>
      <c r="BW34" s="272" t="s">
        <v>868</v>
      </c>
      <c r="BX34" s="272" t="s">
        <v>868</v>
      </c>
      <c r="BY34" s="272" t="s">
        <v>868</v>
      </c>
      <c r="BZ34" s="272" t="s">
        <v>868</v>
      </c>
      <c r="CA34" s="272" t="s">
        <v>868</v>
      </c>
      <c r="CB34" s="272" t="s">
        <v>868</v>
      </c>
      <c r="CC34" s="272" t="s">
        <v>868</v>
      </c>
      <c r="CD34" s="297"/>
    </row>
    <row r="35" spans="1:82" ht="24" x14ac:dyDescent="0.25">
      <c r="A35" s="60" t="s">
        <v>448</v>
      </c>
      <c r="B35" s="264" t="s">
        <v>844</v>
      </c>
      <c r="C35" s="18"/>
      <c r="D35" s="272" t="s">
        <v>868</v>
      </c>
      <c r="E35" s="272" t="s">
        <v>868</v>
      </c>
      <c r="F35" s="272" t="s">
        <v>868</v>
      </c>
      <c r="G35" s="272" t="s">
        <v>868</v>
      </c>
      <c r="H35" s="272" t="s">
        <v>868</v>
      </c>
      <c r="I35" s="272" t="s">
        <v>868</v>
      </c>
      <c r="J35" s="272" t="s">
        <v>868</v>
      </c>
      <c r="K35" s="272" t="s">
        <v>868</v>
      </c>
      <c r="L35" s="272" t="s">
        <v>868</v>
      </c>
      <c r="M35" s="272" t="s">
        <v>868</v>
      </c>
      <c r="N35" s="272" t="s">
        <v>868</v>
      </c>
      <c r="O35" s="272" t="s">
        <v>868</v>
      </c>
      <c r="P35" s="272" t="s">
        <v>868</v>
      </c>
      <c r="Q35" s="272" t="s">
        <v>868</v>
      </c>
      <c r="R35" s="272" t="s">
        <v>868</v>
      </c>
      <c r="S35" s="272" t="s">
        <v>868</v>
      </c>
      <c r="T35" s="272" t="s">
        <v>868</v>
      </c>
      <c r="U35" s="272" t="s">
        <v>868</v>
      </c>
      <c r="V35" s="272" t="s">
        <v>868</v>
      </c>
      <c r="W35" s="272" t="s">
        <v>868</v>
      </c>
      <c r="X35" s="272" t="s">
        <v>868</v>
      </c>
      <c r="Y35" s="272" t="s">
        <v>868</v>
      </c>
      <c r="Z35" s="272" t="s">
        <v>868</v>
      </c>
      <c r="AA35" s="272" t="s">
        <v>868</v>
      </c>
      <c r="AB35" s="272" t="s">
        <v>868</v>
      </c>
      <c r="AC35" s="272" t="s">
        <v>868</v>
      </c>
      <c r="AD35" s="272" t="s">
        <v>868</v>
      </c>
      <c r="AE35" s="272" t="s">
        <v>868</v>
      </c>
      <c r="AF35" s="272" t="s">
        <v>868</v>
      </c>
      <c r="AG35" s="272" t="s">
        <v>868</v>
      </c>
      <c r="AH35" s="272" t="s">
        <v>868</v>
      </c>
      <c r="AI35" s="272" t="s">
        <v>868</v>
      </c>
      <c r="AJ35" s="272" t="s">
        <v>868</v>
      </c>
      <c r="AK35" s="272" t="s">
        <v>868</v>
      </c>
      <c r="AL35" s="272" t="s">
        <v>868</v>
      </c>
      <c r="AM35" s="272" t="s">
        <v>868</v>
      </c>
      <c r="AN35" s="272" t="s">
        <v>868</v>
      </c>
      <c r="AO35" s="272" t="s">
        <v>868</v>
      </c>
      <c r="AP35" s="272" t="s">
        <v>868</v>
      </c>
      <c r="AQ35" s="272" t="s">
        <v>868</v>
      </c>
      <c r="AR35" s="272" t="s">
        <v>868</v>
      </c>
      <c r="AS35" s="272" t="s">
        <v>868</v>
      </c>
      <c r="AT35" s="272" t="s">
        <v>868</v>
      </c>
      <c r="AU35" s="272" t="s">
        <v>868</v>
      </c>
      <c r="AV35" s="272" t="s">
        <v>868</v>
      </c>
      <c r="AW35" s="272" t="s">
        <v>868</v>
      </c>
      <c r="AX35" s="272" t="s">
        <v>868</v>
      </c>
      <c r="AY35" s="272" t="s">
        <v>868</v>
      </c>
      <c r="AZ35" s="272" t="s">
        <v>868</v>
      </c>
      <c r="BA35" s="272" t="s">
        <v>868</v>
      </c>
      <c r="BB35" s="272" t="s">
        <v>868</v>
      </c>
      <c r="BC35" s="272" t="s">
        <v>868</v>
      </c>
      <c r="BD35" s="272" t="s">
        <v>868</v>
      </c>
      <c r="BE35" s="272" t="s">
        <v>868</v>
      </c>
      <c r="BF35" s="272" t="s">
        <v>868</v>
      </c>
      <c r="BG35" s="272" t="s">
        <v>868</v>
      </c>
      <c r="BH35" s="272" t="s">
        <v>868</v>
      </c>
      <c r="BI35" s="272" t="s">
        <v>868</v>
      </c>
      <c r="BJ35" s="272" t="s">
        <v>868</v>
      </c>
      <c r="BK35" s="272" t="s">
        <v>868</v>
      </c>
      <c r="BL35" s="272" t="s">
        <v>868</v>
      </c>
      <c r="BM35" s="272" t="s">
        <v>868</v>
      </c>
      <c r="BN35" s="272" t="s">
        <v>868</v>
      </c>
      <c r="BO35" s="272" t="s">
        <v>868</v>
      </c>
      <c r="BP35" s="272" t="s">
        <v>868</v>
      </c>
      <c r="BQ35" s="272" t="s">
        <v>868</v>
      </c>
      <c r="BR35" s="272" t="s">
        <v>868</v>
      </c>
      <c r="BS35" s="272" t="s">
        <v>868</v>
      </c>
      <c r="BT35" s="272" t="s">
        <v>868</v>
      </c>
      <c r="BU35" s="272" t="s">
        <v>868</v>
      </c>
      <c r="BV35" s="272" t="s">
        <v>868</v>
      </c>
      <c r="BW35" s="272" t="s">
        <v>868</v>
      </c>
      <c r="BX35" s="272" t="s">
        <v>868</v>
      </c>
      <c r="BY35" s="272" t="s">
        <v>868</v>
      </c>
      <c r="BZ35" s="272" t="s">
        <v>868</v>
      </c>
      <c r="CA35" s="272" t="s">
        <v>868</v>
      </c>
      <c r="CB35" s="272" t="s">
        <v>868</v>
      </c>
      <c r="CC35" s="272" t="s">
        <v>868</v>
      </c>
      <c r="CD35" s="297"/>
    </row>
    <row r="36" spans="1:82" ht="36" x14ac:dyDescent="0.25">
      <c r="A36" s="60" t="s">
        <v>446</v>
      </c>
      <c r="B36" s="264" t="s">
        <v>845</v>
      </c>
      <c r="C36" s="18"/>
      <c r="D36" s="272" t="s">
        <v>868</v>
      </c>
      <c r="E36" s="272" t="s">
        <v>868</v>
      </c>
      <c r="F36" s="272" t="s">
        <v>868</v>
      </c>
      <c r="G36" s="272" t="s">
        <v>868</v>
      </c>
      <c r="H36" s="272" t="s">
        <v>868</v>
      </c>
      <c r="I36" s="272" t="s">
        <v>868</v>
      </c>
      <c r="J36" s="272" t="s">
        <v>868</v>
      </c>
      <c r="K36" s="272" t="s">
        <v>868</v>
      </c>
      <c r="L36" s="272" t="s">
        <v>868</v>
      </c>
      <c r="M36" s="272" t="s">
        <v>868</v>
      </c>
      <c r="N36" s="272" t="s">
        <v>868</v>
      </c>
      <c r="O36" s="272" t="s">
        <v>868</v>
      </c>
      <c r="P36" s="272" t="s">
        <v>868</v>
      </c>
      <c r="Q36" s="272" t="s">
        <v>868</v>
      </c>
      <c r="R36" s="272" t="s">
        <v>868</v>
      </c>
      <c r="S36" s="272" t="s">
        <v>868</v>
      </c>
      <c r="T36" s="272" t="s">
        <v>868</v>
      </c>
      <c r="U36" s="272" t="s">
        <v>868</v>
      </c>
      <c r="V36" s="272" t="s">
        <v>868</v>
      </c>
      <c r="W36" s="272" t="s">
        <v>868</v>
      </c>
      <c r="X36" s="272" t="s">
        <v>868</v>
      </c>
      <c r="Y36" s="272" t="s">
        <v>868</v>
      </c>
      <c r="Z36" s="272" t="s">
        <v>868</v>
      </c>
      <c r="AA36" s="272" t="s">
        <v>868</v>
      </c>
      <c r="AB36" s="272" t="s">
        <v>868</v>
      </c>
      <c r="AC36" s="272" t="s">
        <v>868</v>
      </c>
      <c r="AD36" s="272" t="s">
        <v>868</v>
      </c>
      <c r="AE36" s="272" t="s">
        <v>868</v>
      </c>
      <c r="AF36" s="272" t="s">
        <v>868</v>
      </c>
      <c r="AG36" s="272" t="s">
        <v>868</v>
      </c>
      <c r="AH36" s="272" t="s">
        <v>868</v>
      </c>
      <c r="AI36" s="272" t="s">
        <v>868</v>
      </c>
      <c r="AJ36" s="272" t="s">
        <v>868</v>
      </c>
      <c r="AK36" s="272" t="s">
        <v>868</v>
      </c>
      <c r="AL36" s="272" t="s">
        <v>868</v>
      </c>
      <c r="AM36" s="272" t="s">
        <v>868</v>
      </c>
      <c r="AN36" s="272" t="s">
        <v>868</v>
      </c>
      <c r="AO36" s="272" t="s">
        <v>868</v>
      </c>
      <c r="AP36" s="272" t="s">
        <v>868</v>
      </c>
      <c r="AQ36" s="272" t="s">
        <v>868</v>
      </c>
      <c r="AR36" s="272" t="s">
        <v>868</v>
      </c>
      <c r="AS36" s="272" t="s">
        <v>868</v>
      </c>
      <c r="AT36" s="272" t="s">
        <v>868</v>
      </c>
      <c r="AU36" s="272" t="s">
        <v>868</v>
      </c>
      <c r="AV36" s="272" t="s">
        <v>868</v>
      </c>
      <c r="AW36" s="272" t="s">
        <v>868</v>
      </c>
      <c r="AX36" s="272" t="s">
        <v>868</v>
      </c>
      <c r="AY36" s="272" t="s">
        <v>868</v>
      </c>
      <c r="AZ36" s="272" t="s">
        <v>868</v>
      </c>
      <c r="BA36" s="272" t="s">
        <v>868</v>
      </c>
      <c r="BB36" s="272" t="s">
        <v>868</v>
      </c>
      <c r="BC36" s="272" t="s">
        <v>868</v>
      </c>
      <c r="BD36" s="272" t="s">
        <v>868</v>
      </c>
      <c r="BE36" s="272" t="s">
        <v>868</v>
      </c>
      <c r="BF36" s="272" t="s">
        <v>868</v>
      </c>
      <c r="BG36" s="272" t="s">
        <v>868</v>
      </c>
      <c r="BH36" s="272" t="s">
        <v>868</v>
      </c>
      <c r="BI36" s="272" t="s">
        <v>868</v>
      </c>
      <c r="BJ36" s="272" t="s">
        <v>868</v>
      </c>
      <c r="BK36" s="272" t="s">
        <v>868</v>
      </c>
      <c r="BL36" s="272" t="s">
        <v>868</v>
      </c>
      <c r="BM36" s="272" t="s">
        <v>868</v>
      </c>
      <c r="BN36" s="272" t="s">
        <v>868</v>
      </c>
      <c r="BO36" s="272" t="s">
        <v>868</v>
      </c>
      <c r="BP36" s="272" t="s">
        <v>868</v>
      </c>
      <c r="BQ36" s="272" t="s">
        <v>868</v>
      </c>
      <c r="BR36" s="272" t="s">
        <v>868</v>
      </c>
      <c r="BS36" s="272" t="s">
        <v>868</v>
      </c>
      <c r="BT36" s="272" t="s">
        <v>868</v>
      </c>
      <c r="BU36" s="272" t="s">
        <v>868</v>
      </c>
      <c r="BV36" s="272" t="s">
        <v>868</v>
      </c>
      <c r="BW36" s="272" t="s">
        <v>868</v>
      </c>
      <c r="BX36" s="272" t="s">
        <v>868</v>
      </c>
      <c r="BY36" s="272" t="s">
        <v>868</v>
      </c>
      <c r="BZ36" s="272" t="s">
        <v>868</v>
      </c>
      <c r="CA36" s="272" t="s">
        <v>868</v>
      </c>
      <c r="CB36" s="272" t="s">
        <v>868</v>
      </c>
      <c r="CC36" s="272" t="s">
        <v>868</v>
      </c>
      <c r="CD36" s="297"/>
    </row>
    <row r="37" spans="1:82" ht="24" x14ac:dyDescent="0.25">
      <c r="A37" s="60" t="s">
        <v>846</v>
      </c>
      <c r="B37" s="264" t="s">
        <v>847</v>
      </c>
      <c r="C37" s="18"/>
      <c r="D37" s="272" t="s">
        <v>868</v>
      </c>
      <c r="E37" s="272" t="s">
        <v>868</v>
      </c>
      <c r="F37" s="272" t="s">
        <v>868</v>
      </c>
      <c r="G37" s="272" t="s">
        <v>868</v>
      </c>
      <c r="H37" s="272" t="s">
        <v>868</v>
      </c>
      <c r="I37" s="272" t="s">
        <v>868</v>
      </c>
      <c r="J37" s="272" t="s">
        <v>868</v>
      </c>
      <c r="K37" s="272" t="s">
        <v>868</v>
      </c>
      <c r="L37" s="272" t="s">
        <v>868</v>
      </c>
      <c r="M37" s="272" t="s">
        <v>868</v>
      </c>
      <c r="N37" s="272" t="s">
        <v>868</v>
      </c>
      <c r="O37" s="272" t="s">
        <v>868</v>
      </c>
      <c r="P37" s="272" t="s">
        <v>868</v>
      </c>
      <c r="Q37" s="272" t="s">
        <v>868</v>
      </c>
      <c r="R37" s="272" t="s">
        <v>868</v>
      </c>
      <c r="S37" s="272" t="s">
        <v>868</v>
      </c>
      <c r="T37" s="272" t="s">
        <v>868</v>
      </c>
      <c r="U37" s="272" t="s">
        <v>868</v>
      </c>
      <c r="V37" s="272" t="s">
        <v>868</v>
      </c>
      <c r="W37" s="272" t="s">
        <v>868</v>
      </c>
      <c r="X37" s="272" t="s">
        <v>868</v>
      </c>
      <c r="Y37" s="272" t="s">
        <v>868</v>
      </c>
      <c r="Z37" s="272" t="s">
        <v>868</v>
      </c>
      <c r="AA37" s="272" t="s">
        <v>868</v>
      </c>
      <c r="AB37" s="272" t="s">
        <v>868</v>
      </c>
      <c r="AC37" s="272" t="s">
        <v>868</v>
      </c>
      <c r="AD37" s="272" t="s">
        <v>868</v>
      </c>
      <c r="AE37" s="272" t="s">
        <v>868</v>
      </c>
      <c r="AF37" s="272" t="s">
        <v>868</v>
      </c>
      <c r="AG37" s="272" t="s">
        <v>868</v>
      </c>
      <c r="AH37" s="272" t="s">
        <v>868</v>
      </c>
      <c r="AI37" s="272" t="s">
        <v>868</v>
      </c>
      <c r="AJ37" s="272" t="s">
        <v>868</v>
      </c>
      <c r="AK37" s="272" t="s">
        <v>868</v>
      </c>
      <c r="AL37" s="272" t="s">
        <v>868</v>
      </c>
      <c r="AM37" s="272" t="s">
        <v>868</v>
      </c>
      <c r="AN37" s="272" t="s">
        <v>868</v>
      </c>
      <c r="AO37" s="272" t="s">
        <v>868</v>
      </c>
      <c r="AP37" s="272" t="s">
        <v>868</v>
      </c>
      <c r="AQ37" s="272" t="s">
        <v>868</v>
      </c>
      <c r="AR37" s="272" t="s">
        <v>868</v>
      </c>
      <c r="AS37" s="272" t="s">
        <v>868</v>
      </c>
      <c r="AT37" s="272" t="s">
        <v>868</v>
      </c>
      <c r="AU37" s="272" t="s">
        <v>868</v>
      </c>
      <c r="AV37" s="272" t="s">
        <v>868</v>
      </c>
      <c r="AW37" s="272" t="s">
        <v>868</v>
      </c>
      <c r="AX37" s="272" t="s">
        <v>868</v>
      </c>
      <c r="AY37" s="272" t="s">
        <v>868</v>
      </c>
      <c r="AZ37" s="272" t="s">
        <v>868</v>
      </c>
      <c r="BA37" s="272" t="s">
        <v>868</v>
      </c>
      <c r="BB37" s="272" t="s">
        <v>868</v>
      </c>
      <c r="BC37" s="272" t="s">
        <v>868</v>
      </c>
      <c r="BD37" s="272" t="s">
        <v>868</v>
      </c>
      <c r="BE37" s="272" t="s">
        <v>868</v>
      </c>
      <c r="BF37" s="272" t="s">
        <v>868</v>
      </c>
      <c r="BG37" s="272" t="s">
        <v>868</v>
      </c>
      <c r="BH37" s="272" t="s">
        <v>868</v>
      </c>
      <c r="BI37" s="272" t="s">
        <v>868</v>
      </c>
      <c r="BJ37" s="272" t="s">
        <v>868</v>
      </c>
      <c r="BK37" s="272" t="s">
        <v>868</v>
      </c>
      <c r="BL37" s="272" t="s">
        <v>868</v>
      </c>
      <c r="BM37" s="272" t="s">
        <v>868</v>
      </c>
      <c r="BN37" s="272" t="s">
        <v>868</v>
      </c>
      <c r="BO37" s="272" t="s">
        <v>868</v>
      </c>
      <c r="BP37" s="272" t="s">
        <v>868</v>
      </c>
      <c r="BQ37" s="272" t="s">
        <v>868</v>
      </c>
      <c r="BR37" s="272" t="s">
        <v>868</v>
      </c>
      <c r="BS37" s="272" t="s">
        <v>868</v>
      </c>
      <c r="BT37" s="272" t="s">
        <v>868</v>
      </c>
      <c r="BU37" s="272" t="s">
        <v>868</v>
      </c>
      <c r="BV37" s="272" t="s">
        <v>868</v>
      </c>
      <c r="BW37" s="272" t="s">
        <v>868</v>
      </c>
      <c r="BX37" s="272" t="s">
        <v>868</v>
      </c>
      <c r="BY37" s="272" t="s">
        <v>868</v>
      </c>
      <c r="BZ37" s="272" t="s">
        <v>868</v>
      </c>
      <c r="CA37" s="272" t="s">
        <v>868</v>
      </c>
      <c r="CB37" s="272" t="s">
        <v>868</v>
      </c>
      <c r="CC37" s="272" t="s">
        <v>868</v>
      </c>
      <c r="CD37" s="297"/>
    </row>
    <row r="38" spans="1:82" ht="72" x14ac:dyDescent="0.25">
      <c r="A38" s="60" t="s">
        <v>846</v>
      </c>
      <c r="B38" s="264" t="s">
        <v>848</v>
      </c>
      <c r="C38" s="18"/>
      <c r="D38" s="272" t="s">
        <v>868</v>
      </c>
      <c r="E38" s="272" t="s">
        <v>868</v>
      </c>
      <c r="F38" s="272" t="s">
        <v>868</v>
      </c>
      <c r="G38" s="272" t="s">
        <v>868</v>
      </c>
      <c r="H38" s="272" t="s">
        <v>868</v>
      </c>
      <c r="I38" s="272" t="s">
        <v>868</v>
      </c>
      <c r="J38" s="272" t="s">
        <v>868</v>
      </c>
      <c r="K38" s="272" t="s">
        <v>868</v>
      </c>
      <c r="L38" s="272" t="s">
        <v>868</v>
      </c>
      <c r="M38" s="272" t="s">
        <v>868</v>
      </c>
      <c r="N38" s="272" t="s">
        <v>868</v>
      </c>
      <c r="O38" s="272" t="s">
        <v>868</v>
      </c>
      <c r="P38" s="272" t="s">
        <v>868</v>
      </c>
      <c r="Q38" s="272" t="s">
        <v>868</v>
      </c>
      <c r="R38" s="272" t="s">
        <v>868</v>
      </c>
      <c r="S38" s="272" t="s">
        <v>868</v>
      </c>
      <c r="T38" s="272" t="s">
        <v>868</v>
      </c>
      <c r="U38" s="272" t="s">
        <v>868</v>
      </c>
      <c r="V38" s="272" t="s">
        <v>868</v>
      </c>
      <c r="W38" s="272" t="s">
        <v>868</v>
      </c>
      <c r="X38" s="272" t="s">
        <v>868</v>
      </c>
      <c r="Y38" s="272" t="s">
        <v>868</v>
      </c>
      <c r="Z38" s="272" t="s">
        <v>868</v>
      </c>
      <c r="AA38" s="272" t="s">
        <v>868</v>
      </c>
      <c r="AB38" s="272" t="s">
        <v>868</v>
      </c>
      <c r="AC38" s="272" t="s">
        <v>868</v>
      </c>
      <c r="AD38" s="272" t="s">
        <v>868</v>
      </c>
      <c r="AE38" s="272" t="s">
        <v>868</v>
      </c>
      <c r="AF38" s="272" t="s">
        <v>868</v>
      </c>
      <c r="AG38" s="272" t="s">
        <v>868</v>
      </c>
      <c r="AH38" s="272" t="s">
        <v>868</v>
      </c>
      <c r="AI38" s="272" t="s">
        <v>868</v>
      </c>
      <c r="AJ38" s="272" t="s">
        <v>868</v>
      </c>
      <c r="AK38" s="272" t="s">
        <v>868</v>
      </c>
      <c r="AL38" s="272" t="s">
        <v>868</v>
      </c>
      <c r="AM38" s="272" t="s">
        <v>868</v>
      </c>
      <c r="AN38" s="272" t="s">
        <v>868</v>
      </c>
      <c r="AO38" s="272" t="s">
        <v>868</v>
      </c>
      <c r="AP38" s="272" t="s">
        <v>868</v>
      </c>
      <c r="AQ38" s="272" t="s">
        <v>868</v>
      </c>
      <c r="AR38" s="272" t="s">
        <v>868</v>
      </c>
      <c r="AS38" s="272" t="s">
        <v>868</v>
      </c>
      <c r="AT38" s="272" t="s">
        <v>868</v>
      </c>
      <c r="AU38" s="272" t="s">
        <v>868</v>
      </c>
      <c r="AV38" s="272" t="s">
        <v>868</v>
      </c>
      <c r="AW38" s="272" t="s">
        <v>868</v>
      </c>
      <c r="AX38" s="272" t="s">
        <v>868</v>
      </c>
      <c r="AY38" s="272" t="s">
        <v>868</v>
      </c>
      <c r="AZ38" s="272" t="s">
        <v>868</v>
      </c>
      <c r="BA38" s="272" t="s">
        <v>868</v>
      </c>
      <c r="BB38" s="272" t="s">
        <v>868</v>
      </c>
      <c r="BC38" s="272" t="s">
        <v>868</v>
      </c>
      <c r="BD38" s="272" t="s">
        <v>868</v>
      </c>
      <c r="BE38" s="272" t="s">
        <v>868</v>
      </c>
      <c r="BF38" s="272" t="s">
        <v>868</v>
      </c>
      <c r="BG38" s="272" t="s">
        <v>868</v>
      </c>
      <c r="BH38" s="272" t="s">
        <v>868</v>
      </c>
      <c r="BI38" s="272" t="s">
        <v>868</v>
      </c>
      <c r="BJ38" s="272" t="s">
        <v>868</v>
      </c>
      <c r="BK38" s="272" t="s">
        <v>868</v>
      </c>
      <c r="BL38" s="272" t="s">
        <v>868</v>
      </c>
      <c r="BM38" s="272" t="s">
        <v>868</v>
      </c>
      <c r="BN38" s="272" t="s">
        <v>868</v>
      </c>
      <c r="BO38" s="272" t="s">
        <v>868</v>
      </c>
      <c r="BP38" s="272" t="s">
        <v>868</v>
      </c>
      <c r="BQ38" s="272" t="s">
        <v>868</v>
      </c>
      <c r="BR38" s="272" t="s">
        <v>868</v>
      </c>
      <c r="BS38" s="272" t="s">
        <v>868</v>
      </c>
      <c r="BT38" s="272" t="s">
        <v>868</v>
      </c>
      <c r="BU38" s="272" t="s">
        <v>868</v>
      </c>
      <c r="BV38" s="272" t="s">
        <v>868</v>
      </c>
      <c r="BW38" s="272" t="s">
        <v>868</v>
      </c>
      <c r="BX38" s="272" t="s">
        <v>868</v>
      </c>
      <c r="BY38" s="272" t="s">
        <v>868</v>
      </c>
      <c r="BZ38" s="272" t="s">
        <v>868</v>
      </c>
      <c r="CA38" s="272" t="s">
        <v>868</v>
      </c>
      <c r="CB38" s="272" t="s">
        <v>868</v>
      </c>
      <c r="CC38" s="272" t="s">
        <v>868</v>
      </c>
      <c r="CD38" s="297"/>
    </row>
    <row r="39" spans="1:82" ht="60" x14ac:dyDescent="0.25">
      <c r="A39" s="60" t="s">
        <v>846</v>
      </c>
      <c r="B39" s="264" t="s">
        <v>849</v>
      </c>
      <c r="C39" s="18"/>
      <c r="D39" s="272" t="s">
        <v>868</v>
      </c>
      <c r="E39" s="272" t="s">
        <v>868</v>
      </c>
      <c r="F39" s="272" t="s">
        <v>868</v>
      </c>
      <c r="G39" s="272" t="s">
        <v>868</v>
      </c>
      <c r="H39" s="272" t="s">
        <v>868</v>
      </c>
      <c r="I39" s="272" t="s">
        <v>868</v>
      </c>
      <c r="J39" s="272" t="s">
        <v>868</v>
      </c>
      <c r="K39" s="272" t="s">
        <v>868</v>
      </c>
      <c r="L39" s="272" t="s">
        <v>868</v>
      </c>
      <c r="M39" s="272" t="s">
        <v>868</v>
      </c>
      <c r="N39" s="272" t="s">
        <v>868</v>
      </c>
      <c r="O39" s="272" t="s">
        <v>868</v>
      </c>
      <c r="P39" s="272" t="s">
        <v>868</v>
      </c>
      <c r="Q39" s="272" t="s">
        <v>868</v>
      </c>
      <c r="R39" s="272" t="s">
        <v>868</v>
      </c>
      <c r="S39" s="272" t="s">
        <v>868</v>
      </c>
      <c r="T39" s="272" t="s">
        <v>868</v>
      </c>
      <c r="U39" s="272" t="s">
        <v>868</v>
      </c>
      <c r="V39" s="272" t="s">
        <v>868</v>
      </c>
      <c r="W39" s="272" t="s">
        <v>868</v>
      </c>
      <c r="X39" s="272" t="s">
        <v>868</v>
      </c>
      <c r="Y39" s="272" t="s">
        <v>868</v>
      </c>
      <c r="Z39" s="272" t="s">
        <v>868</v>
      </c>
      <c r="AA39" s="272" t="s">
        <v>868</v>
      </c>
      <c r="AB39" s="272" t="s">
        <v>868</v>
      </c>
      <c r="AC39" s="272" t="s">
        <v>868</v>
      </c>
      <c r="AD39" s="272" t="s">
        <v>868</v>
      </c>
      <c r="AE39" s="272" t="s">
        <v>868</v>
      </c>
      <c r="AF39" s="272" t="s">
        <v>868</v>
      </c>
      <c r="AG39" s="272" t="s">
        <v>868</v>
      </c>
      <c r="AH39" s="272" t="s">
        <v>868</v>
      </c>
      <c r="AI39" s="272" t="s">
        <v>868</v>
      </c>
      <c r="AJ39" s="272" t="s">
        <v>868</v>
      </c>
      <c r="AK39" s="272" t="s">
        <v>868</v>
      </c>
      <c r="AL39" s="272" t="s">
        <v>868</v>
      </c>
      <c r="AM39" s="272" t="s">
        <v>868</v>
      </c>
      <c r="AN39" s="272" t="s">
        <v>868</v>
      </c>
      <c r="AO39" s="272" t="s">
        <v>868</v>
      </c>
      <c r="AP39" s="272" t="s">
        <v>868</v>
      </c>
      <c r="AQ39" s="272" t="s">
        <v>868</v>
      </c>
      <c r="AR39" s="272" t="s">
        <v>868</v>
      </c>
      <c r="AS39" s="272" t="s">
        <v>868</v>
      </c>
      <c r="AT39" s="272" t="s">
        <v>868</v>
      </c>
      <c r="AU39" s="272" t="s">
        <v>868</v>
      </c>
      <c r="AV39" s="272" t="s">
        <v>868</v>
      </c>
      <c r="AW39" s="272" t="s">
        <v>868</v>
      </c>
      <c r="AX39" s="272" t="s">
        <v>868</v>
      </c>
      <c r="AY39" s="272" t="s">
        <v>868</v>
      </c>
      <c r="AZ39" s="272" t="s">
        <v>868</v>
      </c>
      <c r="BA39" s="272" t="s">
        <v>868</v>
      </c>
      <c r="BB39" s="272" t="s">
        <v>868</v>
      </c>
      <c r="BC39" s="272" t="s">
        <v>868</v>
      </c>
      <c r="BD39" s="272" t="s">
        <v>868</v>
      </c>
      <c r="BE39" s="272" t="s">
        <v>868</v>
      </c>
      <c r="BF39" s="272" t="s">
        <v>868</v>
      </c>
      <c r="BG39" s="272" t="s">
        <v>868</v>
      </c>
      <c r="BH39" s="272" t="s">
        <v>868</v>
      </c>
      <c r="BI39" s="272" t="s">
        <v>868</v>
      </c>
      <c r="BJ39" s="272" t="s">
        <v>868</v>
      </c>
      <c r="BK39" s="272" t="s">
        <v>868</v>
      </c>
      <c r="BL39" s="272" t="s">
        <v>868</v>
      </c>
      <c r="BM39" s="272" t="s">
        <v>868</v>
      </c>
      <c r="BN39" s="272" t="s">
        <v>868</v>
      </c>
      <c r="BO39" s="272" t="s">
        <v>868</v>
      </c>
      <c r="BP39" s="272" t="s">
        <v>868</v>
      </c>
      <c r="BQ39" s="272" t="s">
        <v>868</v>
      </c>
      <c r="BR39" s="272" t="s">
        <v>868</v>
      </c>
      <c r="BS39" s="272" t="s">
        <v>868</v>
      </c>
      <c r="BT39" s="272" t="s">
        <v>868</v>
      </c>
      <c r="BU39" s="272" t="s">
        <v>868</v>
      </c>
      <c r="BV39" s="272" t="s">
        <v>868</v>
      </c>
      <c r="BW39" s="272" t="s">
        <v>868</v>
      </c>
      <c r="BX39" s="272" t="s">
        <v>868</v>
      </c>
      <c r="BY39" s="272" t="s">
        <v>868</v>
      </c>
      <c r="BZ39" s="272" t="s">
        <v>868</v>
      </c>
      <c r="CA39" s="272" t="s">
        <v>868</v>
      </c>
      <c r="CB39" s="272" t="s">
        <v>868</v>
      </c>
      <c r="CC39" s="272" t="s">
        <v>868</v>
      </c>
      <c r="CD39" s="297"/>
    </row>
    <row r="40" spans="1:82" ht="72" x14ac:dyDescent="0.25">
      <c r="A40" s="60" t="s">
        <v>846</v>
      </c>
      <c r="B40" s="264" t="s">
        <v>850</v>
      </c>
      <c r="C40" s="18"/>
      <c r="D40" s="272" t="s">
        <v>868</v>
      </c>
      <c r="E40" s="272" t="s">
        <v>868</v>
      </c>
      <c r="F40" s="272" t="s">
        <v>868</v>
      </c>
      <c r="G40" s="272" t="s">
        <v>868</v>
      </c>
      <c r="H40" s="272" t="s">
        <v>868</v>
      </c>
      <c r="I40" s="272" t="s">
        <v>868</v>
      </c>
      <c r="J40" s="272" t="s">
        <v>868</v>
      </c>
      <c r="K40" s="272" t="s">
        <v>868</v>
      </c>
      <c r="L40" s="272" t="s">
        <v>868</v>
      </c>
      <c r="M40" s="272" t="s">
        <v>868</v>
      </c>
      <c r="N40" s="272" t="s">
        <v>868</v>
      </c>
      <c r="O40" s="272" t="s">
        <v>868</v>
      </c>
      <c r="P40" s="272" t="s">
        <v>868</v>
      </c>
      <c r="Q40" s="272" t="s">
        <v>868</v>
      </c>
      <c r="R40" s="272" t="s">
        <v>868</v>
      </c>
      <c r="S40" s="272" t="s">
        <v>868</v>
      </c>
      <c r="T40" s="272" t="s">
        <v>868</v>
      </c>
      <c r="U40" s="272" t="s">
        <v>868</v>
      </c>
      <c r="V40" s="272" t="s">
        <v>868</v>
      </c>
      <c r="W40" s="272" t="s">
        <v>868</v>
      </c>
      <c r="X40" s="272" t="s">
        <v>868</v>
      </c>
      <c r="Y40" s="272" t="s">
        <v>868</v>
      </c>
      <c r="Z40" s="272" t="s">
        <v>868</v>
      </c>
      <c r="AA40" s="272" t="s">
        <v>868</v>
      </c>
      <c r="AB40" s="272" t="s">
        <v>868</v>
      </c>
      <c r="AC40" s="272" t="s">
        <v>868</v>
      </c>
      <c r="AD40" s="272" t="s">
        <v>868</v>
      </c>
      <c r="AE40" s="272" t="s">
        <v>868</v>
      </c>
      <c r="AF40" s="272" t="s">
        <v>868</v>
      </c>
      <c r="AG40" s="272" t="s">
        <v>868</v>
      </c>
      <c r="AH40" s="272" t="s">
        <v>868</v>
      </c>
      <c r="AI40" s="272" t="s">
        <v>868</v>
      </c>
      <c r="AJ40" s="272" t="s">
        <v>868</v>
      </c>
      <c r="AK40" s="272" t="s">
        <v>868</v>
      </c>
      <c r="AL40" s="272" t="s">
        <v>868</v>
      </c>
      <c r="AM40" s="272" t="s">
        <v>868</v>
      </c>
      <c r="AN40" s="272" t="s">
        <v>868</v>
      </c>
      <c r="AO40" s="272" t="s">
        <v>868</v>
      </c>
      <c r="AP40" s="272" t="s">
        <v>868</v>
      </c>
      <c r="AQ40" s="272" t="s">
        <v>868</v>
      </c>
      <c r="AR40" s="272" t="s">
        <v>868</v>
      </c>
      <c r="AS40" s="272" t="s">
        <v>868</v>
      </c>
      <c r="AT40" s="272" t="s">
        <v>868</v>
      </c>
      <c r="AU40" s="272" t="s">
        <v>868</v>
      </c>
      <c r="AV40" s="272" t="s">
        <v>868</v>
      </c>
      <c r="AW40" s="272" t="s">
        <v>868</v>
      </c>
      <c r="AX40" s="272" t="s">
        <v>868</v>
      </c>
      <c r="AY40" s="272" t="s">
        <v>868</v>
      </c>
      <c r="AZ40" s="272" t="s">
        <v>868</v>
      </c>
      <c r="BA40" s="272" t="s">
        <v>868</v>
      </c>
      <c r="BB40" s="272" t="s">
        <v>868</v>
      </c>
      <c r="BC40" s="272" t="s">
        <v>868</v>
      </c>
      <c r="BD40" s="272" t="s">
        <v>868</v>
      </c>
      <c r="BE40" s="272" t="s">
        <v>868</v>
      </c>
      <c r="BF40" s="272" t="s">
        <v>868</v>
      </c>
      <c r="BG40" s="272" t="s">
        <v>868</v>
      </c>
      <c r="BH40" s="272" t="s">
        <v>868</v>
      </c>
      <c r="BI40" s="272" t="s">
        <v>868</v>
      </c>
      <c r="BJ40" s="272" t="s">
        <v>868</v>
      </c>
      <c r="BK40" s="272" t="s">
        <v>868</v>
      </c>
      <c r="BL40" s="272" t="s">
        <v>868</v>
      </c>
      <c r="BM40" s="272" t="s">
        <v>868</v>
      </c>
      <c r="BN40" s="272" t="s">
        <v>868</v>
      </c>
      <c r="BO40" s="272" t="s">
        <v>868</v>
      </c>
      <c r="BP40" s="272" t="s">
        <v>868</v>
      </c>
      <c r="BQ40" s="272" t="s">
        <v>868</v>
      </c>
      <c r="BR40" s="272" t="s">
        <v>868</v>
      </c>
      <c r="BS40" s="272" t="s">
        <v>868</v>
      </c>
      <c r="BT40" s="272" t="s">
        <v>868</v>
      </c>
      <c r="BU40" s="272" t="s">
        <v>868</v>
      </c>
      <c r="BV40" s="272" t="s">
        <v>868</v>
      </c>
      <c r="BW40" s="272" t="s">
        <v>868</v>
      </c>
      <c r="BX40" s="272" t="s">
        <v>868</v>
      </c>
      <c r="BY40" s="272" t="s">
        <v>868</v>
      </c>
      <c r="BZ40" s="272" t="s">
        <v>868</v>
      </c>
      <c r="CA40" s="272" t="s">
        <v>868</v>
      </c>
      <c r="CB40" s="272" t="s">
        <v>868</v>
      </c>
      <c r="CC40" s="272" t="s">
        <v>868</v>
      </c>
      <c r="CD40" s="297"/>
    </row>
    <row r="41" spans="1:82" ht="24" x14ac:dyDescent="0.25">
      <c r="A41" s="60" t="s">
        <v>851</v>
      </c>
      <c r="B41" s="264" t="s">
        <v>847</v>
      </c>
      <c r="C41" s="18"/>
      <c r="D41" s="272" t="s">
        <v>868</v>
      </c>
      <c r="E41" s="272" t="s">
        <v>868</v>
      </c>
      <c r="F41" s="272" t="s">
        <v>868</v>
      </c>
      <c r="G41" s="272" t="s">
        <v>868</v>
      </c>
      <c r="H41" s="272" t="s">
        <v>868</v>
      </c>
      <c r="I41" s="272" t="s">
        <v>868</v>
      </c>
      <c r="J41" s="272" t="s">
        <v>868</v>
      </c>
      <c r="K41" s="272" t="s">
        <v>868</v>
      </c>
      <c r="L41" s="272" t="s">
        <v>868</v>
      </c>
      <c r="M41" s="272" t="s">
        <v>868</v>
      </c>
      <c r="N41" s="272" t="s">
        <v>868</v>
      </c>
      <c r="O41" s="272" t="s">
        <v>868</v>
      </c>
      <c r="P41" s="272" t="s">
        <v>868</v>
      </c>
      <c r="Q41" s="272" t="s">
        <v>868</v>
      </c>
      <c r="R41" s="272" t="s">
        <v>868</v>
      </c>
      <c r="S41" s="272" t="s">
        <v>868</v>
      </c>
      <c r="T41" s="272" t="s">
        <v>868</v>
      </c>
      <c r="U41" s="272" t="s">
        <v>868</v>
      </c>
      <c r="V41" s="272" t="s">
        <v>868</v>
      </c>
      <c r="W41" s="272" t="s">
        <v>868</v>
      </c>
      <c r="X41" s="272" t="s">
        <v>868</v>
      </c>
      <c r="Y41" s="272" t="s">
        <v>868</v>
      </c>
      <c r="Z41" s="272" t="s">
        <v>868</v>
      </c>
      <c r="AA41" s="272" t="s">
        <v>868</v>
      </c>
      <c r="AB41" s="272" t="s">
        <v>868</v>
      </c>
      <c r="AC41" s="272" t="s">
        <v>868</v>
      </c>
      <c r="AD41" s="272" t="s">
        <v>868</v>
      </c>
      <c r="AE41" s="272" t="s">
        <v>868</v>
      </c>
      <c r="AF41" s="272" t="s">
        <v>868</v>
      </c>
      <c r="AG41" s="272" t="s">
        <v>868</v>
      </c>
      <c r="AH41" s="272" t="s">
        <v>868</v>
      </c>
      <c r="AI41" s="272" t="s">
        <v>868</v>
      </c>
      <c r="AJ41" s="272" t="s">
        <v>868</v>
      </c>
      <c r="AK41" s="272" t="s">
        <v>868</v>
      </c>
      <c r="AL41" s="272" t="s">
        <v>868</v>
      </c>
      <c r="AM41" s="272" t="s">
        <v>868</v>
      </c>
      <c r="AN41" s="272" t="s">
        <v>868</v>
      </c>
      <c r="AO41" s="272" t="s">
        <v>868</v>
      </c>
      <c r="AP41" s="272" t="s">
        <v>868</v>
      </c>
      <c r="AQ41" s="272" t="s">
        <v>868</v>
      </c>
      <c r="AR41" s="272" t="s">
        <v>868</v>
      </c>
      <c r="AS41" s="272" t="s">
        <v>868</v>
      </c>
      <c r="AT41" s="272" t="s">
        <v>868</v>
      </c>
      <c r="AU41" s="272" t="s">
        <v>868</v>
      </c>
      <c r="AV41" s="272" t="s">
        <v>868</v>
      </c>
      <c r="AW41" s="272" t="s">
        <v>868</v>
      </c>
      <c r="AX41" s="272" t="s">
        <v>868</v>
      </c>
      <c r="AY41" s="272" t="s">
        <v>868</v>
      </c>
      <c r="AZ41" s="272" t="s">
        <v>868</v>
      </c>
      <c r="BA41" s="272" t="s">
        <v>868</v>
      </c>
      <c r="BB41" s="272" t="s">
        <v>868</v>
      </c>
      <c r="BC41" s="272" t="s">
        <v>868</v>
      </c>
      <c r="BD41" s="272" t="s">
        <v>868</v>
      </c>
      <c r="BE41" s="272" t="s">
        <v>868</v>
      </c>
      <c r="BF41" s="272" t="s">
        <v>868</v>
      </c>
      <c r="BG41" s="272" t="s">
        <v>868</v>
      </c>
      <c r="BH41" s="272" t="s">
        <v>868</v>
      </c>
      <c r="BI41" s="272" t="s">
        <v>868</v>
      </c>
      <c r="BJ41" s="272" t="s">
        <v>868</v>
      </c>
      <c r="BK41" s="272" t="s">
        <v>868</v>
      </c>
      <c r="BL41" s="272" t="s">
        <v>868</v>
      </c>
      <c r="BM41" s="272" t="s">
        <v>868</v>
      </c>
      <c r="BN41" s="272" t="s">
        <v>868</v>
      </c>
      <c r="BO41" s="272" t="s">
        <v>868</v>
      </c>
      <c r="BP41" s="272" t="s">
        <v>868</v>
      </c>
      <c r="BQ41" s="272" t="s">
        <v>868</v>
      </c>
      <c r="BR41" s="272" t="s">
        <v>868</v>
      </c>
      <c r="BS41" s="272" t="s">
        <v>868</v>
      </c>
      <c r="BT41" s="272" t="s">
        <v>868</v>
      </c>
      <c r="BU41" s="272" t="s">
        <v>868</v>
      </c>
      <c r="BV41" s="272" t="s">
        <v>868</v>
      </c>
      <c r="BW41" s="272" t="s">
        <v>868</v>
      </c>
      <c r="BX41" s="272" t="s">
        <v>868</v>
      </c>
      <c r="BY41" s="272" t="s">
        <v>868</v>
      </c>
      <c r="BZ41" s="272" t="s">
        <v>868</v>
      </c>
      <c r="CA41" s="272" t="s">
        <v>868</v>
      </c>
      <c r="CB41" s="272" t="s">
        <v>868</v>
      </c>
      <c r="CC41" s="272" t="s">
        <v>868</v>
      </c>
      <c r="CD41" s="297"/>
    </row>
    <row r="42" spans="1:82" ht="72" x14ac:dyDescent="0.25">
      <c r="A42" s="60" t="s">
        <v>851</v>
      </c>
      <c r="B42" s="264" t="s">
        <v>848</v>
      </c>
      <c r="C42" s="18"/>
      <c r="D42" s="272" t="s">
        <v>868</v>
      </c>
      <c r="E42" s="272" t="s">
        <v>868</v>
      </c>
      <c r="F42" s="272" t="s">
        <v>868</v>
      </c>
      <c r="G42" s="272" t="s">
        <v>868</v>
      </c>
      <c r="H42" s="272" t="s">
        <v>868</v>
      </c>
      <c r="I42" s="272" t="s">
        <v>868</v>
      </c>
      <c r="J42" s="272" t="s">
        <v>868</v>
      </c>
      <c r="K42" s="272" t="s">
        <v>868</v>
      </c>
      <c r="L42" s="272" t="s">
        <v>868</v>
      </c>
      <c r="M42" s="272" t="s">
        <v>868</v>
      </c>
      <c r="N42" s="272" t="s">
        <v>868</v>
      </c>
      <c r="O42" s="272" t="s">
        <v>868</v>
      </c>
      <c r="P42" s="272" t="s">
        <v>868</v>
      </c>
      <c r="Q42" s="272" t="s">
        <v>868</v>
      </c>
      <c r="R42" s="272" t="s">
        <v>868</v>
      </c>
      <c r="S42" s="272" t="s">
        <v>868</v>
      </c>
      <c r="T42" s="272" t="s">
        <v>868</v>
      </c>
      <c r="U42" s="272" t="s">
        <v>868</v>
      </c>
      <c r="V42" s="272" t="s">
        <v>868</v>
      </c>
      <c r="W42" s="272" t="s">
        <v>868</v>
      </c>
      <c r="X42" s="272" t="s">
        <v>868</v>
      </c>
      <c r="Y42" s="272" t="s">
        <v>868</v>
      </c>
      <c r="Z42" s="272" t="s">
        <v>868</v>
      </c>
      <c r="AA42" s="272" t="s">
        <v>868</v>
      </c>
      <c r="AB42" s="272" t="s">
        <v>868</v>
      </c>
      <c r="AC42" s="272" t="s">
        <v>868</v>
      </c>
      <c r="AD42" s="272" t="s">
        <v>868</v>
      </c>
      <c r="AE42" s="272" t="s">
        <v>868</v>
      </c>
      <c r="AF42" s="272" t="s">
        <v>868</v>
      </c>
      <c r="AG42" s="272" t="s">
        <v>868</v>
      </c>
      <c r="AH42" s="272" t="s">
        <v>868</v>
      </c>
      <c r="AI42" s="272" t="s">
        <v>868</v>
      </c>
      <c r="AJ42" s="272" t="s">
        <v>868</v>
      </c>
      <c r="AK42" s="272" t="s">
        <v>868</v>
      </c>
      <c r="AL42" s="272" t="s">
        <v>868</v>
      </c>
      <c r="AM42" s="272" t="s">
        <v>868</v>
      </c>
      <c r="AN42" s="272" t="s">
        <v>868</v>
      </c>
      <c r="AO42" s="272" t="s">
        <v>868</v>
      </c>
      <c r="AP42" s="272" t="s">
        <v>868</v>
      </c>
      <c r="AQ42" s="272" t="s">
        <v>868</v>
      </c>
      <c r="AR42" s="272" t="s">
        <v>868</v>
      </c>
      <c r="AS42" s="272" t="s">
        <v>868</v>
      </c>
      <c r="AT42" s="272" t="s">
        <v>868</v>
      </c>
      <c r="AU42" s="272" t="s">
        <v>868</v>
      </c>
      <c r="AV42" s="272" t="s">
        <v>868</v>
      </c>
      <c r="AW42" s="272" t="s">
        <v>868</v>
      </c>
      <c r="AX42" s="272" t="s">
        <v>868</v>
      </c>
      <c r="AY42" s="272" t="s">
        <v>868</v>
      </c>
      <c r="AZ42" s="272" t="s">
        <v>868</v>
      </c>
      <c r="BA42" s="272" t="s">
        <v>868</v>
      </c>
      <c r="BB42" s="272" t="s">
        <v>868</v>
      </c>
      <c r="BC42" s="272" t="s">
        <v>868</v>
      </c>
      <c r="BD42" s="272" t="s">
        <v>868</v>
      </c>
      <c r="BE42" s="272" t="s">
        <v>868</v>
      </c>
      <c r="BF42" s="272" t="s">
        <v>868</v>
      </c>
      <c r="BG42" s="272" t="s">
        <v>868</v>
      </c>
      <c r="BH42" s="272" t="s">
        <v>868</v>
      </c>
      <c r="BI42" s="272" t="s">
        <v>868</v>
      </c>
      <c r="BJ42" s="272" t="s">
        <v>868</v>
      </c>
      <c r="BK42" s="272" t="s">
        <v>868</v>
      </c>
      <c r="BL42" s="272" t="s">
        <v>868</v>
      </c>
      <c r="BM42" s="272" t="s">
        <v>868</v>
      </c>
      <c r="BN42" s="272" t="s">
        <v>868</v>
      </c>
      <c r="BO42" s="272" t="s">
        <v>868</v>
      </c>
      <c r="BP42" s="272" t="s">
        <v>868</v>
      </c>
      <c r="BQ42" s="272" t="s">
        <v>868</v>
      </c>
      <c r="BR42" s="272" t="s">
        <v>868</v>
      </c>
      <c r="BS42" s="272" t="s">
        <v>868</v>
      </c>
      <c r="BT42" s="272" t="s">
        <v>868</v>
      </c>
      <c r="BU42" s="272" t="s">
        <v>868</v>
      </c>
      <c r="BV42" s="272" t="s">
        <v>868</v>
      </c>
      <c r="BW42" s="272" t="s">
        <v>868</v>
      </c>
      <c r="BX42" s="272" t="s">
        <v>868</v>
      </c>
      <c r="BY42" s="272" t="s">
        <v>868</v>
      </c>
      <c r="BZ42" s="272" t="s">
        <v>868</v>
      </c>
      <c r="CA42" s="272" t="s">
        <v>868</v>
      </c>
      <c r="CB42" s="272" t="s">
        <v>868</v>
      </c>
      <c r="CC42" s="272" t="s">
        <v>868</v>
      </c>
      <c r="CD42" s="297"/>
    </row>
    <row r="43" spans="1:82" ht="60" x14ac:dyDescent="0.25">
      <c r="A43" s="60" t="s">
        <v>851</v>
      </c>
      <c r="B43" s="264" t="s">
        <v>849</v>
      </c>
      <c r="C43" s="18"/>
      <c r="D43" s="272" t="s">
        <v>868</v>
      </c>
      <c r="E43" s="272" t="s">
        <v>868</v>
      </c>
      <c r="F43" s="272" t="s">
        <v>868</v>
      </c>
      <c r="G43" s="272" t="s">
        <v>868</v>
      </c>
      <c r="H43" s="272" t="s">
        <v>868</v>
      </c>
      <c r="I43" s="272" t="s">
        <v>868</v>
      </c>
      <c r="J43" s="272" t="s">
        <v>868</v>
      </c>
      <c r="K43" s="272" t="s">
        <v>868</v>
      </c>
      <c r="L43" s="272" t="s">
        <v>868</v>
      </c>
      <c r="M43" s="272" t="s">
        <v>868</v>
      </c>
      <c r="N43" s="272" t="s">
        <v>868</v>
      </c>
      <c r="O43" s="272" t="s">
        <v>868</v>
      </c>
      <c r="P43" s="272" t="s">
        <v>868</v>
      </c>
      <c r="Q43" s="272" t="s">
        <v>868</v>
      </c>
      <c r="R43" s="272" t="s">
        <v>868</v>
      </c>
      <c r="S43" s="272" t="s">
        <v>868</v>
      </c>
      <c r="T43" s="272" t="s">
        <v>868</v>
      </c>
      <c r="U43" s="272" t="s">
        <v>868</v>
      </c>
      <c r="V43" s="272" t="s">
        <v>868</v>
      </c>
      <c r="W43" s="272" t="s">
        <v>868</v>
      </c>
      <c r="X43" s="272" t="s">
        <v>868</v>
      </c>
      <c r="Y43" s="272" t="s">
        <v>868</v>
      </c>
      <c r="Z43" s="272" t="s">
        <v>868</v>
      </c>
      <c r="AA43" s="272" t="s">
        <v>868</v>
      </c>
      <c r="AB43" s="272" t="s">
        <v>868</v>
      </c>
      <c r="AC43" s="272" t="s">
        <v>868</v>
      </c>
      <c r="AD43" s="272" t="s">
        <v>868</v>
      </c>
      <c r="AE43" s="272" t="s">
        <v>868</v>
      </c>
      <c r="AF43" s="272" t="s">
        <v>868</v>
      </c>
      <c r="AG43" s="272" t="s">
        <v>868</v>
      </c>
      <c r="AH43" s="272" t="s">
        <v>868</v>
      </c>
      <c r="AI43" s="272" t="s">
        <v>868</v>
      </c>
      <c r="AJ43" s="272" t="s">
        <v>868</v>
      </c>
      <c r="AK43" s="272" t="s">
        <v>868</v>
      </c>
      <c r="AL43" s="272" t="s">
        <v>868</v>
      </c>
      <c r="AM43" s="272" t="s">
        <v>868</v>
      </c>
      <c r="AN43" s="272" t="s">
        <v>868</v>
      </c>
      <c r="AO43" s="272" t="s">
        <v>868</v>
      </c>
      <c r="AP43" s="272" t="s">
        <v>868</v>
      </c>
      <c r="AQ43" s="272" t="s">
        <v>868</v>
      </c>
      <c r="AR43" s="272" t="s">
        <v>868</v>
      </c>
      <c r="AS43" s="272" t="s">
        <v>868</v>
      </c>
      <c r="AT43" s="272" t="s">
        <v>868</v>
      </c>
      <c r="AU43" s="272" t="s">
        <v>868</v>
      </c>
      <c r="AV43" s="272" t="s">
        <v>868</v>
      </c>
      <c r="AW43" s="272" t="s">
        <v>868</v>
      </c>
      <c r="AX43" s="272" t="s">
        <v>868</v>
      </c>
      <c r="AY43" s="272" t="s">
        <v>868</v>
      </c>
      <c r="AZ43" s="272" t="s">
        <v>868</v>
      </c>
      <c r="BA43" s="272" t="s">
        <v>868</v>
      </c>
      <c r="BB43" s="272" t="s">
        <v>868</v>
      </c>
      <c r="BC43" s="272" t="s">
        <v>868</v>
      </c>
      <c r="BD43" s="272" t="s">
        <v>868</v>
      </c>
      <c r="BE43" s="272" t="s">
        <v>868</v>
      </c>
      <c r="BF43" s="272" t="s">
        <v>868</v>
      </c>
      <c r="BG43" s="272" t="s">
        <v>868</v>
      </c>
      <c r="BH43" s="272" t="s">
        <v>868</v>
      </c>
      <c r="BI43" s="272" t="s">
        <v>868</v>
      </c>
      <c r="BJ43" s="272" t="s">
        <v>868</v>
      </c>
      <c r="BK43" s="272" t="s">
        <v>868</v>
      </c>
      <c r="BL43" s="272" t="s">
        <v>868</v>
      </c>
      <c r="BM43" s="272" t="s">
        <v>868</v>
      </c>
      <c r="BN43" s="272" t="s">
        <v>868</v>
      </c>
      <c r="BO43" s="272" t="s">
        <v>868</v>
      </c>
      <c r="BP43" s="272" t="s">
        <v>868</v>
      </c>
      <c r="BQ43" s="272" t="s">
        <v>868</v>
      </c>
      <c r="BR43" s="272" t="s">
        <v>868</v>
      </c>
      <c r="BS43" s="272" t="s">
        <v>868</v>
      </c>
      <c r="BT43" s="272" t="s">
        <v>868</v>
      </c>
      <c r="BU43" s="272" t="s">
        <v>868</v>
      </c>
      <c r="BV43" s="272" t="s">
        <v>868</v>
      </c>
      <c r="BW43" s="272" t="s">
        <v>868</v>
      </c>
      <c r="BX43" s="272" t="s">
        <v>868</v>
      </c>
      <c r="BY43" s="272" t="s">
        <v>868</v>
      </c>
      <c r="BZ43" s="272" t="s">
        <v>868</v>
      </c>
      <c r="CA43" s="272" t="s">
        <v>868</v>
      </c>
      <c r="CB43" s="272" t="s">
        <v>868</v>
      </c>
      <c r="CC43" s="272" t="s">
        <v>868</v>
      </c>
      <c r="CD43" s="297"/>
    </row>
    <row r="44" spans="1:82" ht="72" x14ac:dyDescent="0.25">
      <c r="A44" s="60" t="s">
        <v>851</v>
      </c>
      <c r="B44" s="264" t="s">
        <v>852</v>
      </c>
      <c r="C44" s="18"/>
      <c r="D44" s="272" t="s">
        <v>868</v>
      </c>
      <c r="E44" s="272" t="s">
        <v>868</v>
      </c>
      <c r="F44" s="272" t="s">
        <v>868</v>
      </c>
      <c r="G44" s="272" t="s">
        <v>868</v>
      </c>
      <c r="H44" s="272" t="s">
        <v>868</v>
      </c>
      <c r="I44" s="272" t="s">
        <v>868</v>
      </c>
      <c r="J44" s="272" t="s">
        <v>868</v>
      </c>
      <c r="K44" s="272" t="s">
        <v>868</v>
      </c>
      <c r="L44" s="272" t="s">
        <v>868</v>
      </c>
      <c r="M44" s="272" t="s">
        <v>868</v>
      </c>
      <c r="N44" s="272" t="s">
        <v>868</v>
      </c>
      <c r="O44" s="272" t="s">
        <v>868</v>
      </c>
      <c r="P44" s="272" t="s">
        <v>868</v>
      </c>
      <c r="Q44" s="272" t="s">
        <v>868</v>
      </c>
      <c r="R44" s="272" t="s">
        <v>868</v>
      </c>
      <c r="S44" s="272" t="s">
        <v>868</v>
      </c>
      <c r="T44" s="272" t="s">
        <v>868</v>
      </c>
      <c r="U44" s="272" t="s">
        <v>868</v>
      </c>
      <c r="V44" s="272" t="s">
        <v>868</v>
      </c>
      <c r="W44" s="272" t="s">
        <v>868</v>
      </c>
      <c r="X44" s="272" t="s">
        <v>868</v>
      </c>
      <c r="Y44" s="272" t="s">
        <v>868</v>
      </c>
      <c r="Z44" s="272" t="s">
        <v>868</v>
      </c>
      <c r="AA44" s="272" t="s">
        <v>868</v>
      </c>
      <c r="AB44" s="272" t="s">
        <v>868</v>
      </c>
      <c r="AC44" s="272" t="s">
        <v>868</v>
      </c>
      <c r="AD44" s="272" t="s">
        <v>868</v>
      </c>
      <c r="AE44" s="272" t="s">
        <v>868</v>
      </c>
      <c r="AF44" s="272" t="s">
        <v>868</v>
      </c>
      <c r="AG44" s="272" t="s">
        <v>868</v>
      </c>
      <c r="AH44" s="272" t="s">
        <v>868</v>
      </c>
      <c r="AI44" s="272" t="s">
        <v>868</v>
      </c>
      <c r="AJ44" s="272" t="s">
        <v>868</v>
      </c>
      <c r="AK44" s="272" t="s">
        <v>868</v>
      </c>
      <c r="AL44" s="272" t="s">
        <v>868</v>
      </c>
      <c r="AM44" s="272" t="s">
        <v>868</v>
      </c>
      <c r="AN44" s="272" t="s">
        <v>868</v>
      </c>
      <c r="AO44" s="272" t="s">
        <v>868</v>
      </c>
      <c r="AP44" s="272" t="s">
        <v>868</v>
      </c>
      <c r="AQ44" s="272" t="s">
        <v>868</v>
      </c>
      <c r="AR44" s="272" t="s">
        <v>868</v>
      </c>
      <c r="AS44" s="272" t="s">
        <v>868</v>
      </c>
      <c r="AT44" s="272" t="s">
        <v>868</v>
      </c>
      <c r="AU44" s="272" t="s">
        <v>868</v>
      </c>
      <c r="AV44" s="272" t="s">
        <v>868</v>
      </c>
      <c r="AW44" s="272" t="s">
        <v>868</v>
      </c>
      <c r="AX44" s="272" t="s">
        <v>868</v>
      </c>
      <c r="AY44" s="272" t="s">
        <v>868</v>
      </c>
      <c r="AZ44" s="272" t="s">
        <v>868</v>
      </c>
      <c r="BA44" s="272" t="s">
        <v>868</v>
      </c>
      <c r="BB44" s="272" t="s">
        <v>868</v>
      </c>
      <c r="BC44" s="272" t="s">
        <v>868</v>
      </c>
      <c r="BD44" s="272" t="s">
        <v>868</v>
      </c>
      <c r="BE44" s="272" t="s">
        <v>868</v>
      </c>
      <c r="BF44" s="272" t="s">
        <v>868</v>
      </c>
      <c r="BG44" s="272" t="s">
        <v>868</v>
      </c>
      <c r="BH44" s="272" t="s">
        <v>868</v>
      </c>
      <c r="BI44" s="272" t="s">
        <v>868</v>
      </c>
      <c r="BJ44" s="272" t="s">
        <v>868</v>
      </c>
      <c r="BK44" s="272" t="s">
        <v>868</v>
      </c>
      <c r="BL44" s="272" t="s">
        <v>868</v>
      </c>
      <c r="BM44" s="272" t="s">
        <v>868</v>
      </c>
      <c r="BN44" s="272" t="s">
        <v>868</v>
      </c>
      <c r="BO44" s="272" t="s">
        <v>868</v>
      </c>
      <c r="BP44" s="272" t="s">
        <v>868</v>
      </c>
      <c r="BQ44" s="272" t="s">
        <v>868</v>
      </c>
      <c r="BR44" s="272" t="s">
        <v>868</v>
      </c>
      <c r="BS44" s="272" t="s">
        <v>868</v>
      </c>
      <c r="BT44" s="272" t="s">
        <v>868</v>
      </c>
      <c r="BU44" s="272" t="s">
        <v>868</v>
      </c>
      <c r="BV44" s="272" t="s">
        <v>868</v>
      </c>
      <c r="BW44" s="272" t="s">
        <v>868</v>
      </c>
      <c r="BX44" s="272" t="s">
        <v>868</v>
      </c>
      <c r="BY44" s="272" t="s">
        <v>868</v>
      </c>
      <c r="BZ44" s="272" t="s">
        <v>868</v>
      </c>
      <c r="CA44" s="272" t="s">
        <v>868</v>
      </c>
      <c r="CB44" s="272" t="s">
        <v>868</v>
      </c>
      <c r="CC44" s="272" t="s">
        <v>868</v>
      </c>
      <c r="CD44" s="297"/>
    </row>
    <row r="45" spans="1:82" ht="60" x14ac:dyDescent="0.25">
      <c r="A45" s="60" t="s">
        <v>853</v>
      </c>
      <c r="B45" s="264" t="s">
        <v>854</v>
      </c>
      <c r="C45" s="18"/>
      <c r="D45" s="272" t="s">
        <v>868</v>
      </c>
      <c r="E45" s="272" t="s">
        <v>868</v>
      </c>
      <c r="F45" s="272" t="s">
        <v>868</v>
      </c>
      <c r="G45" s="272" t="s">
        <v>868</v>
      </c>
      <c r="H45" s="272" t="s">
        <v>868</v>
      </c>
      <c r="I45" s="272" t="s">
        <v>868</v>
      </c>
      <c r="J45" s="272" t="s">
        <v>868</v>
      </c>
      <c r="K45" s="272" t="s">
        <v>868</v>
      </c>
      <c r="L45" s="272" t="s">
        <v>868</v>
      </c>
      <c r="M45" s="272" t="s">
        <v>868</v>
      </c>
      <c r="N45" s="272" t="s">
        <v>868</v>
      </c>
      <c r="O45" s="272" t="s">
        <v>868</v>
      </c>
      <c r="P45" s="272" t="s">
        <v>868</v>
      </c>
      <c r="Q45" s="272" t="s">
        <v>868</v>
      </c>
      <c r="R45" s="272" t="s">
        <v>868</v>
      </c>
      <c r="S45" s="272" t="s">
        <v>868</v>
      </c>
      <c r="T45" s="272" t="s">
        <v>868</v>
      </c>
      <c r="U45" s="272" t="s">
        <v>868</v>
      </c>
      <c r="V45" s="272" t="s">
        <v>868</v>
      </c>
      <c r="W45" s="272" t="s">
        <v>868</v>
      </c>
      <c r="X45" s="272" t="s">
        <v>868</v>
      </c>
      <c r="Y45" s="272" t="s">
        <v>868</v>
      </c>
      <c r="Z45" s="272" t="s">
        <v>868</v>
      </c>
      <c r="AA45" s="272" t="s">
        <v>868</v>
      </c>
      <c r="AB45" s="272" t="s">
        <v>868</v>
      </c>
      <c r="AC45" s="272" t="s">
        <v>868</v>
      </c>
      <c r="AD45" s="272" t="s">
        <v>868</v>
      </c>
      <c r="AE45" s="272" t="s">
        <v>868</v>
      </c>
      <c r="AF45" s="272" t="s">
        <v>868</v>
      </c>
      <c r="AG45" s="272" t="s">
        <v>868</v>
      </c>
      <c r="AH45" s="272" t="s">
        <v>868</v>
      </c>
      <c r="AI45" s="272" t="s">
        <v>868</v>
      </c>
      <c r="AJ45" s="272" t="s">
        <v>868</v>
      </c>
      <c r="AK45" s="272" t="s">
        <v>868</v>
      </c>
      <c r="AL45" s="272" t="s">
        <v>868</v>
      </c>
      <c r="AM45" s="272" t="s">
        <v>868</v>
      </c>
      <c r="AN45" s="272" t="s">
        <v>868</v>
      </c>
      <c r="AO45" s="272" t="s">
        <v>868</v>
      </c>
      <c r="AP45" s="272" t="s">
        <v>868</v>
      </c>
      <c r="AQ45" s="272" t="s">
        <v>868</v>
      </c>
      <c r="AR45" s="272" t="s">
        <v>868</v>
      </c>
      <c r="AS45" s="272" t="s">
        <v>868</v>
      </c>
      <c r="AT45" s="272" t="s">
        <v>868</v>
      </c>
      <c r="AU45" s="272" t="s">
        <v>868</v>
      </c>
      <c r="AV45" s="272" t="s">
        <v>868</v>
      </c>
      <c r="AW45" s="272" t="s">
        <v>868</v>
      </c>
      <c r="AX45" s="272" t="s">
        <v>868</v>
      </c>
      <c r="AY45" s="272" t="s">
        <v>868</v>
      </c>
      <c r="AZ45" s="272" t="s">
        <v>868</v>
      </c>
      <c r="BA45" s="272" t="s">
        <v>868</v>
      </c>
      <c r="BB45" s="272" t="s">
        <v>868</v>
      </c>
      <c r="BC45" s="272" t="s">
        <v>868</v>
      </c>
      <c r="BD45" s="272" t="s">
        <v>868</v>
      </c>
      <c r="BE45" s="272" t="s">
        <v>868</v>
      </c>
      <c r="BF45" s="272" t="s">
        <v>868</v>
      </c>
      <c r="BG45" s="272" t="s">
        <v>868</v>
      </c>
      <c r="BH45" s="272" t="s">
        <v>868</v>
      </c>
      <c r="BI45" s="272" t="s">
        <v>868</v>
      </c>
      <c r="BJ45" s="272" t="s">
        <v>868</v>
      </c>
      <c r="BK45" s="272" t="s">
        <v>868</v>
      </c>
      <c r="BL45" s="272" t="s">
        <v>868</v>
      </c>
      <c r="BM45" s="272" t="s">
        <v>868</v>
      </c>
      <c r="BN45" s="272" t="s">
        <v>868</v>
      </c>
      <c r="BO45" s="272" t="s">
        <v>868</v>
      </c>
      <c r="BP45" s="272" t="s">
        <v>868</v>
      </c>
      <c r="BQ45" s="272" t="s">
        <v>868</v>
      </c>
      <c r="BR45" s="272" t="s">
        <v>868</v>
      </c>
      <c r="BS45" s="272" t="s">
        <v>868</v>
      </c>
      <c r="BT45" s="272" t="s">
        <v>868</v>
      </c>
      <c r="BU45" s="272" t="s">
        <v>868</v>
      </c>
      <c r="BV45" s="272" t="s">
        <v>868</v>
      </c>
      <c r="BW45" s="272" t="s">
        <v>868</v>
      </c>
      <c r="BX45" s="272" t="s">
        <v>868</v>
      </c>
      <c r="BY45" s="272" t="s">
        <v>868</v>
      </c>
      <c r="BZ45" s="272" t="s">
        <v>868</v>
      </c>
      <c r="CA45" s="272" t="s">
        <v>868</v>
      </c>
      <c r="CB45" s="272" t="s">
        <v>868</v>
      </c>
      <c r="CC45" s="272" t="s">
        <v>868</v>
      </c>
      <c r="CD45" s="297"/>
    </row>
    <row r="46" spans="1:82" ht="48" x14ac:dyDescent="0.25">
      <c r="A46" s="60" t="s">
        <v>855</v>
      </c>
      <c r="B46" s="264" t="s">
        <v>856</v>
      </c>
      <c r="C46" s="18"/>
      <c r="D46" s="272" t="s">
        <v>868</v>
      </c>
      <c r="E46" s="272" t="s">
        <v>868</v>
      </c>
      <c r="F46" s="272" t="s">
        <v>868</v>
      </c>
      <c r="G46" s="272" t="s">
        <v>868</v>
      </c>
      <c r="H46" s="272" t="s">
        <v>868</v>
      </c>
      <c r="I46" s="272" t="s">
        <v>868</v>
      </c>
      <c r="J46" s="272" t="s">
        <v>868</v>
      </c>
      <c r="K46" s="272" t="s">
        <v>868</v>
      </c>
      <c r="L46" s="272" t="s">
        <v>868</v>
      </c>
      <c r="M46" s="272" t="s">
        <v>868</v>
      </c>
      <c r="N46" s="272" t="s">
        <v>868</v>
      </c>
      <c r="O46" s="272" t="s">
        <v>868</v>
      </c>
      <c r="P46" s="272" t="s">
        <v>868</v>
      </c>
      <c r="Q46" s="272" t="s">
        <v>868</v>
      </c>
      <c r="R46" s="272" t="s">
        <v>868</v>
      </c>
      <c r="S46" s="272" t="s">
        <v>868</v>
      </c>
      <c r="T46" s="272" t="s">
        <v>868</v>
      </c>
      <c r="U46" s="272" t="s">
        <v>868</v>
      </c>
      <c r="V46" s="272" t="s">
        <v>868</v>
      </c>
      <c r="W46" s="272" t="s">
        <v>868</v>
      </c>
      <c r="X46" s="272" t="s">
        <v>868</v>
      </c>
      <c r="Y46" s="272" t="s">
        <v>868</v>
      </c>
      <c r="Z46" s="272" t="s">
        <v>868</v>
      </c>
      <c r="AA46" s="272" t="s">
        <v>868</v>
      </c>
      <c r="AB46" s="272" t="s">
        <v>868</v>
      </c>
      <c r="AC46" s="272" t="s">
        <v>868</v>
      </c>
      <c r="AD46" s="272" t="s">
        <v>868</v>
      </c>
      <c r="AE46" s="272" t="s">
        <v>868</v>
      </c>
      <c r="AF46" s="272" t="s">
        <v>868</v>
      </c>
      <c r="AG46" s="272" t="s">
        <v>868</v>
      </c>
      <c r="AH46" s="272" t="s">
        <v>868</v>
      </c>
      <c r="AI46" s="272" t="s">
        <v>868</v>
      </c>
      <c r="AJ46" s="272" t="s">
        <v>868</v>
      </c>
      <c r="AK46" s="272" t="s">
        <v>868</v>
      </c>
      <c r="AL46" s="272" t="s">
        <v>868</v>
      </c>
      <c r="AM46" s="272" t="s">
        <v>868</v>
      </c>
      <c r="AN46" s="272" t="s">
        <v>868</v>
      </c>
      <c r="AO46" s="272" t="s">
        <v>868</v>
      </c>
      <c r="AP46" s="272" t="s">
        <v>868</v>
      </c>
      <c r="AQ46" s="272" t="s">
        <v>868</v>
      </c>
      <c r="AR46" s="272" t="s">
        <v>868</v>
      </c>
      <c r="AS46" s="272" t="s">
        <v>868</v>
      </c>
      <c r="AT46" s="272" t="s">
        <v>868</v>
      </c>
      <c r="AU46" s="272" t="s">
        <v>868</v>
      </c>
      <c r="AV46" s="272" t="s">
        <v>868</v>
      </c>
      <c r="AW46" s="272" t="s">
        <v>868</v>
      </c>
      <c r="AX46" s="272" t="s">
        <v>868</v>
      </c>
      <c r="AY46" s="272" t="s">
        <v>868</v>
      </c>
      <c r="AZ46" s="272" t="s">
        <v>868</v>
      </c>
      <c r="BA46" s="272" t="s">
        <v>868</v>
      </c>
      <c r="BB46" s="272" t="s">
        <v>868</v>
      </c>
      <c r="BC46" s="272" t="s">
        <v>868</v>
      </c>
      <c r="BD46" s="272" t="s">
        <v>868</v>
      </c>
      <c r="BE46" s="272" t="s">
        <v>868</v>
      </c>
      <c r="BF46" s="272" t="s">
        <v>868</v>
      </c>
      <c r="BG46" s="272" t="s">
        <v>868</v>
      </c>
      <c r="BH46" s="272" t="s">
        <v>868</v>
      </c>
      <c r="BI46" s="272" t="s">
        <v>868</v>
      </c>
      <c r="BJ46" s="272" t="s">
        <v>868</v>
      </c>
      <c r="BK46" s="272" t="s">
        <v>868</v>
      </c>
      <c r="BL46" s="272" t="s">
        <v>868</v>
      </c>
      <c r="BM46" s="272" t="s">
        <v>868</v>
      </c>
      <c r="BN46" s="272" t="s">
        <v>868</v>
      </c>
      <c r="BO46" s="272" t="s">
        <v>868</v>
      </c>
      <c r="BP46" s="272" t="s">
        <v>868</v>
      </c>
      <c r="BQ46" s="272" t="s">
        <v>868</v>
      </c>
      <c r="BR46" s="272" t="s">
        <v>868</v>
      </c>
      <c r="BS46" s="272" t="s">
        <v>868</v>
      </c>
      <c r="BT46" s="272" t="s">
        <v>868</v>
      </c>
      <c r="BU46" s="272" t="s">
        <v>868</v>
      </c>
      <c r="BV46" s="272" t="s">
        <v>868</v>
      </c>
      <c r="BW46" s="272" t="s">
        <v>868</v>
      </c>
      <c r="BX46" s="272" t="s">
        <v>868</v>
      </c>
      <c r="BY46" s="272" t="s">
        <v>868</v>
      </c>
      <c r="BZ46" s="272" t="s">
        <v>868</v>
      </c>
      <c r="CA46" s="272" t="s">
        <v>868</v>
      </c>
      <c r="CB46" s="272" t="s">
        <v>868</v>
      </c>
      <c r="CC46" s="272" t="s">
        <v>868</v>
      </c>
      <c r="CD46" s="297"/>
    </row>
    <row r="47" spans="1:82" ht="48" x14ac:dyDescent="0.25">
      <c r="A47" s="60" t="s">
        <v>857</v>
      </c>
      <c r="B47" s="264" t="s">
        <v>858</v>
      </c>
      <c r="C47" s="18"/>
      <c r="D47" s="272" t="s">
        <v>868</v>
      </c>
      <c r="E47" s="272" t="s">
        <v>868</v>
      </c>
      <c r="F47" s="272" t="s">
        <v>868</v>
      </c>
      <c r="G47" s="272" t="s">
        <v>868</v>
      </c>
      <c r="H47" s="272" t="s">
        <v>868</v>
      </c>
      <c r="I47" s="272" t="s">
        <v>868</v>
      </c>
      <c r="J47" s="272" t="s">
        <v>868</v>
      </c>
      <c r="K47" s="272" t="s">
        <v>868</v>
      </c>
      <c r="L47" s="272" t="s">
        <v>868</v>
      </c>
      <c r="M47" s="272" t="s">
        <v>868</v>
      </c>
      <c r="N47" s="272" t="s">
        <v>868</v>
      </c>
      <c r="O47" s="272" t="s">
        <v>868</v>
      </c>
      <c r="P47" s="272" t="s">
        <v>868</v>
      </c>
      <c r="Q47" s="272" t="s">
        <v>868</v>
      </c>
      <c r="R47" s="272" t="s">
        <v>868</v>
      </c>
      <c r="S47" s="272" t="s">
        <v>868</v>
      </c>
      <c r="T47" s="272" t="s">
        <v>868</v>
      </c>
      <c r="U47" s="272" t="s">
        <v>868</v>
      </c>
      <c r="V47" s="272" t="s">
        <v>868</v>
      </c>
      <c r="W47" s="272" t="s">
        <v>868</v>
      </c>
      <c r="X47" s="272" t="s">
        <v>868</v>
      </c>
      <c r="Y47" s="272" t="s">
        <v>868</v>
      </c>
      <c r="Z47" s="272" t="s">
        <v>868</v>
      </c>
      <c r="AA47" s="272" t="s">
        <v>868</v>
      </c>
      <c r="AB47" s="272" t="s">
        <v>868</v>
      </c>
      <c r="AC47" s="272" t="s">
        <v>868</v>
      </c>
      <c r="AD47" s="272" t="s">
        <v>868</v>
      </c>
      <c r="AE47" s="272" t="s">
        <v>868</v>
      </c>
      <c r="AF47" s="272" t="s">
        <v>868</v>
      </c>
      <c r="AG47" s="272" t="s">
        <v>868</v>
      </c>
      <c r="AH47" s="272" t="s">
        <v>868</v>
      </c>
      <c r="AI47" s="272" t="s">
        <v>868</v>
      </c>
      <c r="AJ47" s="272" t="s">
        <v>868</v>
      </c>
      <c r="AK47" s="272" t="s">
        <v>868</v>
      </c>
      <c r="AL47" s="272" t="s">
        <v>868</v>
      </c>
      <c r="AM47" s="272" t="s">
        <v>868</v>
      </c>
      <c r="AN47" s="272" t="s">
        <v>868</v>
      </c>
      <c r="AO47" s="272" t="s">
        <v>868</v>
      </c>
      <c r="AP47" s="272" t="s">
        <v>868</v>
      </c>
      <c r="AQ47" s="272" t="s">
        <v>868</v>
      </c>
      <c r="AR47" s="272" t="s">
        <v>868</v>
      </c>
      <c r="AS47" s="272" t="s">
        <v>868</v>
      </c>
      <c r="AT47" s="272" t="s">
        <v>868</v>
      </c>
      <c r="AU47" s="272" t="s">
        <v>868</v>
      </c>
      <c r="AV47" s="272" t="s">
        <v>868</v>
      </c>
      <c r="AW47" s="272" t="s">
        <v>868</v>
      </c>
      <c r="AX47" s="272" t="s">
        <v>868</v>
      </c>
      <c r="AY47" s="272" t="s">
        <v>868</v>
      </c>
      <c r="AZ47" s="272" t="s">
        <v>868</v>
      </c>
      <c r="BA47" s="272" t="s">
        <v>868</v>
      </c>
      <c r="BB47" s="272" t="s">
        <v>868</v>
      </c>
      <c r="BC47" s="272" t="s">
        <v>868</v>
      </c>
      <c r="BD47" s="272" t="s">
        <v>868</v>
      </c>
      <c r="BE47" s="272" t="s">
        <v>868</v>
      </c>
      <c r="BF47" s="272" t="s">
        <v>868</v>
      </c>
      <c r="BG47" s="272" t="s">
        <v>868</v>
      </c>
      <c r="BH47" s="272" t="s">
        <v>868</v>
      </c>
      <c r="BI47" s="272" t="s">
        <v>868</v>
      </c>
      <c r="BJ47" s="272" t="s">
        <v>868</v>
      </c>
      <c r="BK47" s="272" t="s">
        <v>868</v>
      </c>
      <c r="BL47" s="272" t="s">
        <v>868</v>
      </c>
      <c r="BM47" s="272" t="s">
        <v>868</v>
      </c>
      <c r="BN47" s="272" t="s">
        <v>868</v>
      </c>
      <c r="BO47" s="272" t="s">
        <v>868</v>
      </c>
      <c r="BP47" s="272" t="s">
        <v>868</v>
      </c>
      <c r="BQ47" s="272" t="s">
        <v>868</v>
      </c>
      <c r="BR47" s="272" t="s">
        <v>868</v>
      </c>
      <c r="BS47" s="272" t="s">
        <v>868</v>
      </c>
      <c r="BT47" s="272" t="s">
        <v>868</v>
      </c>
      <c r="BU47" s="272" t="s">
        <v>868</v>
      </c>
      <c r="BV47" s="272" t="s">
        <v>868</v>
      </c>
      <c r="BW47" s="272" t="s">
        <v>868</v>
      </c>
      <c r="BX47" s="272" t="s">
        <v>868</v>
      </c>
      <c r="BY47" s="272" t="s">
        <v>868</v>
      </c>
      <c r="BZ47" s="272" t="s">
        <v>868</v>
      </c>
      <c r="CA47" s="272" t="s">
        <v>868</v>
      </c>
      <c r="CB47" s="272" t="s">
        <v>868</v>
      </c>
      <c r="CC47" s="272" t="s">
        <v>868</v>
      </c>
      <c r="CD47" s="297"/>
    </row>
    <row r="48" spans="1:82" ht="24" x14ac:dyDescent="0.25">
      <c r="A48" s="60" t="s">
        <v>444</v>
      </c>
      <c r="B48" s="264" t="s">
        <v>859</v>
      </c>
      <c r="C48" s="18"/>
      <c r="D48" s="272" t="s">
        <v>868</v>
      </c>
      <c r="E48" s="272">
        <f t="shared" ref="E48:AJ48" si="5">E49+E59+E65</f>
        <v>2.35</v>
      </c>
      <c r="F48" s="272">
        <f t="shared" si="5"/>
        <v>0</v>
      </c>
      <c r="G48" s="272">
        <f t="shared" si="5"/>
        <v>2.58</v>
      </c>
      <c r="H48" s="272">
        <f t="shared" si="5"/>
        <v>0</v>
      </c>
      <c r="I48" s="272">
        <f t="shared" si="5"/>
        <v>0</v>
      </c>
      <c r="J48" s="272">
        <f t="shared" si="5"/>
        <v>0</v>
      </c>
      <c r="K48" s="272">
        <f t="shared" si="5"/>
        <v>0</v>
      </c>
      <c r="L48" s="272">
        <f t="shared" si="5"/>
        <v>0</v>
      </c>
      <c r="M48" s="272">
        <f t="shared" si="5"/>
        <v>0</v>
      </c>
      <c r="N48" s="272">
        <f t="shared" si="5"/>
        <v>0.56999999999999995</v>
      </c>
      <c r="O48" s="272">
        <f t="shared" si="5"/>
        <v>0</v>
      </c>
      <c r="P48" s="272">
        <f t="shared" si="5"/>
        <v>0</v>
      </c>
      <c r="Q48" s="272">
        <f t="shared" si="5"/>
        <v>0</v>
      </c>
      <c r="R48" s="272">
        <f t="shared" si="5"/>
        <v>0</v>
      </c>
      <c r="S48" s="272">
        <f t="shared" si="5"/>
        <v>0</v>
      </c>
      <c r="T48" s="272">
        <f t="shared" si="5"/>
        <v>0</v>
      </c>
      <c r="U48" s="272">
        <f t="shared" si="5"/>
        <v>2.0099999999999998</v>
      </c>
      <c r="V48" s="272">
        <f t="shared" si="5"/>
        <v>0</v>
      </c>
      <c r="W48" s="272">
        <f t="shared" si="5"/>
        <v>0</v>
      </c>
      <c r="X48" s="272">
        <f t="shared" si="5"/>
        <v>0</v>
      </c>
      <c r="Y48" s="272">
        <f t="shared" si="5"/>
        <v>0</v>
      </c>
      <c r="Z48" s="272">
        <f t="shared" si="5"/>
        <v>2.1</v>
      </c>
      <c r="AA48" s="272">
        <f t="shared" si="5"/>
        <v>0</v>
      </c>
      <c r="AB48" s="272">
        <f t="shared" si="5"/>
        <v>0</v>
      </c>
      <c r="AC48" s="272">
        <f t="shared" si="5"/>
        <v>0</v>
      </c>
      <c r="AD48" s="272">
        <f t="shared" si="5"/>
        <v>0</v>
      </c>
      <c r="AE48" s="272">
        <f t="shared" si="5"/>
        <v>0</v>
      </c>
      <c r="AF48" s="272">
        <f t="shared" si="5"/>
        <v>0</v>
      </c>
      <c r="AG48" s="272">
        <f t="shared" si="5"/>
        <v>0.25</v>
      </c>
      <c r="AH48" s="272">
        <f t="shared" si="5"/>
        <v>0</v>
      </c>
      <c r="AI48" s="272">
        <f t="shared" si="5"/>
        <v>0</v>
      </c>
      <c r="AJ48" s="272">
        <f t="shared" si="5"/>
        <v>0</v>
      </c>
      <c r="AK48" s="272">
        <f t="shared" ref="AK48:BP48" si="6">AK49+AK59+AK65</f>
        <v>0</v>
      </c>
      <c r="AL48" s="272">
        <f t="shared" si="6"/>
        <v>0</v>
      </c>
      <c r="AM48" s="272">
        <f t="shared" si="6"/>
        <v>0</v>
      </c>
      <c r="AN48" s="272">
        <f t="shared" si="6"/>
        <v>1.5</v>
      </c>
      <c r="AO48" s="272">
        <f t="shared" si="6"/>
        <v>0</v>
      </c>
      <c r="AP48" s="272">
        <f t="shared" si="6"/>
        <v>2.66</v>
      </c>
      <c r="AQ48" s="272">
        <f t="shared" si="6"/>
        <v>0</v>
      </c>
      <c r="AR48" s="272">
        <f t="shared" si="6"/>
        <v>0</v>
      </c>
      <c r="AS48" s="272">
        <f t="shared" si="6"/>
        <v>0</v>
      </c>
      <c r="AT48" s="272">
        <f t="shared" si="6"/>
        <v>0</v>
      </c>
      <c r="AU48" s="272">
        <f t="shared" si="6"/>
        <v>0</v>
      </c>
      <c r="AV48" s="272">
        <f t="shared" si="6"/>
        <v>0</v>
      </c>
      <c r="AW48" s="272">
        <f t="shared" si="6"/>
        <v>0.65</v>
      </c>
      <c r="AX48" s="272">
        <f t="shared" si="6"/>
        <v>0</v>
      </c>
      <c r="AY48" s="272">
        <f t="shared" si="6"/>
        <v>0</v>
      </c>
      <c r="AZ48" s="272">
        <f t="shared" si="6"/>
        <v>0</v>
      </c>
      <c r="BA48" s="272">
        <f t="shared" si="6"/>
        <v>0</v>
      </c>
      <c r="BB48" s="272">
        <f t="shared" si="6"/>
        <v>0</v>
      </c>
      <c r="BC48" s="272">
        <f t="shared" si="6"/>
        <v>0</v>
      </c>
      <c r="BD48" s="272">
        <f t="shared" si="6"/>
        <v>2.0099999999999998</v>
      </c>
      <c r="BE48" s="272">
        <f t="shared" si="6"/>
        <v>0</v>
      </c>
      <c r="BF48" s="272">
        <f t="shared" si="6"/>
        <v>0</v>
      </c>
      <c r="BG48" s="272">
        <f t="shared" si="6"/>
        <v>0</v>
      </c>
      <c r="BH48" s="272">
        <f t="shared" si="6"/>
        <v>0</v>
      </c>
      <c r="BI48" s="272">
        <f t="shared" si="6"/>
        <v>1.5</v>
      </c>
      <c r="BJ48" s="272">
        <f t="shared" si="6"/>
        <v>0</v>
      </c>
      <c r="BK48" s="272">
        <f t="shared" si="6"/>
        <v>0</v>
      </c>
      <c r="BL48" s="272">
        <f t="shared" si="6"/>
        <v>0</v>
      </c>
      <c r="BM48" s="272">
        <f t="shared" si="6"/>
        <v>0</v>
      </c>
      <c r="BN48" s="272">
        <f t="shared" si="6"/>
        <v>0</v>
      </c>
      <c r="BO48" s="272">
        <f t="shared" si="6"/>
        <v>0</v>
      </c>
      <c r="BP48" s="272">
        <f t="shared" si="6"/>
        <v>0</v>
      </c>
      <c r="BQ48" s="272">
        <f t="shared" ref="BQ48:CC48" si="7">BQ49+BQ59+BQ65</f>
        <v>0</v>
      </c>
      <c r="BR48" s="272">
        <f t="shared" si="7"/>
        <v>0</v>
      </c>
      <c r="BS48" s="272">
        <f t="shared" si="7"/>
        <v>0</v>
      </c>
      <c r="BT48" s="272">
        <f t="shared" si="7"/>
        <v>0</v>
      </c>
      <c r="BU48" s="272">
        <f t="shared" si="7"/>
        <v>0</v>
      </c>
      <c r="BV48" s="272">
        <f t="shared" si="7"/>
        <v>0</v>
      </c>
      <c r="BW48" s="272">
        <f t="shared" si="7"/>
        <v>-0.60000000000000009</v>
      </c>
      <c r="BX48" s="272">
        <f t="shared" si="7"/>
        <v>0</v>
      </c>
      <c r="BY48" s="272">
        <f t="shared" si="7"/>
        <v>0</v>
      </c>
      <c r="BZ48" s="272">
        <f t="shared" si="7"/>
        <v>0</v>
      </c>
      <c r="CA48" s="272">
        <f t="shared" si="7"/>
        <v>0</v>
      </c>
      <c r="CB48" s="272">
        <f t="shared" si="7"/>
        <v>0</v>
      </c>
      <c r="CC48" s="272">
        <f t="shared" si="7"/>
        <v>0</v>
      </c>
      <c r="CD48" s="297"/>
    </row>
    <row r="49" spans="1:82" ht="48" x14ac:dyDescent="0.25">
      <c r="A49" s="60" t="s">
        <v>442</v>
      </c>
      <c r="B49" s="264" t="s">
        <v>860</v>
      </c>
      <c r="C49" s="18"/>
      <c r="D49" s="272" t="s">
        <v>868</v>
      </c>
      <c r="E49" s="272">
        <f>E50</f>
        <v>2.35</v>
      </c>
      <c r="F49" s="272">
        <f t="shared" ref="F49:BQ49" si="8">F50</f>
        <v>0</v>
      </c>
      <c r="G49" s="272">
        <f t="shared" si="8"/>
        <v>0</v>
      </c>
      <c r="H49" s="272">
        <f t="shared" si="8"/>
        <v>0</v>
      </c>
      <c r="I49" s="272">
        <f t="shared" si="8"/>
        <v>0</v>
      </c>
      <c r="J49" s="272">
        <f t="shared" si="8"/>
        <v>0</v>
      </c>
      <c r="K49" s="272">
        <f t="shared" si="8"/>
        <v>0</v>
      </c>
      <c r="L49" s="272">
        <f t="shared" si="8"/>
        <v>0</v>
      </c>
      <c r="M49" s="272">
        <f t="shared" si="8"/>
        <v>0</v>
      </c>
      <c r="N49" s="272">
        <f t="shared" si="8"/>
        <v>0</v>
      </c>
      <c r="O49" s="272">
        <f t="shared" si="8"/>
        <v>0</v>
      </c>
      <c r="P49" s="272">
        <f t="shared" si="8"/>
        <v>0</v>
      </c>
      <c r="Q49" s="272">
        <f t="shared" si="8"/>
        <v>0</v>
      </c>
      <c r="R49" s="272">
        <f t="shared" si="8"/>
        <v>0</v>
      </c>
      <c r="S49" s="272">
        <f t="shared" si="8"/>
        <v>0</v>
      </c>
      <c r="T49" s="272">
        <f t="shared" si="8"/>
        <v>0</v>
      </c>
      <c r="U49" s="272">
        <f t="shared" si="8"/>
        <v>0</v>
      </c>
      <c r="V49" s="272">
        <f t="shared" si="8"/>
        <v>0</v>
      </c>
      <c r="W49" s="272">
        <f t="shared" si="8"/>
        <v>0</v>
      </c>
      <c r="X49" s="272">
        <f t="shared" si="8"/>
        <v>0</v>
      </c>
      <c r="Y49" s="272">
        <f t="shared" si="8"/>
        <v>0</v>
      </c>
      <c r="Z49" s="272">
        <f t="shared" si="8"/>
        <v>2.1</v>
      </c>
      <c r="AA49" s="272">
        <f t="shared" si="8"/>
        <v>0</v>
      </c>
      <c r="AB49" s="272">
        <f t="shared" si="8"/>
        <v>0</v>
      </c>
      <c r="AC49" s="272">
        <f t="shared" si="8"/>
        <v>0</v>
      </c>
      <c r="AD49" s="272">
        <f t="shared" si="8"/>
        <v>0</v>
      </c>
      <c r="AE49" s="272">
        <f t="shared" si="8"/>
        <v>0</v>
      </c>
      <c r="AF49" s="272">
        <f t="shared" si="8"/>
        <v>0</v>
      </c>
      <c r="AG49" s="272">
        <f t="shared" si="8"/>
        <v>0.25</v>
      </c>
      <c r="AH49" s="272">
        <f t="shared" si="8"/>
        <v>0</v>
      </c>
      <c r="AI49" s="272">
        <f t="shared" si="8"/>
        <v>0</v>
      </c>
      <c r="AJ49" s="272">
        <f t="shared" si="8"/>
        <v>0</v>
      </c>
      <c r="AK49" s="272">
        <f t="shared" si="8"/>
        <v>0</v>
      </c>
      <c r="AL49" s="272">
        <f t="shared" si="8"/>
        <v>0</v>
      </c>
      <c r="AM49" s="272">
        <f t="shared" si="8"/>
        <v>0</v>
      </c>
      <c r="AN49" s="272">
        <f t="shared" si="8"/>
        <v>1.5</v>
      </c>
      <c r="AO49" s="272">
        <f t="shared" si="8"/>
        <v>0</v>
      </c>
      <c r="AP49" s="272">
        <f t="shared" si="8"/>
        <v>0</v>
      </c>
      <c r="AQ49" s="272">
        <f t="shared" si="8"/>
        <v>0</v>
      </c>
      <c r="AR49" s="272">
        <f t="shared" si="8"/>
        <v>0</v>
      </c>
      <c r="AS49" s="272">
        <f t="shared" si="8"/>
        <v>0</v>
      </c>
      <c r="AT49" s="272">
        <f t="shared" si="8"/>
        <v>0</v>
      </c>
      <c r="AU49" s="272">
        <f t="shared" si="8"/>
        <v>0</v>
      </c>
      <c r="AV49" s="272">
        <f t="shared" si="8"/>
        <v>0</v>
      </c>
      <c r="AW49" s="272">
        <f t="shared" si="8"/>
        <v>0</v>
      </c>
      <c r="AX49" s="272">
        <f t="shared" si="8"/>
        <v>0</v>
      </c>
      <c r="AY49" s="272">
        <f t="shared" si="8"/>
        <v>0</v>
      </c>
      <c r="AZ49" s="272">
        <f t="shared" si="8"/>
        <v>0</v>
      </c>
      <c r="BA49" s="272">
        <f t="shared" si="8"/>
        <v>0</v>
      </c>
      <c r="BB49" s="272">
        <f t="shared" si="8"/>
        <v>0</v>
      </c>
      <c r="BC49" s="272">
        <f t="shared" si="8"/>
        <v>0</v>
      </c>
      <c r="BD49" s="272">
        <f t="shared" si="8"/>
        <v>0</v>
      </c>
      <c r="BE49" s="272">
        <f t="shared" si="8"/>
        <v>0</v>
      </c>
      <c r="BF49" s="272">
        <f t="shared" si="8"/>
        <v>0</v>
      </c>
      <c r="BG49" s="272">
        <f t="shared" si="8"/>
        <v>0</v>
      </c>
      <c r="BH49" s="272">
        <f t="shared" si="8"/>
        <v>0</v>
      </c>
      <c r="BI49" s="272">
        <f t="shared" si="8"/>
        <v>1.5</v>
      </c>
      <c r="BJ49" s="272">
        <f t="shared" si="8"/>
        <v>0</v>
      </c>
      <c r="BK49" s="272">
        <f t="shared" si="8"/>
        <v>0</v>
      </c>
      <c r="BL49" s="272">
        <f t="shared" si="8"/>
        <v>0</v>
      </c>
      <c r="BM49" s="272">
        <f t="shared" si="8"/>
        <v>0</v>
      </c>
      <c r="BN49" s="272">
        <f t="shared" si="8"/>
        <v>0</v>
      </c>
      <c r="BO49" s="272">
        <f t="shared" si="8"/>
        <v>0</v>
      </c>
      <c r="BP49" s="272">
        <f t="shared" si="8"/>
        <v>0</v>
      </c>
      <c r="BQ49" s="272">
        <f t="shared" si="8"/>
        <v>0</v>
      </c>
      <c r="BR49" s="272">
        <f t="shared" ref="BR49:CC49" si="9">BR50</f>
        <v>0</v>
      </c>
      <c r="BS49" s="272">
        <f t="shared" si="9"/>
        <v>0</v>
      </c>
      <c r="BT49" s="272">
        <f t="shared" si="9"/>
        <v>0</v>
      </c>
      <c r="BU49" s="272">
        <f t="shared" si="9"/>
        <v>0</v>
      </c>
      <c r="BV49" s="272">
        <f t="shared" si="9"/>
        <v>0</v>
      </c>
      <c r="BW49" s="272">
        <f t="shared" si="9"/>
        <v>-0.60000000000000009</v>
      </c>
      <c r="BX49" s="272">
        <f t="shared" si="9"/>
        <v>0</v>
      </c>
      <c r="BY49" s="272">
        <f t="shared" si="9"/>
        <v>0</v>
      </c>
      <c r="BZ49" s="272">
        <f t="shared" si="9"/>
        <v>0</v>
      </c>
      <c r="CA49" s="272">
        <f t="shared" si="9"/>
        <v>0</v>
      </c>
      <c r="CB49" s="272">
        <f t="shared" si="9"/>
        <v>0</v>
      </c>
      <c r="CC49" s="272">
        <f t="shared" si="9"/>
        <v>0</v>
      </c>
      <c r="CD49" s="297"/>
    </row>
    <row r="50" spans="1:82" ht="24" x14ac:dyDescent="0.25">
      <c r="A50" s="60" t="s">
        <v>440</v>
      </c>
      <c r="B50" s="264" t="s">
        <v>861</v>
      </c>
      <c r="C50" s="18"/>
      <c r="D50" s="272" t="s">
        <v>868</v>
      </c>
      <c r="E50" s="272">
        <f>SUM(E51:E57)</f>
        <v>2.35</v>
      </c>
      <c r="F50" s="272">
        <f t="shared" ref="F50:BQ50" si="10">SUM(F51:F57)</f>
        <v>0</v>
      </c>
      <c r="G50" s="272">
        <f t="shared" si="10"/>
        <v>0</v>
      </c>
      <c r="H50" s="272">
        <f t="shared" si="10"/>
        <v>0</v>
      </c>
      <c r="I50" s="272">
        <f t="shared" si="10"/>
        <v>0</v>
      </c>
      <c r="J50" s="272">
        <f t="shared" si="10"/>
        <v>0</v>
      </c>
      <c r="K50" s="272">
        <f t="shared" si="10"/>
        <v>0</v>
      </c>
      <c r="L50" s="272">
        <f t="shared" si="10"/>
        <v>0</v>
      </c>
      <c r="M50" s="272">
        <f t="shared" si="10"/>
        <v>0</v>
      </c>
      <c r="N50" s="272">
        <f t="shared" si="10"/>
        <v>0</v>
      </c>
      <c r="O50" s="272">
        <f t="shared" si="10"/>
        <v>0</v>
      </c>
      <c r="P50" s="272">
        <f t="shared" si="10"/>
        <v>0</v>
      </c>
      <c r="Q50" s="272">
        <f t="shared" si="10"/>
        <v>0</v>
      </c>
      <c r="R50" s="272">
        <f t="shared" si="10"/>
        <v>0</v>
      </c>
      <c r="S50" s="272">
        <f t="shared" si="10"/>
        <v>0</v>
      </c>
      <c r="T50" s="272">
        <f t="shared" si="10"/>
        <v>0</v>
      </c>
      <c r="U50" s="272">
        <f t="shared" si="10"/>
        <v>0</v>
      </c>
      <c r="V50" s="272">
        <f t="shared" si="10"/>
        <v>0</v>
      </c>
      <c r="W50" s="272">
        <f t="shared" si="10"/>
        <v>0</v>
      </c>
      <c r="X50" s="272">
        <f t="shared" si="10"/>
        <v>0</v>
      </c>
      <c r="Y50" s="272">
        <f t="shared" si="10"/>
        <v>0</v>
      </c>
      <c r="Z50" s="272">
        <f t="shared" si="10"/>
        <v>2.1</v>
      </c>
      <c r="AA50" s="272">
        <f t="shared" si="10"/>
        <v>0</v>
      </c>
      <c r="AB50" s="272">
        <f t="shared" si="10"/>
        <v>0</v>
      </c>
      <c r="AC50" s="272">
        <f t="shared" si="10"/>
        <v>0</v>
      </c>
      <c r="AD50" s="272">
        <f t="shared" si="10"/>
        <v>0</v>
      </c>
      <c r="AE50" s="272">
        <f t="shared" si="10"/>
        <v>0</v>
      </c>
      <c r="AF50" s="272">
        <f t="shared" si="10"/>
        <v>0</v>
      </c>
      <c r="AG50" s="272">
        <f t="shared" si="10"/>
        <v>0.25</v>
      </c>
      <c r="AH50" s="272">
        <f t="shared" si="10"/>
        <v>0</v>
      </c>
      <c r="AI50" s="272">
        <f t="shared" si="10"/>
        <v>0</v>
      </c>
      <c r="AJ50" s="272">
        <f t="shared" si="10"/>
        <v>0</v>
      </c>
      <c r="AK50" s="272">
        <f t="shared" si="10"/>
        <v>0</v>
      </c>
      <c r="AL50" s="272">
        <f t="shared" si="10"/>
        <v>0</v>
      </c>
      <c r="AM50" s="272">
        <f t="shared" si="10"/>
        <v>0</v>
      </c>
      <c r="AN50" s="272">
        <f t="shared" si="10"/>
        <v>1.5</v>
      </c>
      <c r="AO50" s="272">
        <f t="shared" si="10"/>
        <v>0</v>
      </c>
      <c r="AP50" s="272">
        <f t="shared" si="10"/>
        <v>0</v>
      </c>
      <c r="AQ50" s="272">
        <f t="shared" si="10"/>
        <v>0</v>
      </c>
      <c r="AR50" s="272">
        <f t="shared" si="10"/>
        <v>0</v>
      </c>
      <c r="AS50" s="272">
        <f t="shared" si="10"/>
        <v>0</v>
      </c>
      <c r="AT50" s="272">
        <f t="shared" si="10"/>
        <v>0</v>
      </c>
      <c r="AU50" s="272">
        <f t="shared" si="10"/>
        <v>0</v>
      </c>
      <c r="AV50" s="272">
        <f t="shared" si="10"/>
        <v>0</v>
      </c>
      <c r="AW50" s="272">
        <f t="shared" si="10"/>
        <v>0</v>
      </c>
      <c r="AX50" s="272">
        <f t="shared" si="10"/>
        <v>0</v>
      </c>
      <c r="AY50" s="272">
        <f t="shared" si="10"/>
        <v>0</v>
      </c>
      <c r="AZ50" s="272">
        <f t="shared" si="10"/>
        <v>0</v>
      </c>
      <c r="BA50" s="272">
        <f t="shared" si="10"/>
        <v>0</v>
      </c>
      <c r="BB50" s="272">
        <f t="shared" si="10"/>
        <v>0</v>
      </c>
      <c r="BC50" s="272">
        <f t="shared" si="10"/>
        <v>0</v>
      </c>
      <c r="BD50" s="272">
        <f t="shared" si="10"/>
        <v>0</v>
      </c>
      <c r="BE50" s="272">
        <f t="shared" si="10"/>
        <v>0</v>
      </c>
      <c r="BF50" s="272">
        <f t="shared" si="10"/>
        <v>0</v>
      </c>
      <c r="BG50" s="272">
        <f t="shared" si="10"/>
        <v>0</v>
      </c>
      <c r="BH50" s="272">
        <f t="shared" si="10"/>
        <v>0</v>
      </c>
      <c r="BI50" s="272">
        <f t="shared" si="10"/>
        <v>1.5</v>
      </c>
      <c r="BJ50" s="272">
        <f t="shared" si="10"/>
        <v>0</v>
      </c>
      <c r="BK50" s="272">
        <f t="shared" si="10"/>
        <v>0</v>
      </c>
      <c r="BL50" s="272">
        <f t="shared" si="10"/>
        <v>0</v>
      </c>
      <c r="BM50" s="272">
        <f t="shared" si="10"/>
        <v>0</v>
      </c>
      <c r="BN50" s="272">
        <f t="shared" si="10"/>
        <v>0</v>
      </c>
      <c r="BO50" s="272">
        <f t="shared" si="10"/>
        <v>0</v>
      </c>
      <c r="BP50" s="272">
        <f t="shared" si="10"/>
        <v>0</v>
      </c>
      <c r="BQ50" s="272">
        <f t="shared" si="10"/>
        <v>0</v>
      </c>
      <c r="BR50" s="272">
        <f t="shared" ref="BR50:CC50" si="11">SUM(BR51:BR57)</f>
        <v>0</v>
      </c>
      <c r="BS50" s="272">
        <f t="shared" si="11"/>
        <v>0</v>
      </c>
      <c r="BT50" s="272">
        <f t="shared" si="11"/>
        <v>0</v>
      </c>
      <c r="BU50" s="272">
        <f t="shared" si="11"/>
        <v>0</v>
      </c>
      <c r="BV50" s="272">
        <f t="shared" si="11"/>
        <v>0</v>
      </c>
      <c r="BW50" s="272">
        <f t="shared" si="11"/>
        <v>-0.60000000000000009</v>
      </c>
      <c r="BX50" s="272">
        <f t="shared" si="11"/>
        <v>0</v>
      </c>
      <c r="BY50" s="272">
        <f t="shared" si="11"/>
        <v>0</v>
      </c>
      <c r="BZ50" s="272">
        <f t="shared" si="11"/>
        <v>0</v>
      </c>
      <c r="CA50" s="272">
        <f t="shared" si="11"/>
        <v>0</v>
      </c>
      <c r="CB50" s="272">
        <f t="shared" si="11"/>
        <v>0</v>
      </c>
      <c r="CC50" s="272">
        <f t="shared" si="11"/>
        <v>0</v>
      </c>
      <c r="CD50" s="297"/>
    </row>
    <row r="51" spans="1:82" x14ac:dyDescent="0.25">
      <c r="A51" s="60"/>
      <c r="B51" s="263" t="s">
        <v>951</v>
      </c>
      <c r="C51" s="66" t="s">
        <v>952</v>
      </c>
      <c r="D51" s="272"/>
      <c r="E51" s="276">
        <f t="shared" ref="E51" si="12">L51+S51+Z51+AG51</f>
        <v>0.25</v>
      </c>
      <c r="F51" s="276">
        <f t="shared" ref="F51" si="13">M51+T51+AA51+AH51</f>
        <v>0</v>
      </c>
      <c r="G51" s="276">
        <f t="shared" ref="G51" si="14">N51+U51+AB51+AI51</f>
        <v>0</v>
      </c>
      <c r="H51" s="276">
        <f t="shared" ref="H51" si="15">O51+V51+AC51+AJ51</f>
        <v>0</v>
      </c>
      <c r="I51" s="276">
        <f t="shared" ref="I51" si="16">P51+W51+AD51+AK51</f>
        <v>0</v>
      </c>
      <c r="J51" s="276">
        <f t="shared" ref="J51" si="17">Q51+X51+AE51+AL51</f>
        <v>0</v>
      </c>
      <c r="K51" s="276">
        <f t="shared" ref="K51" si="18">R51+Y51+AF51+AM51</f>
        <v>0</v>
      </c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>
        <v>0.25</v>
      </c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>
        <f t="shared" ref="AN51" si="19">AU51+BB51+BI51+BP51</f>
        <v>0.25</v>
      </c>
      <c r="AO51" s="276">
        <f t="shared" ref="AO51:AP55" si="20">AV51+BC51+BJ51+BQ51</f>
        <v>0</v>
      </c>
      <c r="AP51" s="276">
        <f t="shared" si="20"/>
        <v>0</v>
      </c>
      <c r="AQ51" s="276">
        <f t="shared" ref="AQ51" si="21">AX51+BE51+BL51+BS51</f>
        <v>0</v>
      </c>
      <c r="AR51" s="276">
        <f t="shared" ref="AR51" si="22">AY51+BF51+BM51+BT51</f>
        <v>0</v>
      </c>
      <c r="AS51" s="276">
        <f t="shared" ref="AS51" si="23">AZ51+BG51+BN51+BU51</f>
        <v>0</v>
      </c>
      <c r="AT51" s="276">
        <f t="shared" ref="AT51" si="24">BA51+BH51+BO51+BV51</f>
        <v>0</v>
      </c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>
        <v>0.25</v>
      </c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>
        <f>BI51-Z51</f>
        <v>0</v>
      </c>
      <c r="BX51" s="276">
        <f t="shared" ref="BX51:CC51" si="25">BJ51-AA51</f>
        <v>0</v>
      </c>
      <c r="BY51" s="276">
        <f t="shared" si="25"/>
        <v>0</v>
      </c>
      <c r="BZ51" s="276">
        <f t="shared" si="25"/>
        <v>0</v>
      </c>
      <c r="CA51" s="276">
        <f t="shared" si="25"/>
        <v>0</v>
      </c>
      <c r="CB51" s="276">
        <f t="shared" si="25"/>
        <v>0</v>
      </c>
      <c r="CC51" s="276">
        <f t="shared" si="25"/>
        <v>0</v>
      </c>
      <c r="CD51" s="297"/>
    </row>
    <row r="52" spans="1:82" x14ac:dyDescent="0.25">
      <c r="A52" s="60"/>
      <c r="B52" s="263" t="s">
        <v>953</v>
      </c>
      <c r="C52" s="66" t="s">
        <v>954</v>
      </c>
      <c r="D52" s="272"/>
      <c r="E52" s="276">
        <f t="shared" ref="E52:E55" si="26">L52+S52+Z52+AG52</f>
        <v>0.25</v>
      </c>
      <c r="F52" s="276">
        <f t="shared" ref="F52:F55" si="27">M52+T52+AA52+AH52</f>
        <v>0</v>
      </c>
      <c r="G52" s="276">
        <f t="shared" ref="G52:G55" si="28">N52+U52+AB52+AI52</f>
        <v>0</v>
      </c>
      <c r="H52" s="276">
        <f t="shared" ref="H52:H55" si="29">O52+V52+AC52+AJ52</f>
        <v>0</v>
      </c>
      <c r="I52" s="276">
        <f t="shared" ref="I52:I55" si="30">P52+W52+AD52+AK52</f>
        <v>0</v>
      </c>
      <c r="J52" s="276">
        <f t="shared" ref="J52:J55" si="31">Q52+X52+AE52+AL52</f>
        <v>0</v>
      </c>
      <c r="K52" s="276">
        <f t="shared" ref="K52:K55" si="32">R52+Y52+AF52+AM52</f>
        <v>0</v>
      </c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>
        <v>0.25</v>
      </c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>
        <f t="shared" ref="AN52:AN55" si="33">AU52+BB52+BI52+BP52</f>
        <v>0.25</v>
      </c>
      <c r="AO52" s="276">
        <f t="shared" ref="AO52:AO55" si="34">AV52+BC52+BJ52+BQ52</f>
        <v>0</v>
      </c>
      <c r="AP52" s="276">
        <f t="shared" si="20"/>
        <v>0</v>
      </c>
      <c r="AQ52" s="276">
        <f t="shared" ref="AQ52:AQ55" si="35">AX52+BE52+BL52+BS52</f>
        <v>0</v>
      </c>
      <c r="AR52" s="276">
        <f t="shared" ref="AR52:AR55" si="36">AY52+BF52+BM52+BT52</f>
        <v>0</v>
      </c>
      <c r="AS52" s="276">
        <f t="shared" ref="AS52:AS55" si="37">AZ52+BG52+BN52+BU52</f>
        <v>0</v>
      </c>
      <c r="AT52" s="276">
        <f t="shared" ref="AT52:AT55" si="38">BA52+BH52+BO52+BV52</f>
        <v>0</v>
      </c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>
        <v>0.25</v>
      </c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>
        <f t="shared" ref="BW52:BW55" si="39">BI52-Z52</f>
        <v>0</v>
      </c>
      <c r="BX52" s="276">
        <f t="shared" ref="BX52:BX55" si="40">BJ52-AA52</f>
        <v>0</v>
      </c>
      <c r="BY52" s="276">
        <f t="shared" ref="BY52:BY55" si="41">BK52-AB52</f>
        <v>0</v>
      </c>
      <c r="BZ52" s="276">
        <f t="shared" ref="BZ52:BZ55" si="42">BL52-AC52</f>
        <v>0</v>
      </c>
      <c r="CA52" s="276">
        <f t="shared" ref="CA52:CA55" si="43">BM52-AD52</f>
        <v>0</v>
      </c>
      <c r="CB52" s="276">
        <f t="shared" ref="CB52:CB55" si="44">BN52-AE52</f>
        <v>0</v>
      </c>
      <c r="CC52" s="276">
        <f t="shared" ref="CC52:CC55" si="45">BO52-AF52</f>
        <v>0</v>
      </c>
      <c r="CD52" s="297"/>
    </row>
    <row r="53" spans="1:82" x14ac:dyDescent="0.25">
      <c r="A53" s="60"/>
      <c r="B53" s="263" t="s">
        <v>955</v>
      </c>
      <c r="C53" s="66" t="s">
        <v>956</v>
      </c>
      <c r="D53" s="272"/>
      <c r="E53" s="276">
        <f t="shared" si="26"/>
        <v>0.4</v>
      </c>
      <c r="F53" s="276">
        <f t="shared" si="27"/>
        <v>0</v>
      </c>
      <c r="G53" s="276">
        <f t="shared" si="28"/>
        <v>0</v>
      </c>
      <c r="H53" s="276">
        <f t="shared" si="29"/>
        <v>0</v>
      </c>
      <c r="I53" s="276">
        <f t="shared" si="30"/>
        <v>0</v>
      </c>
      <c r="J53" s="276">
        <f t="shared" si="31"/>
        <v>0</v>
      </c>
      <c r="K53" s="276">
        <f t="shared" si="32"/>
        <v>0</v>
      </c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>
        <v>0.4</v>
      </c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>
        <f t="shared" si="33"/>
        <v>0.25</v>
      </c>
      <c r="AO53" s="276">
        <f t="shared" si="34"/>
        <v>0</v>
      </c>
      <c r="AP53" s="276">
        <f t="shared" si="20"/>
        <v>0</v>
      </c>
      <c r="AQ53" s="276">
        <f t="shared" si="35"/>
        <v>0</v>
      </c>
      <c r="AR53" s="276">
        <f t="shared" si="36"/>
        <v>0</v>
      </c>
      <c r="AS53" s="276">
        <f t="shared" si="37"/>
        <v>0</v>
      </c>
      <c r="AT53" s="276">
        <f t="shared" si="38"/>
        <v>0</v>
      </c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>
        <v>0.25</v>
      </c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>
        <f t="shared" si="39"/>
        <v>-0.15000000000000002</v>
      </c>
      <c r="BX53" s="276">
        <f t="shared" si="40"/>
        <v>0</v>
      </c>
      <c r="BY53" s="276">
        <f t="shared" si="41"/>
        <v>0</v>
      </c>
      <c r="BZ53" s="276">
        <f t="shared" si="42"/>
        <v>0</v>
      </c>
      <c r="CA53" s="276">
        <f t="shared" si="43"/>
        <v>0</v>
      </c>
      <c r="CB53" s="276">
        <f t="shared" si="44"/>
        <v>0</v>
      </c>
      <c r="CC53" s="276">
        <f t="shared" si="45"/>
        <v>0</v>
      </c>
      <c r="CD53" s="297"/>
    </row>
    <row r="54" spans="1:82" x14ac:dyDescent="0.25">
      <c r="A54" s="60"/>
      <c r="B54" s="263" t="s">
        <v>951</v>
      </c>
      <c r="C54" s="66" t="s">
        <v>957</v>
      </c>
      <c r="D54" s="272"/>
      <c r="E54" s="276">
        <f t="shared" si="26"/>
        <v>0.4</v>
      </c>
      <c r="F54" s="276">
        <f t="shared" si="27"/>
        <v>0</v>
      </c>
      <c r="G54" s="276">
        <f t="shared" si="28"/>
        <v>0</v>
      </c>
      <c r="H54" s="276">
        <f t="shared" si="29"/>
        <v>0</v>
      </c>
      <c r="I54" s="276">
        <f t="shared" si="30"/>
        <v>0</v>
      </c>
      <c r="J54" s="276">
        <f t="shared" si="31"/>
        <v>0</v>
      </c>
      <c r="K54" s="276">
        <f t="shared" si="32"/>
        <v>0</v>
      </c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>
        <v>0.4</v>
      </c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>
        <f t="shared" si="33"/>
        <v>0.25</v>
      </c>
      <c r="AO54" s="276">
        <f t="shared" si="34"/>
        <v>0</v>
      </c>
      <c r="AP54" s="276">
        <f t="shared" si="20"/>
        <v>0</v>
      </c>
      <c r="AQ54" s="276">
        <f t="shared" si="35"/>
        <v>0</v>
      </c>
      <c r="AR54" s="276">
        <f t="shared" si="36"/>
        <v>0</v>
      </c>
      <c r="AS54" s="276">
        <f t="shared" si="37"/>
        <v>0</v>
      </c>
      <c r="AT54" s="276">
        <f t="shared" si="38"/>
        <v>0</v>
      </c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>
        <v>0.25</v>
      </c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>
        <f t="shared" si="39"/>
        <v>-0.15000000000000002</v>
      </c>
      <c r="BX54" s="276">
        <f t="shared" si="40"/>
        <v>0</v>
      </c>
      <c r="BY54" s="276">
        <f t="shared" si="41"/>
        <v>0</v>
      </c>
      <c r="BZ54" s="276">
        <f t="shared" si="42"/>
        <v>0</v>
      </c>
      <c r="CA54" s="276">
        <f t="shared" si="43"/>
        <v>0</v>
      </c>
      <c r="CB54" s="276">
        <f t="shared" si="44"/>
        <v>0</v>
      </c>
      <c r="CC54" s="276">
        <f t="shared" si="45"/>
        <v>0</v>
      </c>
      <c r="CD54" s="297"/>
    </row>
    <row r="55" spans="1:82" x14ac:dyDescent="0.25">
      <c r="A55" s="60"/>
      <c r="B55" s="263" t="s">
        <v>958</v>
      </c>
      <c r="C55" s="66" t="s">
        <v>959</v>
      </c>
      <c r="D55" s="272"/>
      <c r="E55" s="276">
        <f t="shared" si="26"/>
        <v>0.4</v>
      </c>
      <c r="F55" s="276">
        <f t="shared" si="27"/>
        <v>0</v>
      </c>
      <c r="G55" s="276">
        <f t="shared" si="28"/>
        <v>0</v>
      </c>
      <c r="H55" s="276">
        <f t="shared" si="29"/>
        <v>0</v>
      </c>
      <c r="I55" s="276">
        <f t="shared" si="30"/>
        <v>0</v>
      </c>
      <c r="J55" s="276">
        <f t="shared" si="31"/>
        <v>0</v>
      </c>
      <c r="K55" s="276">
        <f t="shared" si="32"/>
        <v>0</v>
      </c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>
        <v>0.4</v>
      </c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>
        <f t="shared" si="33"/>
        <v>0.25</v>
      </c>
      <c r="AO55" s="276">
        <f t="shared" si="34"/>
        <v>0</v>
      </c>
      <c r="AP55" s="276">
        <f t="shared" si="20"/>
        <v>0</v>
      </c>
      <c r="AQ55" s="276">
        <f t="shared" si="35"/>
        <v>0</v>
      </c>
      <c r="AR55" s="276">
        <f t="shared" si="36"/>
        <v>0</v>
      </c>
      <c r="AS55" s="276">
        <f t="shared" si="37"/>
        <v>0</v>
      </c>
      <c r="AT55" s="276">
        <f t="shared" si="38"/>
        <v>0</v>
      </c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>
        <v>0.25</v>
      </c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>
        <f t="shared" si="39"/>
        <v>-0.15000000000000002</v>
      </c>
      <c r="BX55" s="276">
        <f t="shared" si="40"/>
        <v>0</v>
      </c>
      <c r="BY55" s="276">
        <f t="shared" si="41"/>
        <v>0</v>
      </c>
      <c r="BZ55" s="276">
        <f t="shared" si="42"/>
        <v>0</v>
      </c>
      <c r="CA55" s="276">
        <f t="shared" si="43"/>
        <v>0</v>
      </c>
      <c r="CB55" s="276">
        <f t="shared" si="44"/>
        <v>0</v>
      </c>
      <c r="CC55" s="276">
        <f t="shared" si="45"/>
        <v>0</v>
      </c>
      <c r="CD55" s="297"/>
    </row>
    <row r="56" spans="1:82" x14ac:dyDescent="0.25">
      <c r="A56" s="60"/>
      <c r="B56" s="263" t="s">
        <v>960</v>
      </c>
      <c r="C56" s="66" t="s">
        <v>961</v>
      </c>
      <c r="D56" s="272"/>
      <c r="E56" s="276">
        <f t="shared" ref="E56:E57" si="46">L56+S56+Z56+AG56</f>
        <v>0.4</v>
      </c>
      <c r="F56" s="276">
        <f t="shared" ref="F56:F57" si="47">M56+T56+AA56+AH56</f>
        <v>0</v>
      </c>
      <c r="G56" s="276">
        <f t="shared" ref="G56:G57" si="48">N56+U56+AB56+AI56</f>
        <v>0</v>
      </c>
      <c r="H56" s="276">
        <f t="shared" ref="H56:H57" si="49">O56+V56+AC56+AJ56</f>
        <v>0</v>
      </c>
      <c r="I56" s="276">
        <f t="shared" ref="I56:I57" si="50">P56+W56+AD56+AK56</f>
        <v>0</v>
      </c>
      <c r="J56" s="276">
        <f t="shared" ref="J56:J57" si="51">Q56+X56+AE56+AL56</f>
        <v>0</v>
      </c>
      <c r="K56" s="276">
        <f t="shared" ref="K56:K57" si="52">R56+Y56+AF56+AM56</f>
        <v>0</v>
      </c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>
        <v>0.4</v>
      </c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>
        <f t="shared" ref="AN56:AN57" si="53">AU56+BB56+BI56+BP56</f>
        <v>0.25</v>
      </c>
      <c r="AO56" s="276">
        <f t="shared" ref="AO56:AO57" si="54">AV56+BC56+BJ56+BQ56</f>
        <v>0</v>
      </c>
      <c r="AP56" s="276">
        <f t="shared" ref="AP56:AP57" si="55">AW56+BD56+BK56+BR56</f>
        <v>0</v>
      </c>
      <c r="AQ56" s="276">
        <f t="shared" ref="AQ56:AQ57" si="56">AX56+BE56+BL56+BS56</f>
        <v>0</v>
      </c>
      <c r="AR56" s="276">
        <f t="shared" ref="AR56:AR57" si="57">AY56+BF56+BM56+BT56</f>
        <v>0</v>
      </c>
      <c r="AS56" s="276">
        <f t="shared" ref="AS56:AS57" si="58">AZ56+BG56+BN56+BU56</f>
        <v>0</v>
      </c>
      <c r="AT56" s="276">
        <f t="shared" ref="AT56:AT57" si="59">BA56+BH56+BO56+BV56</f>
        <v>0</v>
      </c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>
        <v>0.25</v>
      </c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>
        <f t="shared" ref="BW56:BW57" si="60">BI56-Z56</f>
        <v>-0.15000000000000002</v>
      </c>
      <c r="BX56" s="276">
        <f t="shared" ref="BX56:BX57" si="61">BJ56-AA56</f>
        <v>0</v>
      </c>
      <c r="BY56" s="276">
        <f t="shared" ref="BY56:BY57" si="62">BK56-AB56</f>
        <v>0</v>
      </c>
      <c r="BZ56" s="276">
        <f t="shared" ref="BZ56:BZ57" si="63">BL56-AC56</f>
        <v>0</v>
      </c>
      <c r="CA56" s="276">
        <f t="shared" ref="CA56:CA57" si="64">BM56-AD56</f>
        <v>0</v>
      </c>
      <c r="CB56" s="276">
        <f t="shared" ref="CB56:CB57" si="65">BN56-AE56</f>
        <v>0</v>
      </c>
      <c r="CC56" s="276">
        <f t="shared" ref="CC56:CC57" si="66">BO56-AF56</f>
        <v>0</v>
      </c>
      <c r="CD56" s="297"/>
    </row>
    <row r="57" spans="1:82" x14ac:dyDescent="0.25">
      <c r="A57" s="60"/>
      <c r="B57" s="96" t="s">
        <v>962</v>
      </c>
      <c r="C57" s="73" t="s">
        <v>963</v>
      </c>
      <c r="D57" s="272"/>
      <c r="E57" s="276">
        <f t="shared" si="46"/>
        <v>0.25</v>
      </c>
      <c r="F57" s="276">
        <f t="shared" si="47"/>
        <v>0</v>
      </c>
      <c r="G57" s="276">
        <f t="shared" si="48"/>
        <v>0</v>
      </c>
      <c r="H57" s="276">
        <f t="shared" si="49"/>
        <v>0</v>
      </c>
      <c r="I57" s="276">
        <f t="shared" si="50"/>
        <v>0</v>
      </c>
      <c r="J57" s="276">
        <f t="shared" si="51"/>
        <v>0</v>
      </c>
      <c r="K57" s="276">
        <f t="shared" si="52"/>
        <v>0</v>
      </c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>
        <v>0.25</v>
      </c>
      <c r="AH57" s="276"/>
      <c r="AI57" s="276"/>
      <c r="AJ57" s="276"/>
      <c r="AK57" s="276"/>
      <c r="AL57" s="276"/>
      <c r="AM57" s="276"/>
      <c r="AN57" s="276">
        <f t="shared" si="53"/>
        <v>0</v>
      </c>
      <c r="AO57" s="276">
        <f t="shared" si="54"/>
        <v>0</v>
      </c>
      <c r="AP57" s="276">
        <f t="shared" si="55"/>
        <v>0</v>
      </c>
      <c r="AQ57" s="276">
        <f t="shared" si="56"/>
        <v>0</v>
      </c>
      <c r="AR57" s="276">
        <f t="shared" si="57"/>
        <v>0</v>
      </c>
      <c r="AS57" s="276">
        <f t="shared" si="58"/>
        <v>0</v>
      </c>
      <c r="AT57" s="276">
        <f t="shared" si="59"/>
        <v>0</v>
      </c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>
        <f t="shared" si="60"/>
        <v>0</v>
      </c>
      <c r="BX57" s="276">
        <f t="shared" si="61"/>
        <v>0</v>
      </c>
      <c r="BY57" s="276">
        <f t="shared" si="62"/>
        <v>0</v>
      </c>
      <c r="BZ57" s="276">
        <f t="shared" si="63"/>
        <v>0</v>
      </c>
      <c r="CA57" s="276">
        <f t="shared" si="64"/>
        <v>0</v>
      </c>
      <c r="CB57" s="276">
        <f t="shared" si="65"/>
        <v>0</v>
      </c>
      <c r="CC57" s="276">
        <f t="shared" si="66"/>
        <v>0</v>
      </c>
      <c r="CD57" s="297"/>
    </row>
    <row r="58" spans="1:82" ht="36" x14ac:dyDescent="0.25">
      <c r="A58" s="60" t="s">
        <v>436</v>
      </c>
      <c r="B58" s="264" t="s">
        <v>862</v>
      </c>
      <c r="C58" s="18"/>
      <c r="D58" s="272" t="s">
        <v>868</v>
      </c>
      <c r="E58" s="272" t="s">
        <v>868</v>
      </c>
      <c r="F58" s="272" t="s">
        <v>868</v>
      </c>
      <c r="G58" s="272" t="s">
        <v>868</v>
      </c>
      <c r="H58" s="272" t="s">
        <v>868</v>
      </c>
      <c r="I58" s="272" t="s">
        <v>868</v>
      </c>
      <c r="J58" s="272" t="s">
        <v>868</v>
      </c>
      <c r="K58" s="272" t="s">
        <v>868</v>
      </c>
      <c r="L58" s="272" t="s">
        <v>868</v>
      </c>
      <c r="M58" s="272" t="s">
        <v>868</v>
      </c>
      <c r="N58" s="272" t="s">
        <v>868</v>
      </c>
      <c r="O58" s="272" t="s">
        <v>868</v>
      </c>
      <c r="P58" s="272" t="s">
        <v>868</v>
      </c>
      <c r="Q58" s="272" t="s">
        <v>868</v>
      </c>
      <c r="R58" s="272" t="s">
        <v>868</v>
      </c>
      <c r="S58" s="272" t="s">
        <v>868</v>
      </c>
      <c r="T58" s="272" t="s">
        <v>868</v>
      </c>
      <c r="U58" s="272" t="s">
        <v>868</v>
      </c>
      <c r="V58" s="272" t="s">
        <v>868</v>
      </c>
      <c r="W58" s="272" t="s">
        <v>868</v>
      </c>
      <c r="X58" s="272" t="s">
        <v>868</v>
      </c>
      <c r="Y58" s="272" t="s">
        <v>868</v>
      </c>
      <c r="Z58" s="272" t="s">
        <v>868</v>
      </c>
      <c r="AA58" s="272" t="s">
        <v>868</v>
      </c>
      <c r="AB58" s="272" t="s">
        <v>868</v>
      </c>
      <c r="AC58" s="272" t="s">
        <v>868</v>
      </c>
      <c r="AD58" s="272" t="s">
        <v>868</v>
      </c>
      <c r="AE58" s="272" t="s">
        <v>868</v>
      </c>
      <c r="AF58" s="272" t="s">
        <v>868</v>
      </c>
      <c r="AG58" s="272" t="s">
        <v>868</v>
      </c>
      <c r="AH58" s="272" t="s">
        <v>868</v>
      </c>
      <c r="AI58" s="272" t="s">
        <v>868</v>
      </c>
      <c r="AJ58" s="272" t="s">
        <v>868</v>
      </c>
      <c r="AK58" s="272" t="s">
        <v>868</v>
      </c>
      <c r="AL58" s="272" t="s">
        <v>868</v>
      </c>
      <c r="AM58" s="272" t="s">
        <v>868</v>
      </c>
      <c r="AN58" s="272" t="s">
        <v>868</v>
      </c>
      <c r="AO58" s="272" t="s">
        <v>868</v>
      </c>
      <c r="AP58" s="272" t="s">
        <v>868</v>
      </c>
      <c r="AQ58" s="272" t="s">
        <v>868</v>
      </c>
      <c r="AR58" s="272" t="s">
        <v>868</v>
      </c>
      <c r="AS58" s="272" t="s">
        <v>868</v>
      </c>
      <c r="AT58" s="272" t="s">
        <v>868</v>
      </c>
      <c r="AU58" s="272" t="s">
        <v>868</v>
      </c>
      <c r="AV58" s="272" t="s">
        <v>868</v>
      </c>
      <c r="AW58" s="272" t="s">
        <v>868</v>
      </c>
      <c r="AX58" s="272" t="s">
        <v>868</v>
      </c>
      <c r="AY58" s="272" t="s">
        <v>868</v>
      </c>
      <c r="AZ58" s="272" t="s">
        <v>868</v>
      </c>
      <c r="BA58" s="272" t="s">
        <v>868</v>
      </c>
      <c r="BB58" s="272" t="s">
        <v>868</v>
      </c>
      <c r="BC58" s="272" t="s">
        <v>868</v>
      </c>
      <c r="BD58" s="272" t="s">
        <v>868</v>
      </c>
      <c r="BE58" s="272" t="s">
        <v>868</v>
      </c>
      <c r="BF58" s="272" t="s">
        <v>868</v>
      </c>
      <c r="BG58" s="272" t="s">
        <v>868</v>
      </c>
      <c r="BH58" s="272" t="s">
        <v>868</v>
      </c>
      <c r="BI58" s="272" t="s">
        <v>868</v>
      </c>
      <c r="BJ58" s="272" t="s">
        <v>868</v>
      </c>
      <c r="BK58" s="272" t="s">
        <v>868</v>
      </c>
      <c r="BL58" s="272" t="s">
        <v>868</v>
      </c>
      <c r="BM58" s="272" t="s">
        <v>868</v>
      </c>
      <c r="BN58" s="272" t="s">
        <v>868</v>
      </c>
      <c r="BO58" s="272" t="s">
        <v>868</v>
      </c>
      <c r="BP58" s="272" t="s">
        <v>868</v>
      </c>
      <c r="BQ58" s="272" t="s">
        <v>868</v>
      </c>
      <c r="BR58" s="272" t="s">
        <v>868</v>
      </c>
      <c r="BS58" s="272" t="s">
        <v>868</v>
      </c>
      <c r="BT58" s="272" t="s">
        <v>868</v>
      </c>
      <c r="BU58" s="272" t="s">
        <v>868</v>
      </c>
      <c r="BV58" s="272" t="s">
        <v>868</v>
      </c>
      <c r="BW58" s="272" t="s">
        <v>868</v>
      </c>
      <c r="BX58" s="272" t="s">
        <v>868</v>
      </c>
      <c r="BY58" s="272" t="s">
        <v>868</v>
      </c>
      <c r="BZ58" s="272" t="s">
        <v>868</v>
      </c>
      <c r="CA58" s="272" t="s">
        <v>868</v>
      </c>
      <c r="CB58" s="272" t="s">
        <v>868</v>
      </c>
      <c r="CC58" s="272" t="s">
        <v>868</v>
      </c>
      <c r="CD58" s="297"/>
    </row>
    <row r="59" spans="1:82" ht="36" x14ac:dyDescent="0.25">
      <c r="A59" s="60" t="s">
        <v>428</v>
      </c>
      <c r="B59" s="264" t="s">
        <v>863</v>
      </c>
      <c r="C59" s="18"/>
      <c r="D59" s="272" t="s">
        <v>868</v>
      </c>
      <c r="E59" s="272">
        <f>SUM(E60)</f>
        <v>0</v>
      </c>
      <c r="F59" s="272">
        <f t="shared" ref="F59:BQ59" si="67">SUM(F60)</f>
        <v>0</v>
      </c>
      <c r="G59" s="272">
        <f t="shared" si="67"/>
        <v>2.58</v>
      </c>
      <c r="H59" s="272">
        <f t="shared" si="67"/>
        <v>0</v>
      </c>
      <c r="I59" s="272">
        <f t="shared" si="67"/>
        <v>0</v>
      </c>
      <c r="J59" s="272">
        <f t="shared" si="67"/>
        <v>0</v>
      </c>
      <c r="K59" s="272">
        <f t="shared" si="67"/>
        <v>0</v>
      </c>
      <c r="L59" s="272">
        <f t="shared" si="67"/>
        <v>0</v>
      </c>
      <c r="M59" s="272">
        <f t="shared" si="67"/>
        <v>0</v>
      </c>
      <c r="N59" s="272">
        <f t="shared" si="67"/>
        <v>0.56999999999999995</v>
      </c>
      <c r="O59" s="272">
        <f t="shared" si="67"/>
        <v>0</v>
      </c>
      <c r="P59" s="272">
        <f t="shared" si="67"/>
        <v>0</v>
      </c>
      <c r="Q59" s="272">
        <f t="shared" si="67"/>
        <v>0</v>
      </c>
      <c r="R59" s="272">
        <f t="shared" si="67"/>
        <v>0</v>
      </c>
      <c r="S59" s="272">
        <f t="shared" si="67"/>
        <v>0</v>
      </c>
      <c r="T59" s="272">
        <f t="shared" si="67"/>
        <v>0</v>
      </c>
      <c r="U59" s="272">
        <f t="shared" si="67"/>
        <v>2.0099999999999998</v>
      </c>
      <c r="V59" s="272">
        <f t="shared" si="67"/>
        <v>0</v>
      </c>
      <c r="W59" s="272">
        <f t="shared" si="67"/>
        <v>0</v>
      </c>
      <c r="X59" s="272">
        <f t="shared" si="67"/>
        <v>0</v>
      </c>
      <c r="Y59" s="272">
        <f t="shared" si="67"/>
        <v>0</v>
      </c>
      <c r="Z59" s="272">
        <f t="shared" si="67"/>
        <v>0</v>
      </c>
      <c r="AA59" s="272">
        <f t="shared" si="67"/>
        <v>0</v>
      </c>
      <c r="AB59" s="272">
        <f t="shared" si="67"/>
        <v>0</v>
      </c>
      <c r="AC59" s="272">
        <f t="shared" si="67"/>
        <v>0</v>
      </c>
      <c r="AD59" s="272">
        <f t="shared" si="67"/>
        <v>0</v>
      </c>
      <c r="AE59" s="272">
        <f t="shared" si="67"/>
        <v>0</v>
      </c>
      <c r="AF59" s="272">
        <f t="shared" si="67"/>
        <v>0</v>
      </c>
      <c r="AG59" s="272">
        <f t="shared" si="67"/>
        <v>0</v>
      </c>
      <c r="AH59" s="272">
        <f t="shared" si="67"/>
        <v>0</v>
      </c>
      <c r="AI59" s="272">
        <f t="shared" si="67"/>
        <v>0</v>
      </c>
      <c r="AJ59" s="272">
        <f t="shared" si="67"/>
        <v>0</v>
      </c>
      <c r="AK59" s="272">
        <f t="shared" si="67"/>
        <v>0</v>
      </c>
      <c r="AL59" s="272">
        <f t="shared" si="67"/>
        <v>0</v>
      </c>
      <c r="AM59" s="272">
        <f t="shared" si="67"/>
        <v>0</v>
      </c>
      <c r="AN59" s="272">
        <f t="shared" si="67"/>
        <v>0</v>
      </c>
      <c r="AO59" s="272">
        <f t="shared" si="67"/>
        <v>0</v>
      </c>
      <c r="AP59" s="272">
        <f t="shared" si="67"/>
        <v>2.66</v>
      </c>
      <c r="AQ59" s="272">
        <f t="shared" si="67"/>
        <v>0</v>
      </c>
      <c r="AR59" s="272">
        <f t="shared" si="67"/>
        <v>0</v>
      </c>
      <c r="AS59" s="272">
        <f t="shared" si="67"/>
        <v>0</v>
      </c>
      <c r="AT59" s="272">
        <f t="shared" si="67"/>
        <v>0</v>
      </c>
      <c r="AU59" s="272">
        <f t="shared" si="67"/>
        <v>0</v>
      </c>
      <c r="AV59" s="272">
        <f t="shared" si="67"/>
        <v>0</v>
      </c>
      <c r="AW59" s="272">
        <f t="shared" si="67"/>
        <v>0.65</v>
      </c>
      <c r="AX59" s="272">
        <f t="shared" si="67"/>
        <v>0</v>
      </c>
      <c r="AY59" s="272">
        <f t="shared" si="67"/>
        <v>0</v>
      </c>
      <c r="AZ59" s="272">
        <f t="shared" si="67"/>
        <v>0</v>
      </c>
      <c r="BA59" s="272">
        <f t="shared" si="67"/>
        <v>0</v>
      </c>
      <c r="BB59" s="272">
        <f t="shared" si="67"/>
        <v>0</v>
      </c>
      <c r="BC59" s="272">
        <f t="shared" si="67"/>
        <v>0</v>
      </c>
      <c r="BD59" s="272">
        <f t="shared" si="67"/>
        <v>2.0099999999999998</v>
      </c>
      <c r="BE59" s="272">
        <f t="shared" si="67"/>
        <v>0</v>
      </c>
      <c r="BF59" s="272">
        <f t="shared" si="67"/>
        <v>0</v>
      </c>
      <c r="BG59" s="272">
        <f t="shared" si="67"/>
        <v>0</v>
      </c>
      <c r="BH59" s="272">
        <f t="shared" si="67"/>
        <v>0</v>
      </c>
      <c r="BI59" s="272">
        <f t="shared" si="67"/>
        <v>0</v>
      </c>
      <c r="BJ59" s="272">
        <f t="shared" si="67"/>
        <v>0</v>
      </c>
      <c r="BK59" s="272">
        <f t="shared" si="67"/>
        <v>0</v>
      </c>
      <c r="BL59" s="272">
        <f t="shared" si="67"/>
        <v>0</v>
      </c>
      <c r="BM59" s="272">
        <f t="shared" si="67"/>
        <v>0</v>
      </c>
      <c r="BN59" s="272">
        <f t="shared" si="67"/>
        <v>0</v>
      </c>
      <c r="BO59" s="272">
        <f t="shared" si="67"/>
        <v>0</v>
      </c>
      <c r="BP59" s="272">
        <f t="shared" si="67"/>
        <v>0</v>
      </c>
      <c r="BQ59" s="272">
        <f t="shared" si="67"/>
        <v>0</v>
      </c>
      <c r="BR59" s="272">
        <f t="shared" ref="BR59:BV59" si="68">SUM(BR60)</f>
        <v>0</v>
      </c>
      <c r="BS59" s="272">
        <f t="shared" si="68"/>
        <v>0</v>
      </c>
      <c r="BT59" s="272">
        <f t="shared" si="68"/>
        <v>0</v>
      </c>
      <c r="BU59" s="272">
        <f t="shared" si="68"/>
        <v>0</v>
      </c>
      <c r="BV59" s="272">
        <f t="shared" si="68"/>
        <v>0</v>
      </c>
      <c r="BW59" s="272">
        <f t="shared" ref="BW59:BW60" si="69">BB59-S59</f>
        <v>0</v>
      </c>
      <c r="BX59" s="272">
        <f t="shared" ref="BX59:BX60" si="70">BC59-T59</f>
        <v>0</v>
      </c>
      <c r="BY59" s="272">
        <f t="shared" ref="BY59:BY60" si="71">BD59-U59</f>
        <v>0</v>
      </c>
      <c r="BZ59" s="272">
        <f t="shared" ref="BZ59:BZ60" si="72">BE59-V59</f>
        <v>0</v>
      </c>
      <c r="CA59" s="272">
        <f t="shared" ref="CA59:CA60" si="73">BF59-W59</f>
        <v>0</v>
      </c>
      <c r="CB59" s="272">
        <f t="shared" ref="CB59:CB60" si="74">BG59-X59</f>
        <v>0</v>
      </c>
      <c r="CC59" s="272">
        <f t="shared" ref="CC59:CC60" si="75">BH59-Y59</f>
        <v>0</v>
      </c>
      <c r="CD59" s="297"/>
    </row>
    <row r="60" spans="1:82" ht="24" x14ac:dyDescent="0.25">
      <c r="A60" s="60" t="s">
        <v>817</v>
      </c>
      <c r="B60" s="264" t="s">
        <v>818</v>
      </c>
      <c r="C60" s="87"/>
      <c r="D60" s="272" t="s">
        <v>868</v>
      </c>
      <c r="E60" s="272">
        <f t="shared" ref="E60:AJ60" si="76">SUM(E61:E63)</f>
        <v>0</v>
      </c>
      <c r="F60" s="272">
        <f t="shared" si="76"/>
        <v>0</v>
      </c>
      <c r="G60" s="272">
        <f t="shared" si="76"/>
        <v>2.58</v>
      </c>
      <c r="H60" s="272">
        <f t="shared" si="76"/>
        <v>0</v>
      </c>
      <c r="I60" s="272">
        <f t="shared" si="76"/>
        <v>0</v>
      </c>
      <c r="J60" s="272">
        <f t="shared" si="76"/>
        <v>0</v>
      </c>
      <c r="K60" s="272">
        <f t="shared" si="76"/>
        <v>0</v>
      </c>
      <c r="L60" s="272">
        <f t="shared" si="76"/>
        <v>0</v>
      </c>
      <c r="M60" s="272">
        <f t="shared" si="76"/>
        <v>0</v>
      </c>
      <c r="N60" s="272">
        <f t="shared" si="76"/>
        <v>0.56999999999999995</v>
      </c>
      <c r="O60" s="272">
        <f t="shared" si="76"/>
        <v>0</v>
      </c>
      <c r="P60" s="272">
        <f t="shared" si="76"/>
        <v>0</v>
      </c>
      <c r="Q60" s="272">
        <f t="shared" si="76"/>
        <v>0</v>
      </c>
      <c r="R60" s="272">
        <f t="shared" si="76"/>
        <v>0</v>
      </c>
      <c r="S60" s="272">
        <f t="shared" si="76"/>
        <v>0</v>
      </c>
      <c r="T60" s="272">
        <f t="shared" si="76"/>
        <v>0</v>
      </c>
      <c r="U60" s="272">
        <f t="shared" si="76"/>
        <v>2.0099999999999998</v>
      </c>
      <c r="V60" s="272">
        <f t="shared" si="76"/>
        <v>0</v>
      </c>
      <c r="W60" s="272">
        <f t="shared" si="76"/>
        <v>0</v>
      </c>
      <c r="X60" s="272">
        <f t="shared" si="76"/>
        <v>0</v>
      </c>
      <c r="Y60" s="272">
        <f t="shared" si="76"/>
        <v>0</v>
      </c>
      <c r="Z60" s="272">
        <f t="shared" si="76"/>
        <v>0</v>
      </c>
      <c r="AA60" s="272">
        <f t="shared" si="76"/>
        <v>0</v>
      </c>
      <c r="AB60" s="272">
        <f t="shared" si="76"/>
        <v>0</v>
      </c>
      <c r="AC60" s="272">
        <f t="shared" si="76"/>
        <v>0</v>
      </c>
      <c r="AD60" s="272">
        <f t="shared" si="76"/>
        <v>0</v>
      </c>
      <c r="AE60" s="272">
        <f t="shared" si="76"/>
        <v>0</v>
      </c>
      <c r="AF60" s="272">
        <f t="shared" si="76"/>
        <v>0</v>
      </c>
      <c r="AG60" s="272">
        <f t="shared" si="76"/>
        <v>0</v>
      </c>
      <c r="AH60" s="272">
        <f t="shared" si="76"/>
        <v>0</v>
      </c>
      <c r="AI60" s="272">
        <f t="shared" si="76"/>
        <v>0</v>
      </c>
      <c r="AJ60" s="272">
        <f t="shared" si="76"/>
        <v>0</v>
      </c>
      <c r="AK60" s="272">
        <f t="shared" ref="AK60:BP60" si="77">SUM(AK61:AK63)</f>
        <v>0</v>
      </c>
      <c r="AL60" s="272">
        <f t="shared" si="77"/>
        <v>0</v>
      </c>
      <c r="AM60" s="272">
        <f t="shared" si="77"/>
        <v>0</v>
      </c>
      <c r="AN60" s="272">
        <f t="shared" si="77"/>
        <v>0</v>
      </c>
      <c r="AO60" s="272">
        <f t="shared" si="77"/>
        <v>0</v>
      </c>
      <c r="AP60" s="272">
        <f t="shared" si="77"/>
        <v>2.66</v>
      </c>
      <c r="AQ60" s="272">
        <f t="shared" si="77"/>
        <v>0</v>
      </c>
      <c r="AR60" s="272">
        <f t="shared" si="77"/>
        <v>0</v>
      </c>
      <c r="AS60" s="272">
        <f t="shared" si="77"/>
        <v>0</v>
      </c>
      <c r="AT60" s="272">
        <f t="shared" si="77"/>
        <v>0</v>
      </c>
      <c r="AU60" s="272">
        <f t="shared" si="77"/>
        <v>0</v>
      </c>
      <c r="AV60" s="272">
        <f t="shared" si="77"/>
        <v>0</v>
      </c>
      <c r="AW60" s="272">
        <f t="shared" si="77"/>
        <v>0.65</v>
      </c>
      <c r="AX60" s="272">
        <f t="shared" si="77"/>
        <v>0</v>
      </c>
      <c r="AY60" s="272">
        <f t="shared" si="77"/>
        <v>0</v>
      </c>
      <c r="AZ60" s="272">
        <f t="shared" si="77"/>
        <v>0</v>
      </c>
      <c r="BA60" s="272">
        <f t="shared" si="77"/>
        <v>0</v>
      </c>
      <c r="BB60" s="272">
        <f t="shared" si="77"/>
        <v>0</v>
      </c>
      <c r="BC60" s="272">
        <f t="shared" si="77"/>
        <v>0</v>
      </c>
      <c r="BD60" s="272">
        <f t="shared" si="77"/>
        <v>2.0099999999999998</v>
      </c>
      <c r="BE60" s="272">
        <f t="shared" si="77"/>
        <v>0</v>
      </c>
      <c r="BF60" s="272">
        <f t="shared" si="77"/>
        <v>0</v>
      </c>
      <c r="BG60" s="272">
        <f t="shared" si="77"/>
        <v>0</v>
      </c>
      <c r="BH60" s="272">
        <f t="shared" si="77"/>
        <v>0</v>
      </c>
      <c r="BI60" s="272">
        <f t="shared" si="77"/>
        <v>0</v>
      </c>
      <c r="BJ60" s="272">
        <f t="shared" si="77"/>
        <v>0</v>
      </c>
      <c r="BK60" s="272">
        <f t="shared" si="77"/>
        <v>0</v>
      </c>
      <c r="BL60" s="272">
        <f t="shared" si="77"/>
        <v>0</v>
      </c>
      <c r="BM60" s="272">
        <f t="shared" si="77"/>
        <v>0</v>
      </c>
      <c r="BN60" s="272">
        <f t="shared" si="77"/>
        <v>0</v>
      </c>
      <c r="BO60" s="272">
        <f t="shared" si="77"/>
        <v>0</v>
      </c>
      <c r="BP60" s="272">
        <f t="shared" si="77"/>
        <v>0</v>
      </c>
      <c r="BQ60" s="272">
        <f t="shared" ref="BQ60:BV60" si="78">SUM(BQ61:BQ63)</f>
        <v>0</v>
      </c>
      <c r="BR60" s="272">
        <f t="shared" si="78"/>
        <v>0</v>
      </c>
      <c r="BS60" s="272">
        <f t="shared" si="78"/>
        <v>0</v>
      </c>
      <c r="BT60" s="272">
        <f t="shared" si="78"/>
        <v>0</v>
      </c>
      <c r="BU60" s="272">
        <f t="shared" si="78"/>
        <v>0</v>
      </c>
      <c r="BV60" s="272">
        <f t="shared" si="78"/>
        <v>0</v>
      </c>
      <c r="BW60" s="272">
        <f t="shared" si="69"/>
        <v>0</v>
      </c>
      <c r="BX60" s="272">
        <f t="shared" si="70"/>
        <v>0</v>
      </c>
      <c r="BY60" s="272">
        <f t="shared" si="71"/>
        <v>0</v>
      </c>
      <c r="BZ60" s="272">
        <f t="shared" si="72"/>
        <v>0</v>
      </c>
      <c r="CA60" s="272">
        <f t="shared" si="73"/>
        <v>0</v>
      </c>
      <c r="CB60" s="272">
        <f t="shared" si="74"/>
        <v>0</v>
      </c>
      <c r="CC60" s="272">
        <f t="shared" si="75"/>
        <v>0</v>
      </c>
      <c r="CD60" s="297"/>
    </row>
    <row r="61" spans="1:82" x14ac:dyDescent="0.25">
      <c r="A61" s="60"/>
      <c r="B61" s="96" t="s">
        <v>964</v>
      </c>
      <c r="C61" s="73" t="s">
        <v>965</v>
      </c>
      <c r="D61" s="272"/>
      <c r="E61" s="276">
        <f t="shared" ref="E61:K63" si="79">L61+S61+Z61+AG61</f>
        <v>0</v>
      </c>
      <c r="F61" s="276">
        <f t="shared" si="79"/>
        <v>0</v>
      </c>
      <c r="G61" s="276">
        <f t="shared" si="79"/>
        <v>0.56999999999999995</v>
      </c>
      <c r="H61" s="276">
        <f t="shared" si="79"/>
        <v>0</v>
      </c>
      <c r="I61" s="276">
        <f t="shared" si="79"/>
        <v>0</v>
      </c>
      <c r="J61" s="276">
        <f t="shared" si="79"/>
        <v>0</v>
      </c>
      <c r="K61" s="276">
        <f t="shared" si="79"/>
        <v>0</v>
      </c>
      <c r="L61" s="276"/>
      <c r="M61" s="276"/>
      <c r="N61" s="276">
        <v>0.56999999999999995</v>
      </c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>
        <f t="shared" ref="AN61:AT63" si="80">AU61+BB61+BI61+BP61</f>
        <v>0</v>
      </c>
      <c r="AO61" s="276">
        <f t="shared" si="80"/>
        <v>0</v>
      </c>
      <c r="AP61" s="276">
        <f t="shared" si="80"/>
        <v>0.65</v>
      </c>
      <c r="AQ61" s="276">
        <f t="shared" si="80"/>
        <v>0</v>
      </c>
      <c r="AR61" s="276">
        <f t="shared" si="80"/>
        <v>0</v>
      </c>
      <c r="AS61" s="276">
        <f t="shared" si="80"/>
        <v>0</v>
      </c>
      <c r="AT61" s="276">
        <f t="shared" si="80"/>
        <v>0</v>
      </c>
      <c r="AU61" s="276"/>
      <c r="AV61" s="276"/>
      <c r="AW61" s="274">
        <v>0.65</v>
      </c>
      <c r="AX61" s="276"/>
      <c r="AY61" s="276"/>
      <c r="AZ61" s="276"/>
      <c r="BA61" s="276"/>
      <c r="BB61" s="276"/>
      <c r="BC61" s="276"/>
      <c r="BD61" s="274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>
        <f t="shared" ref="BW61:BW63" si="81">BI61-Z61</f>
        <v>0</v>
      </c>
      <c r="BX61" s="276">
        <f t="shared" ref="BX61:BX63" si="82">BJ61-AA61</f>
        <v>0</v>
      </c>
      <c r="BY61" s="276">
        <f t="shared" ref="BY61:BY63" si="83">BK61-AB61</f>
        <v>0</v>
      </c>
      <c r="BZ61" s="276">
        <f t="shared" ref="BZ61:BZ63" si="84">BL61-AC61</f>
        <v>0</v>
      </c>
      <c r="CA61" s="276">
        <f t="shared" ref="CA61:CA63" si="85">BM61-AD61</f>
        <v>0</v>
      </c>
      <c r="CB61" s="276">
        <f t="shared" ref="CB61:CB63" si="86">BN61-AE61</f>
        <v>0</v>
      </c>
      <c r="CC61" s="276">
        <f t="shared" ref="CC61:CC63" si="87">BO61-AF61</f>
        <v>0</v>
      </c>
      <c r="CD61" s="297"/>
    </row>
    <row r="62" spans="1:82" ht="36" x14ac:dyDescent="0.25">
      <c r="A62" s="60"/>
      <c r="B62" s="96" t="s">
        <v>966</v>
      </c>
      <c r="C62" s="73" t="s">
        <v>967</v>
      </c>
      <c r="D62" s="272"/>
      <c r="E62" s="276">
        <f t="shared" si="79"/>
        <v>0</v>
      </c>
      <c r="F62" s="276">
        <f t="shared" si="79"/>
        <v>0</v>
      </c>
      <c r="G62" s="276">
        <f t="shared" si="79"/>
        <v>1.26</v>
      </c>
      <c r="H62" s="276">
        <f t="shared" si="79"/>
        <v>0</v>
      </c>
      <c r="I62" s="276">
        <f t="shared" si="79"/>
        <v>0</v>
      </c>
      <c r="J62" s="276">
        <f t="shared" si="79"/>
        <v>0</v>
      </c>
      <c r="K62" s="276">
        <f t="shared" si="79"/>
        <v>0</v>
      </c>
      <c r="L62" s="276"/>
      <c r="M62" s="276"/>
      <c r="N62" s="276"/>
      <c r="O62" s="276"/>
      <c r="P62" s="276"/>
      <c r="Q62" s="276"/>
      <c r="R62" s="276"/>
      <c r="S62" s="276"/>
      <c r="T62" s="276"/>
      <c r="U62" s="276">
        <v>1.26</v>
      </c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>
        <f t="shared" si="80"/>
        <v>0</v>
      </c>
      <c r="AO62" s="276">
        <f t="shared" si="80"/>
        <v>0</v>
      </c>
      <c r="AP62" s="276">
        <f t="shared" si="80"/>
        <v>1.26</v>
      </c>
      <c r="AQ62" s="276">
        <f t="shared" si="80"/>
        <v>0</v>
      </c>
      <c r="AR62" s="276">
        <f t="shared" si="80"/>
        <v>0</v>
      </c>
      <c r="AS62" s="276">
        <f t="shared" si="80"/>
        <v>0</v>
      </c>
      <c r="AT62" s="276">
        <f t="shared" si="80"/>
        <v>0</v>
      </c>
      <c r="AU62" s="276"/>
      <c r="AV62" s="276"/>
      <c r="AW62" s="274"/>
      <c r="AX62" s="276"/>
      <c r="AY62" s="276"/>
      <c r="AZ62" s="276"/>
      <c r="BA62" s="276"/>
      <c r="BB62" s="276"/>
      <c r="BC62" s="276"/>
      <c r="BD62" s="274">
        <v>1.26</v>
      </c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>
        <f t="shared" si="81"/>
        <v>0</v>
      </c>
      <c r="BX62" s="276">
        <f t="shared" si="82"/>
        <v>0</v>
      </c>
      <c r="BY62" s="276">
        <f t="shared" si="83"/>
        <v>0</v>
      </c>
      <c r="BZ62" s="276">
        <f t="shared" si="84"/>
        <v>0</v>
      </c>
      <c r="CA62" s="276">
        <f t="shared" si="85"/>
        <v>0</v>
      </c>
      <c r="CB62" s="276">
        <f t="shared" si="86"/>
        <v>0</v>
      </c>
      <c r="CC62" s="276">
        <f t="shared" si="87"/>
        <v>0</v>
      </c>
      <c r="CD62" s="297" t="s">
        <v>1011</v>
      </c>
    </row>
    <row r="63" spans="1:82" ht="84" x14ac:dyDescent="0.25">
      <c r="A63" s="60"/>
      <c r="B63" s="96" t="s">
        <v>968</v>
      </c>
      <c r="C63" s="73" t="s">
        <v>969</v>
      </c>
      <c r="D63" s="272"/>
      <c r="E63" s="276">
        <f t="shared" si="79"/>
        <v>0</v>
      </c>
      <c r="F63" s="276">
        <f t="shared" si="79"/>
        <v>0</v>
      </c>
      <c r="G63" s="276">
        <f t="shared" si="79"/>
        <v>0.75</v>
      </c>
      <c r="H63" s="276">
        <f t="shared" si="79"/>
        <v>0</v>
      </c>
      <c r="I63" s="276">
        <f t="shared" si="79"/>
        <v>0</v>
      </c>
      <c r="J63" s="276">
        <f t="shared" si="79"/>
        <v>0</v>
      </c>
      <c r="K63" s="276">
        <f t="shared" si="79"/>
        <v>0</v>
      </c>
      <c r="L63" s="276"/>
      <c r="M63" s="276"/>
      <c r="N63" s="276"/>
      <c r="O63" s="276"/>
      <c r="P63" s="276"/>
      <c r="Q63" s="276"/>
      <c r="R63" s="276"/>
      <c r="S63" s="276"/>
      <c r="T63" s="276"/>
      <c r="U63" s="276">
        <v>0.75</v>
      </c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>
        <f t="shared" si="80"/>
        <v>0</v>
      </c>
      <c r="AO63" s="276">
        <f t="shared" si="80"/>
        <v>0</v>
      </c>
      <c r="AP63" s="276">
        <f t="shared" si="80"/>
        <v>0.75</v>
      </c>
      <c r="AQ63" s="276">
        <f t="shared" si="80"/>
        <v>0</v>
      </c>
      <c r="AR63" s="276">
        <v>0</v>
      </c>
      <c r="AS63" s="276">
        <f t="shared" si="80"/>
        <v>0</v>
      </c>
      <c r="AT63" s="276">
        <f t="shared" si="80"/>
        <v>0</v>
      </c>
      <c r="AU63" s="276"/>
      <c r="AV63" s="276"/>
      <c r="AW63" s="274"/>
      <c r="AX63" s="276"/>
      <c r="AY63" s="276"/>
      <c r="AZ63" s="276"/>
      <c r="BA63" s="276"/>
      <c r="BB63" s="276"/>
      <c r="BC63" s="276"/>
      <c r="BD63" s="274">
        <v>0.75</v>
      </c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>
        <f t="shared" si="81"/>
        <v>0</v>
      </c>
      <c r="BX63" s="276">
        <f t="shared" si="82"/>
        <v>0</v>
      </c>
      <c r="BY63" s="276">
        <f t="shared" si="83"/>
        <v>0</v>
      </c>
      <c r="BZ63" s="276">
        <f t="shared" si="84"/>
        <v>0</v>
      </c>
      <c r="CA63" s="276">
        <f t="shared" si="85"/>
        <v>0</v>
      </c>
      <c r="CB63" s="276">
        <f t="shared" si="86"/>
        <v>0</v>
      </c>
      <c r="CC63" s="276">
        <f t="shared" si="87"/>
        <v>0</v>
      </c>
      <c r="CD63" s="297" t="s">
        <v>1008</v>
      </c>
    </row>
    <row r="64" spans="1:82" ht="24" x14ac:dyDescent="0.25">
      <c r="A64" s="60" t="s">
        <v>864</v>
      </c>
      <c r="B64" s="264" t="s">
        <v>865</v>
      </c>
      <c r="C64" s="60"/>
      <c r="D64" s="272" t="s">
        <v>868</v>
      </c>
      <c r="E64" s="272" t="s">
        <v>868</v>
      </c>
      <c r="F64" s="272" t="s">
        <v>868</v>
      </c>
      <c r="G64" s="272" t="s">
        <v>868</v>
      </c>
      <c r="H64" s="272" t="s">
        <v>868</v>
      </c>
      <c r="I64" s="272" t="s">
        <v>868</v>
      </c>
      <c r="J64" s="272" t="s">
        <v>868</v>
      </c>
      <c r="K64" s="272" t="s">
        <v>868</v>
      </c>
      <c r="L64" s="272" t="s">
        <v>868</v>
      </c>
      <c r="M64" s="272" t="s">
        <v>868</v>
      </c>
      <c r="N64" s="272" t="s">
        <v>868</v>
      </c>
      <c r="O64" s="272" t="s">
        <v>868</v>
      </c>
      <c r="P64" s="272" t="s">
        <v>868</v>
      </c>
      <c r="Q64" s="272" t="s">
        <v>868</v>
      </c>
      <c r="R64" s="272" t="s">
        <v>868</v>
      </c>
      <c r="S64" s="272" t="s">
        <v>868</v>
      </c>
      <c r="T64" s="272" t="s">
        <v>868</v>
      </c>
      <c r="U64" s="272" t="s">
        <v>868</v>
      </c>
      <c r="V64" s="272" t="s">
        <v>868</v>
      </c>
      <c r="W64" s="272" t="s">
        <v>868</v>
      </c>
      <c r="X64" s="272" t="s">
        <v>868</v>
      </c>
      <c r="Y64" s="272" t="s">
        <v>868</v>
      </c>
      <c r="Z64" s="272" t="s">
        <v>868</v>
      </c>
      <c r="AA64" s="272" t="s">
        <v>868</v>
      </c>
      <c r="AB64" s="272" t="s">
        <v>868</v>
      </c>
      <c r="AC64" s="272" t="s">
        <v>868</v>
      </c>
      <c r="AD64" s="272" t="s">
        <v>868</v>
      </c>
      <c r="AE64" s="272" t="s">
        <v>868</v>
      </c>
      <c r="AF64" s="272" t="s">
        <v>868</v>
      </c>
      <c r="AG64" s="272" t="s">
        <v>868</v>
      </c>
      <c r="AH64" s="272" t="s">
        <v>868</v>
      </c>
      <c r="AI64" s="272" t="s">
        <v>868</v>
      </c>
      <c r="AJ64" s="272" t="s">
        <v>868</v>
      </c>
      <c r="AK64" s="272" t="s">
        <v>868</v>
      </c>
      <c r="AL64" s="272" t="s">
        <v>868</v>
      </c>
      <c r="AM64" s="272" t="s">
        <v>868</v>
      </c>
      <c r="AN64" s="272" t="s">
        <v>868</v>
      </c>
      <c r="AO64" s="272" t="s">
        <v>868</v>
      </c>
      <c r="AP64" s="272" t="s">
        <v>868</v>
      </c>
      <c r="AQ64" s="272" t="s">
        <v>868</v>
      </c>
      <c r="AR64" s="272" t="s">
        <v>868</v>
      </c>
      <c r="AS64" s="272" t="s">
        <v>868</v>
      </c>
      <c r="AT64" s="272" t="s">
        <v>868</v>
      </c>
      <c r="AU64" s="272" t="s">
        <v>868</v>
      </c>
      <c r="AV64" s="272" t="s">
        <v>868</v>
      </c>
      <c r="AW64" s="272" t="s">
        <v>868</v>
      </c>
      <c r="AX64" s="272" t="s">
        <v>868</v>
      </c>
      <c r="AY64" s="272" t="s">
        <v>868</v>
      </c>
      <c r="AZ64" s="272" t="s">
        <v>868</v>
      </c>
      <c r="BA64" s="272" t="s">
        <v>868</v>
      </c>
      <c r="BB64" s="272" t="s">
        <v>868</v>
      </c>
      <c r="BC64" s="272" t="s">
        <v>868</v>
      </c>
      <c r="BD64" s="272" t="s">
        <v>868</v>
      </c>
      <c r="BE64" s="272" t="s">
        <v>868</v>
      </c>
      <c r="BF64" s="272" t="s">
        <v>868</v>
      </c>
      <c r="BG64" s="272" t="s">
        <v>868</v>
      </c>
      <c r="BH64" s="272" t="s">
        <v>868</v>
      </c>
      <c r="BI64" s="272" t="s">
        <v>868</v>
      </c>
      <c r="BJ64" s="272" t="s">
        <v>868</v>
      </c>
      <c r="BK64" s="272" t="s">
        <v>868</v>
      </c>
      <c r="BL64" s="272" t="s">
        <v>868</v>
      </c>
      <c r="BM64" s="272" t="s">
        <v>868</v>
      </c>
      <c r="BN64" s="272" t="s">
        <v>868</v>
      </c>
      <c r="BO64" s="272" t="s">
        <v>868</v>
      </c>
      <c r="BP64" s="272" t="s">
        <v>868</v>
      </c>
      <c r="BQ64" s="272" t="s">
        <v>868</v>
      </c>
      <c r="BR64" s="272" t="s">
        <v>868</v>
      </c>
      <c r="BS64" s="272" t="s">
        <v>868</v>
      </c>
      <c r="BT64" s="272" t="s">
        <v>868</v>
      </c>
      <c r="BU64" s="272" t="s">
        <v>868</v>
      </c>
      <c r="BV64" s="272" t="s">
        <v>868</v>
      </c>
      <c r="BW64" s="272" t="s">
        <v>868</v>
      </c>
      <c r="BX64" s="272" t="s">
        <v>868</v>
      </c>
      <c r="BY64" s="272" t="s">
        <v>868</v>
      </c>
      <c r="BZ64" s="272" t="s">
        <v>868</v>
      </c>
      <c r="CA64" s="272" t="s">
        <v>868</v>
      </c>
      <c r="CB64" s="272" t="s">
        <v>868</v>
      </c>
      <c r="CC64" s="272" t="s">
        <v>868</v>
      </c>
      <c r="CD64" s="297"/>
    </row>
    <row r="65" spans="1:82" ht="24" x14ac:dyDescent="0.25">
      <c r="A65" s="60" t="s">
        <v>426</v>
      </c>
      <c r="B65" s="264" t="s">
        <v>866</v>
      </c>
      <c r="C65" s="60"/>
      <c r="D65" s="272" t="s">
        <v>868</v>
      </c>
      <c r="E65" s="272">
        <f>SUM(E66)</f>
        <v>0</v>
      </c>
      <c r="F65" s="272">
        <f t="shared" ref="F65:BQ65" si="88">SUM(F66)</f>
        <v>0</v>
      </c>
      <c r="G65" s="272">
        <f t="shared" si="88"/>
        <v>0</v>
      </c>
      <c r="H65" s="272">
        <f t="shared" si="88"/>
        <v>0</v>
      </c>
      <c r="I65" s="272">
        <f t="shared" si="88"/>
        <v>0</v>
      </c>
      <c r="J65" s="272">
        <f t="shared" si="88"/>
        <v>0</v>
      </c>
      <c r="K65" s="272">
        <f t="shared" si="88"/>
        <v>0</v>
      </c>
      <c r="L65" s="272">
        <f t="shared" si="88"/>
        <v>0</v>
      </c>
      <c r="M65" s="272">
        <f t="shared" si="88"/>
        <v>0</v>
      </c>
      <c r="N65" s="272">
        <f t="shared" si="88"/>
        <v>0</v>
      </c>
      <c r="O65" s="272">
        <f t="shared" si="88"/>
        <v>0</v>
      </c>
      <c r="P65" s="272">
        <f t="shared" si="88"/>
        <v>0</v>
      </c>
      <c r="Q65" s="272">
        <f t="shared" si="88"/>
        <v>0</v>
      </c>
      <c r="R65" s="272">
        <f t="shared" si="88"/>
        <v>0</v>
      </c>
      <c r="S65" s="272">
        <f t="shared" si="88"/>
        <v>0</v>
      </c>
      <c r="T65" s="272">
        <f t="shared" si="88"/>
        <v>0</v>
      </c>
      <c r="U65" s="272">
        <f t="shared" si="88"/>
        <v>0</v>
      </c>
      <c r="V65" s="272">
        <f t="shared" si="88"/>
        <v>0</v>
      </c>
      <c r="W65" s="272">
        <f t="shared" si="88"/>
        <v>0</v>
      </c>
      <c r="X65" s="272">
        <f t="shared" si="88"/>
        <v>0</v>
      </c>
      <c r="Y65" s="272">
        <f t="shared" si="88"/>
        <v>0</v>
      </c>
      <c r="Z65" s="272">
        <f t="shared" si="88"/>
        <v>0</v>
      </c>
      <c r="AA65" s="272">
        <f t="shared" si="88"/>
        <v>0</v>
      </c>
      <c r="AB65" s="272">
        <f t="shared" si="88"/>
        <v>0</v>
      </c>
      <c r="AC65" s="272">
        <f t="shared" si="88"/>
        <v>0</v>
      </c>
      <c r="AD65" s="272">
        <f t="shared" si="88"/>
        <v>0</v>
      </c>
      <c r="AE65" s="272">
        <f t="shared" si="88"/>
        <v>0</v>
      </c>
      <c r="AF65" s="272">
        <f t="shared" si="88"/>
        <v>0</v>
      </c>
      <c r="AG65" s="272">
        <f t="shared" si="88"/>
        <v>0</v>
      </c>
      <c r="AH65" s="272">
        <f t="shared" si="88"/>
        <v>0</v>
      </c>
      <c r="AI65" s="272">
        <f t="shared" si="88"/>
        <v>0</v>
      </c>
      <c r="AJ65" s="272">
        <f t="shared" si="88"/>
        <v>0</v>
      </c>
      <c r="AK65" s="272">
        <f t="shared" si="88"/>
        <v>0</v>
      </c>
      <c r="AL65" s="272">
        <f t="shared" si="88"/>
        <v>0</v>
      </c>
      <c r="AM65" s="272">
        <f t="shared" si="88"/>
        <v>0</v>
      </c>
      <c r="AN65" s="272">
        <f t="shared" si="88"/>
        <v>0</v>
      </c>
      <c r="AO65" s="272">
        <f t="shared" si="88"/>
        <v>0</v>
      </c>
      <c r="AP65" s="272">
        <f t="shared" si="88"/>
        <v>0</v>
      </c>
      <c r="AQ65" s="272">
        <f t="shared" si="88"/>
        <v>0</v>
      </c>
      <c r="AR65" s="272">
        <f t="shared" si="88"/>
        <v>0</v>
      </c>
      <c r="AS65" s="272">
        <f t="shared" si="88"/>
        <v>0</v>
      </c>
      <c r="AT65" s="272">
        <f t="shared" si="88"/>
        <v>0</v>
      </c>
      <c r="AU65" s="272">
        <f t="shared" si="88"/>
        <v>0</v>
      </c>
      <c r="AV65" s="272">
        <f t="shared" si="88"/>
        <v>0</v>
      </c>
      <c r="AW65" s="272">
        <f t="shared" si="88"/>
        <v>0</v>
      </c>
      <c r="AX65" s="272">
        <f t="shared" si="88"/>
        <v>0</v>
      </c>
      <c r="AY65" s="272">
        <f t="shared" si="88"/>
        <v>0</v>
      </c>
      <c r="AZ65" s="272">
        <f t="shared" si="88"/>
        <v>0</v>
      </c>
      <c r="BA65" s="272">
        <f t="shared" si="88"/>
        <v>0</v>
      </c>
      <c r="BB65" s="272">
        <f t="shared" si="88"/>
        <v>0</v>
      </c>
      <c r="BC65" s="272">
        <f t="shared" si="88"/>
        <v>0</v>
      </c>
      <c r="BD65" s="272">
        <f t="shared" si="88"/>
        <v>0</v>
      </c>
      <c r="BE65" s="272">
        <f t="shared" si="88"/>
        <v>0</v>
      </c>
      <c r="BF65" s="272">
        <f t="shared" si="88"/>
        <v>0</v>
      </c>
      <c r="BG65" s="272">
        <f t="shared" si="88"/>
        <v>0</v>
      </c>
      <c r="BH65" s="272">
        <f t="shared" si="88"/>
        <v>0</v>
      </c>
      <c r="BI65" s="272">
        <f t="shared" si="88"/>
        <v>0</v>
      </c>
      <c r="BJ65" s="272">
        <f t="shared" si="88"/>
        <v>0</v>
      </c>
      <c r="BK65" s="272">
        <f t="shared" si="88"/>
        <v>0</v>
      </c>
      <c r="BL65" s="272">
        <f t="shared" si="88"/>
        <v>0</v>
      </c>
      <c r="BM65" s="272">
        <f t="shared" si="88"/>
        <v>0</v>
      </c>
      <c r="BN65" s="272">
        <f t="shared" si="88"/>
        <v>0</v>
      </c>
      <c r="BO65" s="272">
        <f t="shared" si="88"/>
        <v>0</v>
      </c>
      <c r="BP65" s="272">
        <f t="shared" si="88"/>
        <v>0</v>
      </c>
      <c r="BQ65" s="272">
        <f t="shared" si="88"/>
        <v>0</v>
      </c>
      <c r="BR65" s="272">
        <f t="shared" ref="BR65:BV65" si="89">SUM(BR66)</f>
        <v>0</v>
      </c>
      <c r="BS65" s="272">
        <f t="shared" si="89"/>
        <v>0</v>
      </c>
      <c r="BT65" s="272">
        <f t="shared" si="89"/>
        <v>0</v>
      </c>
      <c r="BU65" s="272">
        <f t="shared" si="89"/>
        <v>0</v>
      </c>
      <c r="BV65" s="272">
        <f t="shared" si="89"/>
        <v>0</v>
      </c>
      <c r="BW65" s="272">
        <f t="shared" ref="BW65:BW66" si="90">BB65-S65</f>
        <v>0</v>
      </c>
      <c r="BX65" s="272">
        <f t="shared" ref="BX65:BX66" si="91">BC65-T65</f>
        <v>0</v>
      </c>
      <c r="BY65" s="272">
        <f t="shared" ref="BY65:BY66" si="92">BD65-U65</f>
        <v>0</v>
      </c>
      <c r="BZ65" s="272">
        <f t="shared" ref="BZ65:BZ66" si="93">BE65-V65</f>
        <v>0</v>
      </c>
      <c r="CA65" s="272">
        <f t="shared" ref="CA65:CA66" si="94">BF65-W65</f>
        <v>0</v>
      </c>
      <c r="CB65" s="272">
        <f t="shared" ref="CB65:CB66" si="95">BG65-X65</f>
        <v>0</v>
      </c>
      <c r="CC65" s="272">
        <f t="shared" ref="CC65:CC66" si="96">BH65-Y65</f>
        <v>0</v>
      </c>
      <c r="CD65" s="297"/>
    </row>
    <row r="66" spans="1:82" ht="24" x14ac:dyDescent="0.25">
      <c r="A66" s="60" t="s">
        <v>424</v>
      </c>
      <c r="B66" s="264" t="s">
        <v>819</v>
      </c>
      <c r="C66" s="87"/>
      <c r="D66" s="272" t="s">
        <v>868</v>
      </c>
      <c r="E66" s="272">
        <f t="shared" ref="E66:BP66" si="97">SUM(E67:E67)</f>
        <v>0</v>
      </c>
      <c r="F66" s="272">
        <f t="shared" si="97"/>
        <v>0</v>
      </c>
      <c r="G66" s="272">
        <f t="shared" si="97"/>
        <v>0</v>
      </c>
      <c r="H66" s="272">
        <f t="shared" si="97"/>
        <v>0</v>
      </c>
      <c r="I66" s="272">
        <f t="shared" si="97"/>
        <v>0</v>
      </c>
      <c r="J66" s="272">
        <f t="shared" si="97"/>
        <v>0</v>
      </c>
      <c r="K66" s="272">
        <f t="shared" si="97"/>
        <v>0</v>
      </c>
      <c r="L66" s="272">
        <f t="shared" si="97"/>
        <v>0</v>
      </c>
      <c r="M66" s="272">
        <f t="shared" si="97"/>
        <v>0</v>
      </c>
      <c r="N66" s="272">
        <f t="shared" si="97"/>
        <v>0</v>
      </c>
      <c r="O66" s="272">
        <f t="shared" si="97"/>
        <v>0</v>
      </c>
      <c r="P66" s="272">
        <f t="shared" si="97"/>
        <v>0</v>
      </c>
      <c r="Q66" s="272">
        <f t="shared" si="97"/>
        <v>0</v>
      </c>
      <c r="R66" s="272">
        <f t="shared" si="97"/>
        <v>0</v>
      </c>
      <c r="S66" s="272">
        <f t="shared" si="97"/>
        <v>0</v>
      </c>
      <c r="T66" s="272">
        <f t="shared" si="97"/>
        <v>0</v>
      </c>
      <c r="U66" s="272">
        <f t="shared" si="97"/>
        <v>0</v>
      </c>
      <c r="V66" s="272">
        <f t="shared" si="97"/>
        <v>0</v>
      </c>
      <c r="W66" s="272">
        <f t="shared" si="97"/>
        <v>0</v>
      </c>
      <c r="X66" s="272">
        <f t="shared" si="97"/>
        <v>0</v>
      </c>
      <c r="Y66" s="272">
        <f t="shared" si="97"/>
        <v>0</v>
      </c>
      <c r="Z66" s="272">
        <f t="shared" si="97"/>
        <v>0</v>
      </c>
      <c r="AA66" s="272">
        <f t="shared" si="97"/>
        <v>0</v>
      </c>
      <c r="AB66" s="272">
        <f t="shared" si="97"/>
        <v>0</v>
      </c>
      <c r="AC66" s="272">
        <f t="shared" si="97"/>
        <v>0</v>
      </c>
      <c r="AD66" s="272">
        <f t="shared" si="97"/>
        <v>0</v>
      </c>
      <c r="AE66" s="272">
        <f t="shared" si="97"/>
        <v>0</v>
      </c>
      <c r="AF66" s="272">
        <f t="shared" si="97"/>
        <v>0</v>
      </c>
      <c r="AG66" s="272">
        <f t="shared" si="97"/>
        <v>0</v>
      </c>
      <c r="AH66" s="272">
        <f t="shared" si="97"/>
        <v>0</v>
      </c>
      <c r="AI66" s="272">
        <f t="shared" si="97"/>
        <v>0</v>
      </c>
      <c r="AJ66" s="272">
        <f t="shared" si="97"/>
        <v>0</v>
      </c>
      <c r="AK66" s="272">
        <f t="shared" si="97"/>
        <v>0</v>
      </c>
      <c r="AL66" s="272">
        <f t="shared" si="97"/>
        <v>0</v>
      </c>
      <c r="AM66" s="272">
        <f t="shared" si="97"/>
        <v>0</v>
      </c>
      <c r="AN66" s="272">
        <f t="shared" si="97"/>
        <v>0</v>
      </c>
      <c r="AO66" s="272">
        <f t="shared" si="97"/>
        <v>0</v>
      </c>
      <c r="AP66" s="272">
        <f t="shared" si="97"/>
        <v>0</v>
      </c>
      <c r="AQ66" s="272">
        <f t="shared" si="97"/>
        <v>0</v>
      </c>
      <c r="AR66" s="272">
        <f t="shared" si="97"/>
        <v>0</v>
      </c>
      <c r="AS66" s="272">
        <f t="shared" si="97"/>
        <v>0</v>
      </c>
      <c r="AT66" s="272">
        <f t="shared" si="97"/>
        <v>0</v>
      </c>
      <c r="AU66" s="272">
        <f t="shared" si="97"/>
        <v>0</v>
      </c>
      <c r="AV66" s="272">
        <f t="shared" si="97"/>
        <v>0</v>
      </c>
      <c r="AW66" s="272">
        <f t="shared" si="97"/>
        <v>0</v>
      </c>
      <c r="AX66" s="272">
        <f t="shared" si="97"/>
        <v>0</v>
      </c>
      <c r="AY66" s="272">
        <f t="shared" si="97"/>
        <v>0</v>
      </c>
      <c r="AZ66" s="272">
        <f t="shared" si="97"/>
        <v>0</v>
      </c>
      <c r="BA66" s="272">
        <f t="shared" si="97"/>
        <v>0</v>
      </c>
      <c r="BB66" s="272">
        <f t="shared" si="97"/>
        <v>0</v>
      </c>
      <c r="BC66" s="272">
        <f t="shared" si="97"/>
        <v>0</v>
      </c>
      <c r="BD66" s="272">
        <f t="shared" si="97"/>
        <v>0</v>
      </c>
      <c r="BE66" s="272">
        <f t="shared" si="97"/>
        <v>0</v>
      </c>
      <c r="BF66" s="272">
        <f t="shared" si="97"/>
        <v>0</v>
      </c>
      <c r="BG66" s="272">
        <f t="shared" si="97"/>
        <v>0</v>
      </c>
      <c r="BH66" s="272">
        <f t="shared" si="97"/>
        <v>0</v>
      </c>
      <c r="BI66" s="272">
        <f t="shared" si="97"/>
        <v>0</v>
      </c>
      <c r="BJ66" s="272">
        <f t="shared" si="97"/>
        <v>0</v>
      </c>
      <c r="BK66" s="272">
        <f t="shared" si="97"/>
        <v>0</v>
      </c>
      <c r="BL66" s="272">
        <f t="shared" si="97"/>
        <v>0</v>
      </c>
      <c r="BM66" s="272">
        <f t="shared" si="97"/>
        <v>0</v>
      </c>
      <c r="BN66" s="272">
        <f t="shared" si="97"/>
        <v>0</v>
      </c>
      <c r="BO66" s="272">
        <f t="shared" si="97"/>
        <v>0</v>
      </c>
      <c r="BP66" s="272">
        <f t="shared" si="97"/>
        <v>0</v>
      </c>
      <c r="BQ66" s="272">
        <f t="shared" ref="BQ66:BV66" si="98">SUM(BQ67:BQ67)</f>
        <v>0</v>
      </c>
      <c r="BR66" s="272">
        <f t="shared" si="98"/>
        <v>0</v>
      </c>
      <c r="BS66" s="272">
        <f t="shared" si="98"/>
        <v>0</v>
      </c>
      <c r="BT66" s="272">
        <f t="shared" si="98"/>
        <v>0</v>
      </c>
      <c r="BU66" s="272">
        <f t="shared" si="98"/>
        <v>0</v>
      </c>
      <c r="BV66" s="272">
        <f t="shared" si="98"/>
        <v>0</v>
      </c>
      <c r="BW66" s="272">
        <f t="shared" si="90"/>
        <v>0</v>
      </c>
      <c r="BX66" s="272">
        <f t="shared" si="91"/>
        <v>0</v>
      </c>
      <c r="BY66" s="272">
        <f t="shared" si="92"/>
        <v>0</v>
      </c>
      <c r="BZ66" s="272">
        <f t="shared" si="93"/>
        <v>0</v>
      </c>
      <c r="CA66" s="272">
        <f t="shared" si="94"/>
        <v>0</v>
      </c>
      <c r="CB66" s="272">
        <f t="shared" si="95"/>
        <v>0</v>
      </c>
      <c r="CC66" s="272">
        <f t="shared" si="96"/>
        <v>0</v>
      </c>
      <c r="CD66" s="297"/>
    </row>
    <row r="67" spans="1:82" x14ac:dyDescent="0.25">
      <c r="A67" s="60"/>
      <c r="B67" s="96" t="s">
        <v>971</v>
      </c>
      <c r="C67" s="73" t="s">
        <v>970</v>
      </c>
      <c r="D67" s="272"/>
      <c r="E67" s="276">
        <f>L67+S67+Z67+AG67</f>
        <v>0</v>
      </c>
      <c r="F67" s="276">
        <f t="shared" ref="F67:K67" si="99">M67+T67+AA67+AH67</f>
        <v>0</v>
      </c>
      <c r="G67" s="276">
        <f t="shared" si="99"/>
        <v>0</v>
      </c>
      <c r="H67" s="276">
        <f t="shared" si="99"/>
        <v>0</v>
      </c>
      <c r="I67" s="276">
        <f t="shared" si="99"/>
        <v>0</v>
      </c>
      <c r="J67" s="276">
        <f t="shared" si="99"/>
        <v>0</v>
      </c>
      <c r="K67" s="276">
        <f t="shared" si="99"/>
        <v>0</v>
      </c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6">
        <f t="shared" ref="AN67:AT67" si="100">AU67+BB67+BI67+BP67</f>
        <v>0</v>
      </c>
      <c r="AO67" s="276">
        <f t="shared" si="100"/>
        <v>0</v>
      </c>
      <c r="AP67" s="276">
        <f t="shared" si="100"/>
        <v>0</v>
      </c>
      <c r="AQ67" s="276">
        <f t="shared" si="100"/>
        <v>0</v>
      </c>
      <c r="AR67" s="276">
        <f t="shared" si="100"/>
        <v>0</v>
      </c>
      <c r="AS67" s="276">
        <f t="shared" si="100"/>
        <v>0</v>
      </c>
      <c r="AT67" s="276">
        <f t="shared" si="100"/>
        <v>0</v>
      </c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>
        <f>BI67-Z67</f>
        <v>0</v>
      </c>
      <c r="BX67" s="276">
        <f t="shared" ref="BX67" si="101">BJ67-AA67</f>
        <v>0</v>
      </c>
      <c r="BY67" s="276">
        <f t="shared" ref="BY67" si="102">BK67-AB67</f>
        <v>0</v>
      </c>
      <c r="BZ67" s="276">
        <f t="shared" ref="BZ67" si="103">BL67-AC67</f>
        <v>0</v>
      </c>
      <c r="CA67" s="276">
        <f t="shared" ref="CA67" si="104">BM67-AD67</f>
        <v>0</v>
      </c>
      <c r="CB67" s="276">
        <f t="shared" ref="CB67" si="105">BN67-AE67</f>
        <v>0</v>
      </c>
      <c r="CC67" s="276">
        <f t="shared" ref="CC67" si="106">BO67-AF67</f>
        <v>0</v>
      </c>
      <c r="CD67" s="297"/>
    </row>
    <row r="68" spans="1:82" ht="24" x14ac:dyDescent="0.25">
      <c r="A68" s="60" t="s">
        <v>420</v>
      </c>
      <c r="B68" s="264" t="s">
        <v>867</v>
      </c>
      <c r="C68" s="86"/>
      <c r="D68" s="272" t="s">
        <v>868</v>
      </c>
      <c r="E68" s="272" t="s">
        <v>868</v>
      </c>
      <c r="F68" s="272" t="s">
        <v>868</v>
      </c>
      <c r="G68" s="272" t="s">
        <v>868</v>
      </c>
      <c r="H68" s="272" t="s">
        <v>868</v>
      </c>
      <c r="I68" s="272" t="s">
        <v>868</v>
      </c>
      <c r="J68" s="272" t="s">
        <v>868</v>
      </c>
      <c r="K68" s="272" t="s">
        <v>868</v>
      </c>
      <c r="L68" s="272" t="s">
        <v>868</v>
      </c>
      <c r="M68" s="272" t="s">
        <v>868</v>
      </c>
      <c r="N68" s="272" t="s">
        <v>868</v>
      </c>
      <c r="O68" s="272" t="s">
        <v>868</v>
      </c>
      <c r="P68" s="272" t="s">
        <v>868</v>
      </c>
      <c r="Q68" s="272" t="s">
        <v>868</v>
      </c>
      <c r="R68" s="272" t="s">
        <v>868</v>
      </c>
      <c r="S68" s="272" t="s">
        <v>868</v>
      </c>
      <c r="T68" s="272" t="s">
        <v>868</v>
      </c>
      <c r="U68" s="272" t="s">
        <v>868</v>
      </c>
      <c r="V68" s="272" t="s">
        <v>868</v>
      </c>
      <c r="W68" s="272" t="s">
        <v>868</v>
      </c>
      <c r="X68" s="272" t="s">
        <v>868</v>
      </c>
      <c r="Y68" s="272" t="s">
        <v>868</v>
      </c>
      <c r="Z68" s="272" t="s">
        <v>868</v>
      </c>
      <c r="AA68" s="272" t="s">
        <v>868</v>
      </c>
      <c r="AB68" s="272" t="s">
        <v>868</v>
      </c>
      <c r="AC68" s="272" t="s">
        <v>868</v>
      </c>
      <c r="AD68" s="272" t="s">
        <v>868</v>
      </c>
      <c r="AE68" s="272" t="s">
        <v>868</v>
      </c>
      <c r="AF68" s="272" t="s">
        <v>868</v>
      </c>
      <c r="AG68" s="272" t="s">
        <v>868</v>
      </c>
      <c r="AH68" s="272" t="s">
        <v>868</v>
      </c>
      <c r="AI68" s="272" t="s">
        <v>868</v>
      </c>
      <c r="AJ68" s="272" t="s">
        <v>868</v>
      </c>
      <c r="AK68" s="272" t="s">
        <v>868</v>
      </c>
      <c r="AL68" s="272" t="s">
        <v>868</v>
      </c>
      <c r="AM68" s="272" t="s">
        <v>868</v>
      </c>
      <c r="AN68" s="272" t="s">
        <v>868</v>
      </c>
      <c r="AO68" s="272" t="s">
        <v>868</v>
      </c>
      <c r="AP68" s="272" t="s">
        <v>868</v>
      </c>
      <c r="AQ68" s="272" t="s">
        <v>868</v>
      </c>
      <c r="AR68" s="272" t="s">
        <v>868</v>
      </c>
      <c r="AS68" s="272" t="s">
        <v>868</v>
      </c>
      <c r="AT68" s="272" t="s">
        <v>868</v>
      </c>
      <c r="AU68" s="272" t="s">
        <v>868</v>
      </c>
      <c r="AV68" s="272" t="s">
        <v>868</v>
      </c>
      <c r="AW68" s="272" t="s">
        <v>868</v>
      </c>
      <c r="AX68" s="272" t="s">
        <v>868</v>
      </c>
      <c r="AY68" s="272" t="s">
        <v>868</v>
      </c>
      <c r="AZ68" s="272" t="s">
        <v>868</v>
      </c>
      <c r="BA68" s="272" t="s">
        <v>868</v>
      </c>
      <c r="BB68" s="272" t="s">
        <v>868</v>
      </c>
      <c r="BC68" s="272" t="s">
        <v>868</v>
      </c>
      <c r="BD68" s="272" t="s">
        <v>868</v>
      </c>
      <c r="BE68" s="272" t="s">
        <v>868</v>
      </c>
      <c r="BF68" s="272" t="s">
        <v>868</v>
      </c>
      <c r="BG68" s="272" t="s">
        <v>868</v>
      </c>
      <c r="BH68" s="272" t="s">
        <v>868</v>
      </c>
      <c r="BI68" s="272" t="s">
        <v>868</v>
      </c>
      <c r="BJ68" s="272" t="s">
        <v>868</v>
      </c>
      <c r="BK68" s="272" t="s">
        <v>868</v>
      </c>
      <c r="BL68" s="272" t="s">
        <v>868</v>
      </c>
      <c r="BM68" s="272" t="s">
        <v>868</v>
      </c>
      <c r="BN68" s="272" t="s">
        <v>868</v>
      </c>
      <c r="BO68" s="272" t="s">
        <v>868</v>
      </c>
      <c r="BP68" s="272" t="s">
        <v>868</v>
      </c>
      <c r="BQ68" s="272" t="s">
        <v>868</v>
      </c>
      <c r="BR68" s="272" t="s">
        <v>868</v>
      </c>
      <c r="BS68" s="272" t="s">
        <v>868</v>
      </c>
      <c r="BT68" s="272" t="s">
        <v>868</v>
      </c>
      <c r="BU68" s="272" t="s">
        <v>868</v>
      </c>
      <c r="BV68" s="272" t="s">
        <v>868</v>
      </c>
      <c r="BW68" s="272" t="s">
        <v>868</v>
      </c>
      <c r="BX68" s="272" t="s">
        <v>868</v>
      </c>
      <c r="BY68" s="272" t="s">
        <v>868</v>
      </c>
      <c r="BZ68" s="272" t="s">
        <v>868</v>
      </c>
      <c r="CA68" s="272" t="s">
        <v>868</v>
      </c>
      <c r="CB68" s="272" t="s">
        <v>868</v>
      </c>
      <c r="CC68" s="272" t="s">
        <v>868</v>
      </c>
      <c r="CD68" s="297"/>
    </row>
    <row r="69" spans="1:82" ht="24" x14ac:dyDescent="0.25">
      <c r="A69" s="60" t="s">
        <v>418</v>
      </c>
      <c r="B69" s="264" t="s">
        <v>869</v>
      </c>
      <c r="C69" s="86"/>
      <c r="D69" s="272" t="s">
        <v>868</v>
      </c>
      <c r="E69" s="272" t="s">
        <v>868</v>
      </c>
      <c r="F69" s="272" t="s">
        <v>868</v>
      </c>
      <c r="G69" s="272" t="s">
        <v>868</v>
      </c>
      <c r="H69" s="272" t="s">
        <v>868</v>
      </c>
      <c r="I69" s="272" t="s">
        <v>868</v>
      </c>
      <c r="J69" s="272" t="s">
        <v>868</v>
      </c>
      <c r="K69" s="272" t="s">
        <v>868</v>
      </c>
      <c r="L69" s="272" t="s">
        <v>868</v>
      </c>
      <c r="M69" s="272" t="s">
        <v>868</v>
      </c>
      <c r="N69" s="272" t="s">
        <v>868</v>
      </c>
      <c r="O69" s="272" t="s">
        <v>868</v>
      </c>
      <c r="P69" s="272" t="s">
        <v>868</v>
      </c>
      <c r="Q69" s="272" t="s">
        <v>868</v>
      </c>
      <c r="R69" s="272" t="s">
        <v>868</v>
      </c>
      <c r="S69" s="272" t="s">
        <v>868</v>
      </c>
      <c r="T69" s="272" t="s">
        <v>868</v>
      </c>
      <c r="U69" s="272" t="s">
        <v>868</v>
      </c>
      <c r="V69" s="272" t="s">
        <v>868</v>
      </c>
      <c r="W69" s="272" t="s">
        <v>868</v>
      </c>
      <c r="X69" s="272" t="s">
        <v>868</v>
      </c>
      <c r="Y69" s="272" t="s">
        <v>868</v>
      </c>
      <c r="Z69" s="272" t="s">
        <v>868</v>
      </c>
      <c r="AA69" s="272" t="s">
        <v>868</v>
      </c>
      <c r="AB69" s="272" t="s">
        <v>868</v>
      </c>
      <c r="AC69" s="272" t="s">
        <v>868</v>
      </c>
      <c r="AD69" s="272" t="s">
        <v>868</v>
      </c>
      <c r="AE69" s="272" t="s">
        <v>868</v>
      </c>
      <c r="AF69" s="272" t="s">
        <v>868</v>
      </c>
      <c r="AG69" s="272" t="s">
        <v>868</v>
      </c>
      <c r="AH69" s="272" t="s">
        <v>868</v>
      </c>
      <c r="AI69" s="272" t="s">
        <v>868</v>
      </c>
      <c r="AJ69" s="272" t="s">
        <v>868</v>
      </c>
      <c r="AK69" s="272" t="s">
        <v>868</v>
      </c>
      <c r="AL69" s="272" t="s">
        <v>868</v>
      </c>
      <c r="AM69" s="272" t="s">
        <v>868</v>
      </c>
      <c r="AN69" s="272" t="s">
        <v>868</v>
      </c>
      <c r="AO69" s="272" t="s">
        <v>868</v>
      </c>
      <c r="AP69" s="272" t="s">
        <v>868</v>
      </c>
      <c r="AQ69" s="272" t="s">
        <v>868</v>
      </c>
      <c r="AR69" s="272" t="s">
        <v>868</v>
      </c>
      <c r="AS69" s="272" t="s">
        <v>868</v>
      </c>
      <c r="AT69" s="272" t="s">
        <v>868</v>
      </c>
      <c r="AU69" s="272" t="s">
        <v>868</v>
      </c>
      <c r="AV69" s="272" t="s">
        <v>868</v>
      </c>
      <c r="AW69" s="272" t="s">
        <v>868</v>
      </c>
      <c r="AX69" s="272" t="s">
        <v>868</v>
      </c>
      <c r="AY69" s="272" t="s">
        <v>868</v>
      </c>
      <c r="AZ69" s="272" t="s">
        <v>868</v>
      </c>
      <c r="BA69" s="272" t="s">
        <v>868</v>
      </c>
      <c r="BB69" s="272" t="s">
        <v>868</v>
      </c>
      <c r="BC69" s="272" t="s">
        <v>868</v>
      </c>
      <c r="BD69" s="272" t="s">
        <v>868</v>
      </c>
      <c r="BE69" s="272" t="s">
        <v>868</v>
      </c>
      <c r="BF69" s="272" t="s">
        <v>868</v>
      </c>
      <c r="BG69" s="272" t="s">
        <v>868</v>
      </c>
      <c r="BH69" s="272" t="s">
        <v>868</v>
      </c>
      <c r="BI69" s="272" t="s">
        <v>868</v>
      </c>
      <c r="BJ69" s="272" t="s">
        <v>868</v>
      </c>
      <c r="BK69" s="272" t="s">
        <v>868</v>
      </c>
      <c r="BL69" s="272" t="s">
        <v>868</v>
      </c>
      <c r="BM69" s="272" t="s">
        <v>868</v>
      </c>
      <c r="BN69" s="272" t="s">
        <v>868</v>
      </c>
      <c r="BO69" s="272" t="s">
        <v>868</v>
      </c>
      <c r="BP69" s="272" t="s">
        <v>868</v>
      </c>
      <c r="BQ69" s="272" t="s">
        <v>868</v>
      </c>
      <c r="BR69" s="272" t="s">
        <v>868</v>
      </c>
      <c r="BS69" s="272" t="s">
        <v>868</v>
      </c>
      <c r="BT69" s="272" t="s">
        <v>868</v>
      </c>
      <c r="BU69" s="272" t="s">
        <v>868</v>
      </c>
      <c r="BV69" s="272" t="s">
        <v>868</v>
      </c>
      <c r="BW69" s="272" t="s">
        <v>868</v>
      </c>
      <c r="BX69" s="272" t="s">
        <v>868</v>
      </c>
      <c r="BY69" s="272" t="s">
        <v>868</v>
      </c>
      <c r="BZ69" s="272" t="s">
        <v>868</v>
      </c>
      <c r="CA69" s="272" t="s">
        <v>868</v>
      </c>
      <c r="CB69" s="272" t="s">
        <v>868</v>
      </c>
      <c r="CC69" s="272" t="s">
        <v>868</v>
      </c>
      <c r="CD69" s="297"/>
    </row>
    <row r="70" spans="1:82" ht="24" x14ac:dyDescent="0.25">
      <c r="A70" s="60" t="s">
        <v>416</v>
      </c>
      <c r="B70" s="264" t="s">
        <v>870</v>
      </c>
      <c r="C70" s="86"/>
      <c r="D70" s="272" t="s">
        <v>868</v>
      </c>
      <c r="E70" s="272" t="s">
        <v>868</v>
      </c>
      <c r="F70" s="272" t="s">
        <v>868</v>
      </c>
      <c r="G70" s="272" t="s">
        <v>868</v>
      </c>
      <c r="H70" s="272" t="s">
        <v>868</v>
      </c>
      <c r="I70" s="272" t="s">
        <v>868</v>
      </c>
      <c r="J70" s="272" t="s">
        <v>868</v>
      </c>
      <c r="K70" s="272" t="s">
        <v>868</v>
      </c>
      <c r="L70" s="272" t="s">
        <v>868</v>
      </c>
      <c r="M70" s="272" t="s">
        <v>868</v>
      </c>
      <c r="N70" s="272" t="s">
        <v>868</v>
      </c>
      <c r="O70" s="272" t="s">
        <v>868</v>
      </c>
      <c r="P70" s="272" t="s">
        <v>868</v>
      </c>
      <c r="Q70" s="272" t="s">
        <v>868</v>
      </c>
      <c r="R70" s="272" t="s">
        <v>868</v>
      </c>
      <c r="S70" s="272" t="s">
        <v>868</v>
      </c>
      <c r="T70" s="272" t="s">
        <v>868</v>
      </c>
      <c r="U70" s="272" t="s">
        <v>868</v>
      </c>
      <c r="V70" s="272" t="s">
        <v>868</v>
      </c>
      <c r="W70" s="272" t="s">
        <v>868</v>
      </c>
      <c r="X70" s="272" t="s">
        <v>868</v>
      </c>
      <c r="Y70" s="272" t="s">
        <v>868</v>
      </c>
      <c r="Z70" s="272" t="s">
        <v>868</v>
      </c>
      <c r="AA70" s="272" t="s">
        <v>868</v>
      </c>
      <c r="AB70" s="272" t="s">
        <v>868</v>
      </c>
      <c r="AC70" s="272" t="s">
        <v>868</v>
      </c>
      <c r="AD70" s="272" t="s">
        <v>868</v>
      </c>
      <c r="AE70" s="272" t="s">
        <v>868</v>
      </c>
      <c r="AF70" s="272" t="s">
        <v>868</v>
      </c>
      <c r="AG70" s="272" t="s">
        <v>868</v>
      </c>
      <c r="AH70" s="272" t="s">
        <v>868</v>
      </c>
      <c r="AI70" s="272" t="s">
        <v>868</v>
      </c>
      <c r="AJ70" s="272" t="s">
        <v>868</v>
      </c>
      <c r="AK70" s="272" t="s">
        <v>868</v>
      </c>
      <c r="AL70" s="272" t="s">
        <v>868</v>
      </c>
      <c r="AM70" s="272" t="s">
        <v>868</v>
      </c>
      <c r="AN70" s="272" t="s">
        <v>868</v>
      </c>
      <c r="AO70" s="272" t="s">
        <v>868</v>
      </c>
      <c r="AP70" s="272" t="s">
        <v>868</v>
      </c>
      <c r="AQ70" s="272" t="s">
        <v>868</v>
      </c>
      <c r="AR70" s="272" t="s">
        <v>868</v>
      </c>
      <c r="AS70" s="272" t="s">
        <v>868</v>
      </c>
      <c r="AT70" s="272" t="s">
        <v>868</v>
      </c>
      <c r="AU70" s="272" t="s">
        <v>868</v>
      </c>
      <c r="AV70" s="272" t="s">
        <v>868</v>
      </c>
      <c r="AW70" s="272" t="s">
        <v>868</v>
      </c>
      <c r="AX70" s="272" t="s">
        <v>868</v>
      </c>
      <c r="AY70" s="272" t="s">
        <v>868</v>
      </c>
      <c r="AZ70" s="272" t="s">
        <v>868</v>
      </c>
      <c r="BA70" s="272" t="s">
        <v>868</v>
      </c>
      <c r="BB70" s="272" t="s">
        <v>868</v>
      </c>
      <c r="BC70" s="272" t="s">
        <v>868</v>
      </c>
      <c r="BD70" s="272" t="s">
        <v>868</v>
      </c>
      <c r="BE70" s="272" t="s">
        <v>868</v>
      </c>
      <c r="BF70" s="272" t="s">
        <v>868</v>
      </c>
      <c r="BG70" s="272" t="s">
        <v>868</v>
      </c>
      <c r="BH70" s="272" t="s">
        <v>868</v>
      </c>
      <c r="BI70" s="272" t="s">
        <v>868</v>
      </c>
      <c r="BJ70" s="272" t="s">
        <v>868</v>
      </c>
      <c r="BK70" s="272" t="s">
        <v>868</v>
      </c>
      <c r="BL70" s="272" t="s">
        <v>868</v>
      </c>
      <c r="BM70" s="272" t="s">
        <v>868</v>
      </c>
      <c r="BN70" s="272" t="s">
        <v>868</v>
      </c>
      <c r="BO70" s="272" t="s">
        <v>868</v>
      </c>
      <c r="BP70" s="272" t="s">
        <v>868</v>
      </c>
      <c r="BQ70" s="272" t="s">
        <v>868</v>
      </c>
      <c r="BR70" s="272" t="s">
        <v>868</v>
      </c>
      <c r="BS70" s="272" t="s">
        <v>868</v>
      </c>
      <c r="BT70" s="272" t="s">
        <v>868</v>
      </c>
      <c r="BU70" s="272" t="s">
        <v>868</v>
      </c>
      <c r="BV70" s="272" t="s">
        <v>868</v>
      </c>
      <c r="BW70" s="272" t="s">
        <v>868</v>
      </c>
      <c r="BX70" s="272" t="s">
        <v>868</v>
      </c>
      <c r="BY70" s="272" t="s">
        <v>868</v>
      </c>
      <c r="BZ70" s="272" t="s">
        <v>868</v>
      </c>
      <c r="CA70" s="272" t="s">
        <v>868</v>
      </c>
      <c r="CB70" s="272" t="s">
        <v>868</v>
      </c>
      <c r="CC70" s="272" t="s">
        <v>868</v>
      </c>
      <c r="CD70" s="297"/>
    </row>
    <row r="71" spans="1:82" ht="36" x14ac:dyDescent="0.25">
      <c r="A71" s="60" t="s">
        <v>414</v>
      </c>
      <c r="B71" s="264" t="s">
        <v>871</v>
      </c>
      <c r="C71" s="86"/>
      <c r="D71" s="272" t="s">
        <v>868</v>
      </c>
      <c r="E71" s="272" t="s">
        <v>868</v>
      </c>
      <c r="F71" s="272" t="s">
        <v>868</v>
      </c>
      <c r="G71" s="272" t="s">
        <v>868</v>
      </c>
      <c r="H71" s="272" t="s">
        <v>868</v>
      </c>
      <c r="I71" s="272" t="s">
        <v>868</v>
      </c>
      <c r="J71" s="272" t="s">
        <v>868</v>
      </c>
      <c r="K71" s="272" t="s">
        <v>868</v>
      </c>
      <c r="L71" s="272" t="s">
        <v>868</v>
      </c>
      <c r="M71" s="272" t="s">
        <v>868</v>
      </c>
      <c r="N71" s="272" t="s">
        <v>868</v>
      </c>
      <c r="O71" s="272" t="s">
        <v>868</v>
      </c>
      <c r="P71" s="272" t="s">
        <v>868</v>
      </c>
      <c r="Q71" s="272" t="s">
        <v>868</v>
      </c>
      <c r="R71" s="272" t="s">
        <v>868</v>
      </c>
      <c r="S71" s="272" t="s">
        <v>868</v>
      </c>
      <c r="T71" s="272" t="s">
        <v>868</v>
      </c>
      <c r="U71" s="272" t="s">
        <v>868</v>
      </c>
      <c r="V71" s="272" t="s">
        <v>868</v>
      </c>
      <c r="W71" s="272" t="s">
        <v>868</v>
      </c>
      <c r="X71" s="272" t="s">
        <v>868</v>
      </c>
      <c r="Y71" s="272" t="s">
        <v>868</v>
      </c>
      <c r="Z71" s="272" t="s">
        <v>868</v>
      </c>
      <c r="AA71" s="272" t="s">
        <v>868</v>
      </c>
      <c r="AB71" s="272" t="s">
        <v>868</v>
      </c>
      <c r="AC71" s="272" t="s">
        <v>868</v>
      </c>
      <c r="AD71" s="272" t="s">
        <v>868</v>
      </c>
      <c r="AE71" s="272" t="s">
        <v>868</v>
      </c>
      <c r="AF71" s="272" t="s">
        <v>868</v>
      </c>
      <c r="AG71" s="272" t="s">
        <v>868</v>
      </c>
      <c r="AH71" s="272" t="s">
        <v>868</v>
      </c>
      <c r="AI71" s="272" t="s">
        <v>868</v>
      </c>
      <c r="AJ71" s="272" t="s">
        <v>868</v>
      </c>
      <c r="AK71" s="272" t="s">
        <v>868</v>
      </c>
      <c r="AL71" s="272" t="s">
        <v>868</v>
      </c>
      <c r="AM71" s="272" t="s">
        <v>868</v>
      </c>
      <c r="AN71" s="272" t="s">
        <v>868</v>
      </c>
      <c r="AO71" s="272" t="s">
        <v>868</v>
      </c>
      <c r="AP71" s="272" t="s">
        <v>868</v>
      </c>
      <c r="AQ71" s="272" t="s">
        <v>868</v>
      </c>
      <c r="AR71" s="272" t="s">
        <v>868</v>
      </c>
      <c r="AS71" s="272" t="s">
        <v>868</v>
      </c>
      <c r="AT71" s="272" t="s">
        <v>868</v>
      </c>
      <c r="AU71" s="272" t="s">
        <v>868</v>
      </c>
      <c r="AV71" s="272" t="s">
        <v>868</v>
      </c>
      <c r="AW71" s="272" t="s">
        <v>868</v>
      </c>
      <c r="AX71" s="272" t="s">
        <v>868</v>
      </c>
      <c r="AY71" s="272" t="s">
        <v>868</v>
      </c>
      <c r="AZ71" s="272" t="s">
        <v>868</v>
      </c>
      <c r="BA71" s="272" t="s">
        <v>868</v>
      </c>
      <c r="BB71" s="272" t="s">
        <v>868</v>
      </c>
      <c r="BC71" s="272" t="s">
        <v>868</v>
      </c>
      <c r="BD71" s="272" t="s">
        <v>868</v>
      </c>
      <c r="BE71" s="272" t="s">
        <v>868</v>
      </c>
      <c r="BF71" s="272" t="s">
        <v>868</v>
      </c>
      <c r="BG71" s="272" t="s">
        <v>868</v>
      </c>
      <c r="BH71" s="272" t="s">
        <v>868</v>
      </c>
      <c r="BI71" s="272" t="s">
        <v>868</v>
      </c>
      <c r="BJ71" s="272" t="s">
        <v>868</v>
      </c>
      <c r="BK71" s="272" t="s">
        <v>868</v>
      </c>
      <c r="BL71" s="272" t="s">
        <v>868</v>
      </c>
      <c r="BM71" s="272" t="s">
        <v>868</v>
      </c>
      <c r="BN71" s="272" t="s">
        <v>868</v>
      </c>
      <c r="BO71" s="272" t="s">
        <v>868</v>
      </c>
      <c r="BP71" s="272" t="s">
        <v>868</v>
      </c>
      <c r="BQ71" s="272" t="s">
        <v>868</v>
      </c>
      <c r="BR71" s="272" t="s">
        <v>868</v>
      </c>
      <c r="BS71" s="272" t="s">
        <v>868</v>
      </c>
      <c r="BT71" s="272" t="s">
        <v>868</v>
      </c>
      <c r="BU71" s="272" t="s">
        <v>868</v>
      </c>
      <c r="BV71" s="272" t="s">
        <v>868</v>
      </c>
      <c r="BW71" s="272" t="s">
        <v>868</v>
      </c>
      <c r="BX71" s="272" t="s">
        <v>868</v>
      </c>
      <c r="BY71" s="272" t="s">
        <v>868</v>
      </c>
      <c r="BZ71" s="272" t="s">
        <v>868</v>
      </c>
      <c r="CA71" s="272" t="s">
        <v>868</v>
      </c>
      <c r="CB71" s="272" t="s">
        <v>868</v>
      </c>
      <c r="CC71" s="272" t="s">
        <v>868</v>
      </c>
      <c r="CD71" s="297"/>
    </row>
    <row r="72" spans="1:82" ht="36" x14ac:dyDescent="0.25">
      <c r="A72" s="60" t="s">
        <v>412</v>
      </c>
      <c r="B72" s="264" t="s">
        <v>872</v>
      </c>
      <c r="C72" s="86"/>
      <c r="D72" s="272" t="s">
        <v>868</v>
      </c>
      <c r="E72" s="272" t="s">
        <v>868</v>
      </c>
      <c r="F72" s="272" t="s">
        <v>868</v>
      </c>
      <c r="G72" s="272" t="s">
        <v>868</v>
      </c>
      <c r="H72" s="272" t="s">
        <v>868</v>
      </c>
      <c r="I72" s="272" t="s">
        <v>868</v>
      </c>
      <c r="J72" s="272" t="s">
        <v>868</v>
      </c>
      <c r="K72" s="272" t="s">
        <v>868</v>
      </c>
      <c r="L72" s="272" t="s">
        <v>868</v>
      </c>
      <c r="M72" s="272" t="s">
        <v>868</v>
      </c>
      <c r="N72" s="272" t="s">
        <v>868</v>
      </c>
      <c r="O72" s="272" t="s">
        <v>868</v>
      </c>
      <c r="P72" s="272" t="s">
        <v>868</v>
      </c>
      <c r="Q72" s="272" t="s">
        <v>868</v>
      </c>
      <c r="R72" s="272" t="s">
        <v>868</v>
      </c>
      <c r="S72" s="272" t="s">
        <v>868</v>
      </c>
      <c r="T72" s="272" t="s">
        <v>868</v>
      </c>
      <c r="U72" s="272" t="s">
        <v>868</v>
      </c>
      <c r="V72" s="272" t="s">
        <v>868</v>
      </c>
      <c r="W72" s="272" t="s">
        <v>868</v>
      </c>
      <c r="X72" s="272" t="s">
        <v>868</v>
      </c>
      <c r="Y72" s="272" t="s">
        <v>868</v>
      </c>
      <c r="Z72" s="272" t="s">
        <v>868</v>
      </c>
      <c r="AA72" s="272" t="s">
        <v>868</v>
      </c>
      <c r="AB72" s="272" t="s">
        <v>868</v>
      </c>
      <c r="AC72" s="272" t="s">
        <v>868</v>
      </c>
      <c r="AD72" s="272" t="s">
        <v>868</v>
      </c>
      <c r="AE72" s="272" t="s">
        <v>868</v>
      </c>
      <c r="AF72" s="272" t="s">
        <v>868</v>
      </c>
      <c r="AG72" s="272" t="s">
        <v>868</v>
      </c>
      <c r="AH72" s="272" t="s">
        <v>868</v>
      </c>
      <c r="AI72" s="272" t="s">
        <v>868</v>
      </c>
      <c r="AJ72" s="272" t="s">
        <v>868</v>
      </c>
      <c r="AK72" s="272" t="s">
        <v>868</v>
      </c>
      <c r="AL72" s="272" t="s">
        <v>868</v>
      </c>
      <c r="AM72" s="272" t="s">
        <v>868</v>
      </c>
      <c r="AN72" s="272" t="s">
        <v>868</v>
      </c>
      <c r="AO72" s="272" t="s">
        <v>868</v>
      </c>
      <c r="AP72" s="272" t="s">
        <v>868</v>
      </c>
      <c r="AQ72" s="272" t="s">
        <v>868</v>
      </c>
      <c r="AR72" s="272" t="s">
        <v>868</v>
      </c>
      <c r="AS72" s="272" t="s">
        <v>868</v>
      </c>
      <c r="AT72" s="272" t="s">
        <v>868</v>
      </c>
      <c r="AU72" s="272" t="s">
        <v>868</v>
      </c>
      <c r="AV72" s="272" t="s">
        <v>868</v>
      </c>
      <c r="AW72" s="272" t="s">
        <v>868</v>
      </c>
      <c r="AX72" s="272" t="s">
        <v>868</v>
      </c>
      <c r="AY72" s="272" t="s">
        <v>868</v>
      </c>
      <c r="AZ72" s="272" t="s">
        <v>868</v>
      </c>
      <c r="BA72" s="272" t="s">
        <v>868</v>
      </c>
      <c r="BB72" s="272" t="s">
        <v>868</v>
      </c>
      <c r="BC72" s="272" t="s">
        <v>868</v>
      </c>
      <c r="BD72" s="272" t="s">
        <v>868</v>
      </c>
      <c r="BE72" s="272" t="s">
        <v>868</v>
      </c>
      <c r="BF72" s="272" t="s">
        <v>868</v>
      </c>
      <c r="BG72" s="272" t="s">
        <v>868</v>
      </c>
      <c r="BH72" s="272" t="s">
        <v>868</v>
      </c>
      <c r="BI72" s="272" t="s">
        <v>868</v>
      </c>
      <c r="BJ72" s="272" t="s">
        <v>868</v>
      </c>
      <c r="BK72" s="272" t="s">
        <v>868</v>
      </c>
      <c r="BL72" s="272" t="s">
        <v>868</v>
      </c>
      <c r="BM72" s="272" t="s">
        <v>868</v>
      </c>
      <c r="BN72" s="272" t="s">
        <v>868</v>
      </c>
      <c r="BO72" s="272" t="s">
        <v>868</v>
      </c>
      <c r="BP72" s="272" t="s">
        <v>868</v>
      </c>
      <c r="BQ72" s="272" t="s">
        <v>868</v>
      </c>
      <c r="BR72" s="272" t="s">
        <v>868</v>
      </c>
      <c r="BS72" s="272" t="s">
        <v>868</v>
      </c>
      <c r="BT72" s="272" t="s">
        <v>868</v>
      </c>
      <c r="BU72" s="272" t="s">
        <v>868</v>
      </c>
      <c r="BV72" s="272" t="s">
        <v>868</v>
      </c>
      <c r="BW72" s="272" t="s">
        <v>868</v>
      </c>
      <c r="BX72" s="272" t="s">
        <v>868</v>
      </c>
      <c r="BY72" s="272" t="s">
        <v>868</v>
      </c>
      <c r="BZ72" s="272" t="s">
        <v>868</v>
      </c>
      <c r="CA72" s="272" t="s">
        <v>868</v>
      </c>
      <c r="CB72" s="272" t="s">
        <v>868</v>
      </c>
      <c r="CC72" s="272" t="s">
        <v>868</v>
      </c>
      <c r="CD72" s="297"/>
    </row>
    <row r="73" spans="1:82" ht="36" x14ac:dyDescent="0.25">
      <c r="A73" s="60" t="s">
        <v>410</v>
      </c>
      <c r="B73" s="264" t="s">
        <v>873</v>
      </c>
      <c r="C73" s="86"/>
      <c r="D73" s="272" t="s">
        <v>868</v>
      </c>
      <c r="E73" s="272" t="s">
        <v>868</v>
      </c>
      <c r="F73" s="272" t="s">
        <v>868</v>
      </c>
      <c r="G73" s="272" t="s">
        <v>868</v>
      </c>
      <c r="H73" s="272" t="s">
        <v>868</v>
      </c>
      <c r="I73" s="272" t="s">
        <v>868</v>
      </c>
      <c r="J73" s="272" t="s">
        <v>868</v>
      </c>
      <c r="K73" s="272" t="s">
        <v>868</v>
      </c>
      <c r="L73" s="272" t="s">
        <v>868</v>
      </c>
      <c r="M73" s="272" t="s">
        <v>868</v>
      </c>
      <c r="N73" s="272" t="s">
        <v>868</v>
      </c>
      <c r="O73" s="272" t="s">
        <v>868</v>
      </c>
      <c r="P73" s="272" t="s">
        <v>868</v>
      </c>
      <c r="Q73" s="272" t="s">
        <v>868</v>
      </c>
      <c r="R73" s="272" t="s">
        <v>868</v>
      </c>
      <c r="S73" s="272" t="s">
        <v>868</v>
      </c>
      <c r="T73" s="272" t="s">
        <v>868</v>
      </c>
      <c r="U73" s="272" t="s">
        <v>868</v>
      </c>
      <c r="V73" s="272" t="s">
        <v>868</v>
      </c>
      <c r="W73" s="272" t="s">
        <v>868</v>
      </c>
      <c r="X73" s="272" t="s">
        <v>868</v>
      </c>
      <c r="Y73" s="272" t="s">
        <v>868</v>
      </c>
      <c r="Z73" s="272" t="s">
        <v>868</v>
      </c>
      <c r="AA73" s="272" t="s">
        <v>868</v>
      </c>
      <c r="AB73" s="272" t="s">
        <v>868</v>
      </c>
      <c r="AC73" s="272" t="s">
        <v>868</v>
      </c>
      <c r="AD73" s="272" t="s">
        <v>868</v>
      </c>
      <c r="AE73" s="272" t="s">
        <v>868</v>
      </c>
      <c r="AF73" s="272" t="s">
        <v>868</v>
      </c>
      <c r="AG73" s="272" t="s">
        <v>868</v>
      </c>
      <c r="AH73" s="272" t="s">
        <v>868</v>
      </c>
      <c r="AI73" s="272" t="s">
        <v>868</v>
      </c>
      <c r="AJ73" s="272" t="s">
        <v>868</v>
      </c>
      <c r="AK73" s="272" t="s">
        <v>868</v>
      </c>
      <c r="AL73" s="272" t="s">
        <v>868</v>
      </c>
      <c r="AM73" s="272" t="s">
        <v>868</v>
      </c>
      <c r="AN73" s="272" t="s">
        <v>868</v>
      </c>
      <c r="AO73" s="272" t="s">
        <v>868</v>
      </c>
      <c r="AP73" s="272" t="s">
        <v>868</v>
      </c>
      <c r="AQ73" s="272" t="s">
        <v>868</v>
      </c>
      <c r="AR73" s="272" t="s">
        <v>868</v>
      </c>
      <c r="AS73" s="272" t="s">
        <v>868</v>
      </c>
      <c r="AT73" s="272" t="s">
        <v>868</v>
      </c>
      <c r="AU73" s="272" t="s">
        <v>868</v>
      </c>
      <c r="AV73" s="272" t="s">
        <v>868</v>
      </c>
      <c r="AW73" s="272" t="s">
        <v>868</v>
      </c>
      <c r="AX73" s="272" t="s">
        <v>868</v>
      </c>
      <c r="AY73" s="272" t="s">
        <v>868</v>
      </c>
      <c r="AZ73" s="272" t="s">
        <v>868</v>
      </c>
      <c r="BA73" s="272" t="s">
        <v>868</v>
      </c>
      <c r="BB73" s="272" t="s">
        <v>868</v>
      </c>
      <c r="BC73" s="272" t="s">
        <v>868</v>
      </c>
      <c r="BD73" s="272" t="s">
        <v>868</v>
      </c>
      <c r="BE73" s="272" t="s">
        <v>868</v>
      </c>
      <c r="BF73" s="272" t="s">
        <v>868</v>
      </c>
      <c r="BG73" s="272" t="s">
        <v>868</v>
      </c>
      <c r="BH73" s="272" t="s">
        <v>868</v>
      </c>
      <c r="BI73" s="272" t="s">
        <v>868</v>
      </c>
      <c r="BJ73" s="272" t="s">
        <v>868</v>
      </c>
      <c r="BK73" s="272" t="s">
        <v>868</v>
      </c>
      <c r="BL73" s="272" t="s">
        <v>868</v>
      </c>
      <c r="BM73" s="272" t="s">
        <v>868</v>
      </c>
      <c r="BN73" s="272" t="s">
        <v>868</v>
      </c>
      <c r="BO73" s="272" t="s">
        <v>868</v>
      </c>
      <c r="BP73" s="272" t="s">
        <v>868</v>
      </c>
      <c r="BQ73" s="272" t="s">
        <v>868</v>
      </c>
      <c r="BR73" s="272" t="s">
        <v>868</v>
      </c>
      <c r="BS73" s="272" t="s">
        <v>868</v>
      </c>
      <c r="BT73" s="272" t="s">
        <v>868</v>
      </c>
      <c r="BU73" s="272" t="s">
        <v>868</v>
      </c>
      <c r="BV73" s="272" t="s">
        <v>868</v>
      </c>
      <c r="BW73" s="272" t="s">
        <v>868</v>
      </c>
      <c r="BX73" s="272" t="s">
        <v>868</v>
      </c>
      <c r="BY73" s="272" t="s">
        <v>868</v>
      </c>
      <c r="BZ73" s="272" t="s">
        <v>868</v>
      </c>
      <c r="CA73" s="272" t="s">
        <v>868</v>
      </c>
      <c r="CB73" s="272" t="s">
        <v>868</v>
      </c>
      <c r="CC73" s="272" t="s">
        <v>868</v>
      </c>
      <c r="CD73" s="297"/>
    </row>
    <row r="74" spans="1:82" ht="36" x14ac:dyDescent="0.25">
      <c r="A74" s="60" t="s">
        <v>874</v>
      </c>
      <c r="B74" s="264" t="s">
        <v>875</v>
      </c>
      <c r="C74" s="86"/>
      <c r="D74" s="272" t="s">
        <v>868</v>
      </c>
      <c r="E74" s="272" t="s">
        <v>868</v>
      </c>
      <c r="F74" s="272" t="s">
        <v>868</v>
      </c>
      <c r="G74" s="272" t="s">
        <v>868</v>
      </c>
      <c r="H74" s="272" t="s">
        <v>868</v>
      </c>
      <c r="I74" s="272" t="s">
        <v>868</v>
      </c>
      <c r="J74" s="272" t="s">
        <v>868</v>
      </c>
      <c r="K74" s="272" t="s">
        <v>868</v>
      </c>
      <c r="L74" s="272" t="s">
        <v>868</v>
      </c>
      <c r="M74" s="272" t="s">
        <v>868</v>
      </c>
      <c r="N74" s="272" t="s">
        <v>868</v>
      </c>
      <c r="O74" s="272" t="s">
        <v>868</v>
      </c>
      <c r="P74" s="272" t="s">
        <v>868</v>
      </c>
      <c r="Q74" s="272" t="s">
        <v>868</v>
      </c>
      <c r="R74" s="272" t="s">
        <v>868</v>
      </c>
      <c r="S74" s="272" t="s">
        <v>868</v>
      </c>
      <c r="T74" s="272" t="s">
        <v>868</v>
      </c>
      <c r="U74" s="272" t="s">
        <v>868</v>
      </c>
      <c r="V74" s="272" t="s">
        <v>868</v>
      </c>
      <c r="W74" s="272" t="s">
        <v>868</v>
      </c>
      <c r="X74" s="272" t="s">
        <v>868</v>
      </c>
      <c r="Y74" s="272" t="s">
        <v>868</v>
      </c>
      <c r="Z74" s="272" t="s">
        <v>868</v>
      </c>
      <c r="AA74" s="272" t="s">
        <v>868</v>
      </c>
      <c r="AB74" s="272" t="s">
        <v>868</v>
      </c>
      <c r="AC74" s="272" t="s">
        <v>868</v>
      </c>
      <c r="AD74" s="272" t="s">
        <v>868</v>
      </c>
      <c r="AE74" s="272" t="s">
        <v>868</v>
      </c>
      <c r="AF74" s="272" t="s">
        <v>868</v>
      </c>
      <c r="AG74" s="272" t="s">
        <v>868</v>
      </c>
      <c r="AH74" s="272" t="s">
        <v>868</v>
      </c>
      <c r="AI74" s="272" t="s">
        <v>868</v>
      </c>
      <c r="AJ74" s="272" t="s">
        <v>868</v>
      </c>
      <c r="AK74" s="272" t="s">
        <v>868</v>
      </c>
      <c r="AL74" s="272" t="s">
        <v>868</v>
      </c>
      <c r="AM74" s="272" t="s">
        <v>868</v>
      </c>
      <c r="AN74" s="272" t="s">
        <v>868</v>
      </c>
      <c r="AO74" s="272" t="s">
        <v>868</v>
      </c>
      <c r="AP74" s="272" t="s">
        <v>868</v>
      </c>
      <c r="AQ74" s="272" t="s">
        <v>868</v>
      </c>
      <c r="AR74" s="272" t="s">
        <v>868</v>
      </c>
      <c r="AS74" s="272" t="s">
        <v>868</v>
      </c>
      <c r="AT74" s="272" t="s">
        <v>868</v>
      </c>
      <c r="AU74" s="272" t="s">
        <v>868</v>
      </c>
      <c r="AV74" s="272" t="s">
        <v>868</v>
      </c>
      <c r="AW74" s="272" t="s">
        <v>868</v>
      </c>
      <c r="AX74" s="272" t="s">
        <v>868</v>
      </c>
      <c r="AY74" s="272" t="s">
        <v>868</v>
      </c>
      <c r="AZ74" s="272" t="s">
        <v>868</v>
      </c>
      <c r="BA74" s="272" t="s">
        <v>868</v>
      </c>
      <c r="BB74" s="272" t="s">
        <v>868</v>
      </c>
      <c r="BC74" s="272" t="s">
        <v>868</v>
      </c>
      <c r="BD74" s="272" t="s">
        <v>868</v>
      </c>
      <c r="BE74" s="272" t="s">
        <v>868</v>
      </c>
      <c r="BF74" s="272" t="s">
        <v>868</v>
      </c>
      <c r="BG74" s="272" t="s">
        <v>868</v>
      </c>
      <c r="BH74" s="272" t="s">
        <v>868</v>
      </c>
      <c r="BI74" s="272" t="s">
        <v>868</v>
      </c>
      <c r="BJ74" s="272" t="s">
        <v>868</v>
      </c>
      <c r="BK74" s="272" t="s">
        <v>868</v>
      </c>
      <c r="BL74" s="272" t="s">
        <v>868</v>
      </c>
      <c r="BM74" s="272" t="s">
        <v>868</v>
      </c>
      <c r="BN74" s="272" t="s">
        <v>868</v>
      </c>
      <c r="BO74" s="272" t="s">
        <v>868</v>
      </c>
      <c r="BP74" s="272" t="s">
        <v>868</v>
      </c>
      <c r="BQ74" s="272" t="s">
        <v>868</v>
      </c>
      <c r="BR74" s="272" t="s">
        <v>868</v>
      </c>
      <c r="BS74" s="272" t="s">
        <v>868</v>
      </c>
      <c r="BT74" s="272" t="s">
        <v>868</v>
      </c>
      <c r="BU74" s="272" t="s">
        <v>868</v>
      </c>
      <c r="BV74" s="272" t="s">
        <v>868</v>
      </c>
      <c r="BW74" s="272" t="s">
        <v>868</v>
      </c>
      <c r="BX74" s="272" t="s">
        <v>868</v>
      </c>
      <c r="BY74" s="272" t="s">
        <v>868</v>
      </c>
      <c r="BZ74" s="272" t="s">
        <v>868</v>
      </c>
      <c r="CA74" s="272" t="s">
        <v>868</v>
      </c>
      <c r="CB74" s="272" t="s">
        <v>868</v>
      </c>
      <c r="CC74" s="272" t="s">
        <v>868</v>
      </c>
      <c r="CD74" s="297"/>
    </row>
    <row r="75" spans="1:82" ht="36" x14ac:dyDescent="0.25">
      <c r="A75" s="60" t="s">
        <v>876</v>
      </c>
      <c r="B75" s="264" t="s">
        <v>877</v>
      </c>
      <c r="C75" s="86"/>
      <c r="D75" s="272" t="s">
        <v>868</v>
      </c>
      <c r="E75" s="272" t="s">
        <v>868</v>
      </c>
      <c r="F75" s="272" t="s">
        <v>868</v>
      </c>
      <c r="G75" s="272" t="s">
        <v>868</v>
      </c>
      <c r="H75" s="272" t="s">
        <v>868</v>
      </c>
      <c r="I75" s="272" t="s">
        <v>868</v>
      </c>
      <c r="J75" s="272" t="s">
        <v>868</v>
      </c>
      <c r="K75" s="272" t="s">
        <v>868</v>
      </c>
      <c r="L75" s="272" t="s">
        <v>868</v>
      </c>
      <c r="M75" s="272" t="s">
        <v>868</v>
      </c>
      <c r="N75" s="272" t="s">
        <v>868</v>
      </c>
      <c r="O75" s="272" t="s">
        <v>868</v>
      </c>
      <c r="P75" s="272" t="s">
        <v>868</v>
      </c>
      <c r="Q75" s="272" t="s">
        <v>868</v>
      </c>
      <c r="R75" s="272" t="s">
        <v>868</v>
      </c>
      <c r="S75" s="272" t="s">
        <v>868</v>
      </c>
      <c r="T75" s="272" t="s">
        <v>868</v>
      </c>
      <c r="U75" s="272" t="s">
        <v>868</v>
      </c>
      <c r="V75" s="272" t="s">
        <v>868</v>
      </c>
      <c r="W75" s="272" t="s">
        <v>868</v>
      </c>
      <c r="X75" s="272" t="s">
        <v>868</v>
      </c>
      <c r="Y75" s="272" t="s">
        <v>868</v>
      </c>
      <c r="Z75" s="272" t="s">
        <v>868</v>
      </c>
      <c r="AA75" s="272" t="s">
        <v>868</v>
      </c>
      <c r="AB75" s="272" t="s">
        <v>868</v>
      </c>
      <c r="AC75" s="272" t="s">
        <v>868</v>
      </c>
      <c r="AD75" s="272" t="s">
        <v>868</v>
      </c>
      <c r="AE75" s="272" t="s">
        <v>868</v>
      </c>
      <c r="AF75" s="272" t="s">
        <v>868</v>
      </c>
      <c r="AG75" s="272" t="s">
        <v>868</v>
      </c>
      <c r="AH75" s="272" t="s">
        <v>868</v>
      </c>
      <c r="AI75" s="272" t="s">
        <v>868</v>
      </c>
      <c r="AJ75" s="272" t="s">
        <v>868</v>
      </c>
      <c r="AK75" s="272" t="s">
        <v>868</v>
      </c>
      <c r="AL75" s="272" t="s">
        <v>868</v>
      </c>
      <c r="AM75" s="272" t="s">
        <v>868</v>
      </c>
      <c r="AN75" s="272" t="s">
        <v>868</v>
      </c>
      <c r="AO75" s="272" t="s">
        <v>868</v>
      </c>
      <c r="AP75" s="272" t="s">
        <v>868</v>
      </c>
      <c r="AQ75" s="272" t="s">
        <v>868</v>
      </c>
      <c r="AR75" s="272" t="s">
        <v>868</v>
      </c>
      <c r="AS75" s="272" t="s">
        <v>868</v>
      </c>
      <c r="AT75" s="272" t="s">
        <v>868</v>
      </c>
      <c r="AU75" s="272" t="s">
        <v>868</v>
      </c>
      <c r="AV75" s="272" t="s">
        <v>868</v>
      </c>
      <c r="AW75" s="272" t="s">
        <v>868</v>
      </c>
      <c r="AX75" s="272" t="s">
        <v>868</v>
      </c>
      <c r="AY75" s="272" t="s">
        <v>868</v>
      </c>
      <c r="AZ75" s="272" t="s">
        <v>868</v>
      </c>
      <c r="BA75" s="272" t="s">
        <v>868</v>
      </c>
      <c r="BB75" s="272" t="s">
        <v>868</v>
      </c>
      <c r="BC75" s="272" t="s">
        <v>868</v>
      </c>
      <c r="BD75" s="272" t="s">
        <v>868</v>
      </c>
      <c r="BE75" s="272" t="s">
        <v>868</v>
      </c>
      <c r="BF75" s="272" t="s">
        <v>868</v>
      </c>
      <c r="BG75" s="272" t="s">
        <v>868</v>
      </c>
      <c r="BH75" s="272" t="s">
        <v>868</v>
      </c>
      <c r="BI75" s="272" t="s">
        <v>868</v>
      </c>
      <c r="BJ75" s="272" t="s">
        <v>868</v>
      </c>
      <c r="BK75" s="272" t="s">
        <v>868</v>
      </c>
      <c r="BL75" s="272" t="s">
        <v>868</v>
      </c>
      <c r="BM75" s="272" t="s">
        <v>868</v>
      </c>
      <c r="BN75" s="272" t="s">
        <v>868</v>
      </c>
      <c r="BO75" s="272" t="s">
        <v>868</v>
      </c>
      <c r="BP75" s="272" t="s">
        <v>868</v>
      </c>
      <c r="BQ75" s="272" t="s">
        <v>868</v>
      </c>
      <c r="BR75" s="272" t="s">
        <v>868</v>
      </c>
      <c r="BS75" s="272" t="s">
        <v>868</v>
      </c>
      <c r="BT75" s="272" t="s">
        <v>868</v>
      </c>
      <c r="BU75" s="272" t="s">
        <v>868</v>
      </c>
      <c r="BV75" s="272" t="s">
        <v>868</v>
      </c>
      <c r="BW75" s="272" t="s">
        <v>868</v>
      </c>
      <c r="BX75" s="272" t="s">
        <v>868</v>
      </c>
      <c r="BY75" s="272" t="s">
        <v>868</v>
      </c>
      <c r="BZ75" s="272" t="s">
        <v>868</v>
      </c>
      <c r="CA75" s="272" t="s">
        <v>868</v>
      </c>
      <c r="CB75" s="272" t="s">
        <v>868</v>
      </c>
      <c r="CC75" s="272" t="s">
        <v>868</v>
      </c>
      <c r="CD75" s="297"/>
    </row>
    <row r="76" spans="1:82" ht="24" x14ac:dyDescent="0.25">
      <c r="A76" s="60" t="s">
        <v>878</v>
      </c>
      <c r="B76" s="264" t="s">
        <v>879</v>
      </c>
      <c r="C76" s="86"/>
      <c r="D76" s="272" t="s">
        <v>868</v>
      </c>
      <c r="E76" s="272" t="s">
        <v>868</v>
      </c>
      <c r="F76" s="272" t="s">
        <v>868</v>
      </c>
      <c r="G76" s="272" t="s">
        <v>868</v>
      </c>
      <c r="H76" s="272" t="s">
        <v>868</v>
      </c>
      <c r="I76" s="272" t="s">
        <v>868</v>
      </c>
      <c r="J76" s="272" t="s">
        <v>868</v>
      </c>
      <c r="K76" s="272" t="s">
        <v>868</v>
      </c>
      <c r="L76" s="272" t="s">
        <v>868</v>
      </c>
      <c r="M76" s="272" t="s">
        <v>868</v>
      </c>
      <c r="N76" s="272" t="s">
        <v>868</v>
      </c>
      <c r="O76" s="272" t="s">
        <v>868</v>
      </c>
      <c r="P76" s="272" t="s">
        <v>868</v>
      </c>
      <c r="Q76" s="272" t="s">
        <v>868</v>
      </c>
      <c r="R76" s="272" t="s">
        <v>868</v>
      </c>
      <c r="S76" s="272" t="s">
        <v>868</v>
      </c>
      <c r="T76" s="272" t="s">
        <v>868</v>
      </c>
      <c r="U76" s="272" t="s">
        <v>868</v>
      </c>
      <c r="V76" s="272" t="s">
        <v>868</v>
      </c>
      <c r="W76" s="272" t="s">
        <v>868</v>
      </c>
      <c r="X76" s="272" t="s">
        <v>868</v>
      </c>
      <c r="Y76" s="272" t="s">
        <v>868</v>
      </c>
      <c r="Z76" s="272" t="s">
        <v>868</v>
      </c>
      <c r="AA76" s="272" t="s">
        <v>868</v>
      </c>
      <c r="AB76" s="272" t="s">
        <v>868</v>
      </c>
      <c r="AC76" s="272" t="s">
        <v>868</v>
      </c>
      <c r="AD76" s="272" t="s">
        <v>868</v>
      </c>
      <c r="AE76" s="272" t="s">
        <v>868</v>
      </c>
      <c r="AF76" s="272" t="s">
        <v>868</v>
      </c>
      <c r="AG76" s="272" t="s">
        <v>868</v>
      </c>
      <c r="AH76" s="272" t="s">
        <v>868</v>
      </c>
      <c r="AI76" s="272" t="s">
        <v>868</v>
      </c>
      <c r="AJ76" s="272" t="s">
        <v>868</v>
      </c>
      <c r="AK76" s="272" t="s">
        <v>868</v>
      </c>
      <c r="AL76" s="272" t="s">
        <v>868</v>
      </c>
      <c r="AM76" s="272" t="s">
        <v>868</v>
      </c>
      <c r="AN76" s="272" t="s">
        <v>868</v>
      </c>
      <c r="AO76" s="272" t="s">
        <v>868</v>
      </c>
      <c r="AP76" s="272" t="s">
        <v>868</v>
      </c>
      <c r="AQ76" s="272" t="s">
        <v>868</v>
      </c>
      <c r="AR76" s="272" t="s">
        <v>868</v>
      </c>
      <c r="AS76" s="272" t="s">
        <v>868</v>
      </c>
      <c r="AT76" s="272" t="s">
        <v>868</v>
      </c>
      <c r="AU76" s="272" t="s">
        <v>868</v>
      </c>
      <c r="AV76" s="272" t="s">
        <v>868</v>
      </c>
      <c r="AW76" s="272" t="s">
        <v>868</v>
      </c>
      <c r="AX76" s="272" t="s">
        <v>868</v>
      </c>
      <c r="AY76" s="272" t="s">
        <v>868</v>
      </c>
      <c r="AZ76" s="272" t="s">
        <v>868</v>
      </c>
      <c r="BA76" s="272" t="s">
        <v>868</v>
      </c>
      <c r="BB76" s="272" t="s">
        <v>868</v>
      </c>
      <c r="BC76" s="272" t="s">
        <v>868</v>
      </c>
      <c r="BD76" s="272" t="s">
        <v>868</v>
      </c>
      <c r="BE76" s="272" t="s">
        <v>868</v>
      </c>
      <c r="BF76" s="272" t="s">
        <v>868</v>
      </c>
      <c r="BG76" s="272" t="s">
        <v>868</v>
      </c>
      <c r="BH76" s="272" t="s">
        <v>868</v>
      </c>
      <c r="BI76" s="272" t="s">
        <v>868</v>
      </c>
      <c r="BJ76" s="272" t="s">
        <v>868</v>
      </c>
      <c r="BK76" s="272" t="s">
        <v>868</v>
      </c>
      <c r="BL76" s="272" t="s">
        <v>868</v>
      </c>
      <c r="BM76" s="272" t="s">
        <v>868</v>
      </c>
      <c r="BN76" s="272" t="s">
        <v>868</v>
      </c>
      <c r="BO76" s="272" t="s">
        <v>868</v>
      </c>
      <c r="BP76" s="272" t="s">
        <v>868</v>
      </c>
      <c r="BQ76" s="272" t="s">
        <v>868</v>
      </c>
      <c r="BR76" s="272" t="s">
        <v>868</v>
      </c>
      <c r="BS76" s="272" t="s">
        <v>868</v>
      </c>
      <c r="BT76" s="272" t="s">
        <v>868</v>
      </c>
      <c r="BU76" s="272" t="s">
        <v>868</v>
      </c>
      <c r="BV76" s="272" t="s">
        <v>868</v>
      </c>
      <c r="BW76" s="272" t="s">
        <v>868</v>
      </c>
      <c r="BX76" s="272" t="s">
        <v>868</v>
      </c>
      <c r="BY76" s="272" t="s">
        <v>868</v>
      </c>
      <c r="BZ76" s="272" t="s">
        <v>868</v>
      </c>
      <c r="CA76" s="272" t="s">
        <v>868</v>
      </c>
      <c r="CB76" s="272" t="s">
        <v>868</v>
      </c>
      <c r="CC76" s="272" t="s">
        <v>868</v>
      </c>
      <c r="CD76" s="297"/>
    </row>
    <row r="77" spans="1:82" ht="24" x14ac:dyDescent="0.25">
      <c r="A77" s="60" t="s">
        <v>880</v>
      </c>
      <c r="B77" s="264" t="s">
        <v>881</v>
      </c>
      <c r="C77" s="86"/>
      <c r="D77" s="272" t="s">
        <v>868</v>
      </c>
      <c r="E77" s="272" t="s">
        <v>868</v>
      </c>
      <c r="F77" s="272" t="s">
        <v>868</v>
      </c>
      <c r="G77" s="272" t="s">
        <v>868</v>
      </c>
      <c r="H77" s="272" t="s">
        <v>868</v>
      </c>
      <c r="I77" s="272" t="s">
        <v>868</v>
      </c>
      <c r="J77" s="272" t="s">
        <v>868</v>
      </c>
      <c r="K77" s="272" t="s">
        <v>868</v>
      </c>
      <c r="L77" s="272" t="s">
        <v>868</v>
      </c>
      <c r="M77" s="272" t="s">
        <v>868</v>
      </c>
      <c r="N77" s="272" t="s">
        <v>868</v>
      </c>
      <c r="O77" s="272" t="s">
        <v>868</v>
      </c>
      <c r="P77" s="272" t="s">
        <v>868</v>
      </c>
      <c r="Q77" s="272" t="s">
        <v>868</v>
      </c>
      <c r="R77" s="272" t="s">
        <v>868</v>
      </c>
      <c r="S77" s="272" t="s">
        <v>868</v>
      </c>
      <c r="T77" s="272" t="s">
        <v>868</v>
      </c>
      <c r="U77" s="272" t="s">
        <v>868</v>
      </c>
      <c r="V77" s="272" t="s">
        <v>868</v>
      </c>
      <c r="W77" s="272" t="s">
        <v>868</v>
      </c>
      <c r="X77" s="272" t="s">
        <v>868</v>
      </c>
      <c r="Y77" s="272" t="s">
        <v>868</v>
      </c>
      <c r="Z77" s="272" t="s">
        <v>868</v>
      </c>
      <c r="AA77" s="272" t="s">
        <v>868</v>
      </c>
      <c r="AB77" s="272" t="s">
        <v>868</v>
      </c>
      <c r="AC77" s="272" t="s">
        <v>868</v>
      </c>
      <c r="AD77" s="272" t="s">
        <v>868</v>
      </c>
      <c r="AE77" s="272" t="s">
        <v>868</v>
      </c>
      <c r="AF77" s="272" t="s">
        <v>868</v>
      </c>
      <c r="AG77" s="272" t="s">
        <v>868</v>
      </c>
      <c r="AH77" s="272" t="s">
        <v>868</v>
      </c>
      <c r="AI77" s="272" t="s">
        <v>868</v>
      </c>
      <c r="AJ77" s="272" t="s">
        <v>868</v>
      </c>
      <c r="AK77" s="272" t="s">
        <v>868</v>
      </c>
      <c r="AL77" s="272" t="s">
        <v>868</v>
      </c>
      <c r="AM77" s="272" t="s">
        <v>868</v>
      </c>
      <c r="AN77" s="272" t="s">
        <v>868</v>
      </c>
      <c r="AO77" s="272" t="s">
        <v>868</v>
      </c>
      <c r="AP77" s="272" t="s">
        <v>868</v>
      </c>
      <c r="AQ77" s="272" t="s">
        <v>868</v>
      </c>
      <c r="AR77" s="272" t="s">
        <v>868</v>
      </c>
      <c r="AS77" s="272" t="s">
        <v>868</v>
      </c>
      <c r="AT77" s="272" t="s">
        <v>868</v>
      </c>
      <c r="AU77" s="272" t="s">
        <v>868</v>
      </c>
      <c r="AV77" s="272" t="s">
        <v>868</v>
      </c>
      <c r="AW77" s="272" t="s">
        <v>868</v>
      </c>
      <c r="AX77" s="272" t="s">
        <v>868</v>
      </c>
      <c r="AY77" s="272" t="s">
        <v>868</v>
      </c>
      <c r="AZ77" s="272" t="s">
        <v>868</v>
      </c>
      <c r="BA77" s="272" t="s">
        <v>868</v>
      </c>
      <c r="BB77" s="272" t="s">
        <v>868</v>
      </c>
      <c r="BC77" s="272" t="s">
        <v>868</v>
      </c>
      <c r="BD77" s="272" t="s">
        <v>868</v>
      </c>
      <c r="BE77" s="272" t="s">
        <v>868</v>
      </c>
      <c r="BF77" s="272" t="s">
        <v>868</v>
      </c>
      <c r="BG77" s="272" t="s">
        <v>868</v>
      </c>
      <c r="BH77" s="272" t="s">
        <v>868</v>
      </c>
      <c r="BI77" s="272" t="s">
        <v>868</v>
      </c>
      <c r="BJ77" s="272" t="s">
        <v>868</v>
      </c>
      <c r="BK77" s="272" t="s">
        <v>868</v>
      </c>
      <c r="BL77" s="272" t="s">
        <v>868</v>
      </c>
      <c r="BM77" s="272" t="s">
        <v>868</v>
      </c>
      <c r="BN77" s="272" t="s">
        <v>868</v>
      </c>
      <c r="BO77" s="272" t="s">
        <v>868</v>
      </c>
      <c r="BP77" s="272" t="s">
        <v>868</v>
      </c>
      <c r="BQ77" s="272" t="s">
        <v>868</v>
      </c>
      <c r="BR77" s="272" t="s">
        <v>868</v>
      </c>
      <c r="BS77" s="272" t="s">
        <v>868</v>
      </c>
      <c r="BT77" s="272" t="s">
        <v>868</v>
      </c>
      <c r="BU77" s="272" t="s">
        <v>868</v>
      </c>
      <c r="BV77" s="272" t="s">
        <v>868</v>
      </c>
      <c r="BW77" s="272" t="s">
        <v>868</v>
      </c>
      <c r="BX77" s="272" t="s">
        <v>868</v>
      </c>
      <c r="BY77" s="272" t="s">
        <v>868</v>
      </c>
      <c r="BZ77" s="272" t="s">
        <v>868</v>
      </c>
      <c r="CA77" s="272" t="s">
        <v>868</v>
      </c>
      <c r="CB77" s="272" t="s">
        <v>868</v>
      </c>
      <c r="CC77" s="272" t="s">
        <v>868</v>
      </c>
      <c r="CD77" s="297"/>
    </row>
    <row r="78" spans="1:82" ht="48" x14ac:dyDescent="0.25">
      <c r="A78" s="60" t="s">
        <v>406</v>
      </c>
      <c r="B78" s="264" t="s">
        <v>882</v>
      </c>
      <c r="C78" s="86"/>
      <c r="D78" s="272" t="s">
        <v>868</v>
      </c>
      <c r="E78" s="272" t="s">
        <v>868</v>
      </c>
      <c r="F78" s="272" t="s">
        <v>868</v>
      </c>
      <c r="G78" s="272" t="s">
        <v>868</v>
      </c>
      <c r="H78" s="272" t="s">
        <v>868</v>
      </c>
      <c r="I78" s="272" t="s">
        <v>868</v>
      </c>
      <c r="J78" s="272" t="s">
        <v>868</v>
      </c>
      <c r="K78" s="272" t="s">
        <v>868</v>
      </c>
      <c r="L78" s="272" t="s">
        <v>868</v>
      </c>
      <c r="M78" s="272" t="s">
        <v>868</v>
      </c>
      <c r="N78" s="272" t="s">
        <v>868</v>
      </c>
      <c r="O78" s="272" t="s">
        <v>868</v>
      </c>
      <c r="P78" s="272" t="s">
        <v>868</v>
      </c>
      <c r="Q78" s="272" t="s">
        <v>868</v>
      </c>
      <c r="R78" s="272" t="s">
        <v>868</v>
      </c>
      <c r="S78" s="272" t="s">
        <v>868</v>
      </c>
      <c r="T78" s="272" t="s">
        <v>868</v>
      </c>
      <c r="U78" s="272" t="s">
        <v>868</v>
      </c>
      <c r="V78" s="272" t="s">
        <v>868</v>
      </c>
      <c r="W78" s="272" t="s">
        <v>868</v>
      </c>
      <c r="X78" s="272" t="s">
        <v>868</v>
      </c>
      <c r="Y78" s="272" t="s">
        <v>868</v>
      </c>
      <c r="Z78" s="272" t="s">
        <v>868</v>
      </c>
      <c r="AA78" s="272" t="s">
        <v>868</v>
      </c>
      <c r="AB78" s="272" t="s">
        <v>868</v>
      </c>
      <c r="AC78" s="272" t="s">
        <v>868</v>
      </c>
      <c r="AD78" s="272" t="s">
        <v>868</v>
      </c>
      <c r="AE78" s="272" t="s">
        <v>868</v>
      </c>
      <c r="AF78" s="272" t="s">
        <v>868</v>
      </c>
      <c r="AG78" s="272" t="s">
        <v>868</v>
      </c>
      <c r="AH78" s="272" t="s">
        <v>868</v>
      </c>
      <c r="AI78" s="272" t="s">
        <v>868</v>
      </c>
      <c r="AJ78" s="272" t="s">
        <v>868</v>
      </c>
      <c r="AK78" s="272" t="s">
        <v>868</v>
      </c>
      <c r="AL78" s="272" t="s">
        <v>868</v>
      </c>
      <c r="AM78" s="272" t="s">
        <v>868</v>
      </c>
      <c r="AN78" s="272" t="s">
        <v>868</v>
      </c>
      <c r="AO78" s="272" t="s">
        <v>868</v>
      </c>
      <c r="AP78" s="272" t="s">
        <v>868</v>
      </c>
      <c r="AQ78" s="272" t="s">
        <v>868</v>
      </c>
      <c r="AR78" s="272" t="s">
        <v>868</v>
      </c>
      <c r="AS78" s="272" t="s">
        <v>868</v>
      </c>
      <c r="AT78" s="272" t="s">
        <v>868</v>
      </c>
      <c r="AU78" s="272" t="s">
        <v>868</v>
      </c>
      <c r="AV78" s="272" t="s">
        <v>868</v>
      </c>
      <c r="AW78" s="272" t="s">
        <v>868</v>
      </c>
      <c r="AX78" s="272" t="s">
        <v>868</v>
      </c>
      <c r="AY78" s="272" t="s">
        <v>868</v>
      </c>
      <c r="AZ78" s="272" t="s">
        <v>868</v>
      </c>
      <c r="BA78" s="272" t="s">
        <v>868</v>
      </c>
      <c r="BB78" s="272" t="s">
        <v>868</v>
      </c>
      <c r="BC78" s="272" t="s">
        <v>868</v>
      </c>
      <c r="BD78" s="272" t="s">
        <v>868</v>
      </c>
      <c r="BE78" s="272" t="s">
        <v>868</v>
      </c>
      <c r="BF78" s="272" t="s">
        <v>868</v>
      </c>
      <c r="BG78" s="272" t="s">
        <v>868</v>
      </c>
      <c r="BH78" s="272" t="s">
        <v>868</v>
      </c>
      <c r="BI78" s="272" t="s">
        <v>868</v>
      </c>
      <c r="BJ78" s="272" t="s">
        <v>868</v>
      </c>
      <c r="BK78" s="272" t="s">
        <v>868</v>
      </c>
      <c r="BL78" s="272" t="s">
        <v>868</v>
      </c>
      <c r="BM78" s="272" t="s">
        <v>868</v>
      </c>
      <c r="BN78" s="272" t="s">
        <v>868</v>
      </c>
      <c r="BO78" s="272" t="s">
        <v>868</v>
      </c>
      <c r="BP78" s="272" t="s">
        <v>868</v>
      </c>
      <c r="BQ78" s="272" t="s">
        <v>868</v>
      </c>
      <c r="BR78" s="272" t="s">
        <v>868</v>
      </c>
      <c r="BS78" s="272" t="s">
        <v>868</v>
      </c>
      <c r="BT78" s="272" t="s">
        <v>868</v>
      </c>
      <c r="BU78" s="272" t="s">
        <v>868</v>
      </c>
      <c r="BV78" s="272" t="s">
        <v>868</v>
      </c>
      <c r="BW78" s="272" t="s">
        <v>868</v>
      </c>
      <c r="BX78" s="272" t="s">
        <v>868</v>
      </c>
      <c r="BY78" s="272" t="s">
        <v>868</v>
      </c>
      <c r="BZ78" s="272" t="s">
        <v>868</v>
      </c>
      <c r="CA78" s="272" t="s">
        <v>868</v>
      </c>
      <c r="CB78" s="272" t="s">
        <v>868</v>
      </c>
      <c r="CC78" s="272" t="s">
        <v>868</v>
      </c>
      <c r="CD78" s="297"/>
    </row>
    <row r="79" spans="1:82" ht="36" x14ac:dyDescent="0.25">
      <c r="A79" s="60" t="s">
        <v>883</v>
      </c>
      <c r="B79" s="264" t="s">
        <v>884</v>
      </c>
      <c r="C79" s="86"/>
      <c r="D79" s="272" t="s">
        <v>868</v>
      </c>
      <c r="E79" s="272" t="s">
        <v>868</v>
      </c>
      <c r="F79" s="272" t="s">
        <v>868</v>
      </c>
      <c r="G79" s="272" t="s">
        <v>868</v>
      </c>
      <c r="H79" s="272" t="s">
        <v>868</v>
      </c>
      <c r="I79" s="272" t="s">
        <v>868</v>
      </c>
      <c r="J79" s="272" t="s">
        <v>868</v>
      </c>
      <c r="K79" s="272" t="s">
        <v>868</v>
      </c>
      <c r="L79" s="272" t="s">
        <v>868</v>
      </c>
      <c r="M79" s="272" t="s">
        <v>868</v>
      </c>
      <c r="N79" s="272" t="s">
        <v>868</v>
      </c>
      <c r="O79" s="272" t="s">
        <v>868</v>
      </c>
      <c r="P79" s="272" t="s">
        <v>868</v>
      </c>
      <c r="Q79" s="272" t="s">
        <v>868</v>
      </c>
      <c r="R79" s="272" t="s">
        <v>868</v>
      </c>
      <c r="S79" s="272" t="s">
        <v>868</v>
      </c>
      <c r="T79" s="272" t="s">
        <v>868</v>
      </c>
      <c r="U79" s="272" t="s">
        <v>868</v>
      </c>
      <c r="V79" s="272" t="s">
        <v>868</v>
      </c>
      <c r="W79" s="272" t="s">
        <v>868</v>
      </c>
      <c r="X79" s="272" t="s">
        <v>868</v>
      </c>
      <c r="Y79" s="272" t="s">
        <v>868</v>
      </c>
      <c r="Z79" s="272" t="s">
        <v>868</v>
      </c>
      <c r="AA79" s="272" t="s">
        <v>868</v>
      </c>
      <c r="AB79" s="272" t="s">
        <v>868</v>
      </c>
      <c r="AC79" s="272" t="s">
        <v>868</v>
      </c>
      <c r="AD79" s="272" t="s">
        <v>868</v>
      </c>
      <c r="AE79" s="272" t="s">
        <v>868</v>
      </c>
      <c r="AF79" s="272" t="s">
        <v>868</v>
      </c>
      <c r="AG79" s="272" t="s">
        <v>868</v>
      </c>
      <c r="AH79" s="272" t="s">
        <v>868</v>
      </c>
      <c r="AI79" s="272" t="s">
        <v>868</v>
      </c>
      <c r="AJ79" s="272" t="s">
        <v>868</v>
      </c>
      <c r="AK79" s="272" t="s">
        <v>868</v>
      </c>
      <c r="AL79" s="272" t="s">
        <v>868</v>
      </c>
      <c r="AM79" s="272" t="s">
        <v>868</v>
      </c>
      <c r="AN79" s="272" t="s">
        <v>868</v>
      </c>
      <c r="AO79" s="272" t="s">
        <v>868</v>
      </c>
      <c r="AP79" s="272" t="s">
        <v>868</v>
      </c>
      <c r="AQ79" s="272" t="s">
        <v>868</v>
      </c>
      <c r="AR79" s="272" t="s">
        <v>868</v>
      </c>
      <c r="AS79" s="272" t="s">
        <v>868</v>
      </c>
      <c r="AT79" s="272" t="s">
        <v>868</v>
      </c>
      <c r="AU79" s="272" t="s">
        <v>868</v>
      </c>
      <c r="AV79" s="272" t="s">
        <v>868</v>
      </c>
      <c r="AW79" s="272" t="s">
        <v>868</v>
      </c>
      <c r="AX79" s="272" t="s">
        <v>868</v>
      </c>
      <c r="AY79" s="272" t="s">
        <v>868</v>
      </c>
      <c r="AZ79" s="272" t="s">
        <v>868</v>
      </c>
      <c r="BA79" s="272" t="s">
        <v>868</v>
      </c>
      <c r="BB79" s="272" t="s">
        <v>868</v>
      </c>
      <c r="BC79" s="272" t="s">
        <v>868</v>
      </c>
      <c r="BD79" s="272" t="s">
        <v>868</v>
      </c>
      <c r="BE79" s="272" t="s">
        <v>868</v>
      </c>
      <c r="BF79" s="272" t="s">
        <v>868</v>
      </c>
      <c r="BG79" s="272" t="s">
        <v>868</v>
      </c>
      <c r="BH79" s="272" t="s">
        <v>868</v>
      </c>
      <c r="BI79" s="272" t="s">
        <v>868</v>
      </c>
      <c r="BJ79" s="272" t="s">
        <v>868</v>
      </c>
      <c r="BK79" s="272" t="s">
        <v>868</v>
      </c>
      <c r="BL79" s="272" t="s">
        <v>868</v>
      </c>
      <c r="BM79" s="272" t="s">
        <v>868</v>
      </c>
      <c r="BN79" s="272" t="s">
        <v>868</v>
      </c>
      <c r="BO79" s="272" t="s">
        <v>868</v>
      </c>
      <c r="BP79" s="272" t="s">
        <v>868</v>
      </c>
      <c r="BQ79" s="272" t="s">
        <v>868</v>
      </c>
      <c r="BR79" s="272" t="s">
        <v>868</v>
      </c>
      <c r="BS79" s="272" t="s">
        <v>868</v>
      </c>
      <c r="BT79" s="272" t="s">
        <v>868</v>
      </c>
      <c r="BU79" s="272" t="s">
        <v>868</v>
      </c>
      <c r="BV79" s="272" t="s">
        <v>868</v>
      </c>
      <c r="BW79" s="272" t="s">
        <v>868</v>
      </c>
      <c r="BX79" s="272" t="s">
        <v>868</v>
      </c>
      <c r="BY79" s="272" t="s">
        <v>868</v>
      </c>
      <c r="BZ79" s="272" t="s">
        <v>868</v>
      </c>
      <c r="CA79" s="272" t="s">
        <v>868</v>
      </c>
      <c r="CB79" s="272" t="s">
        <v>868</v>
      </c>
      <c r="CC79" s="272" t="s">
        <v>868</v>
      </c>
      <c r="CD79" s="297"/>
    </row>
    <row r="80" spans="1:82" ht="36" x14ac:dyDescent="0.25">
      <c r="A80" s="60" t="s">
        <v>885</v>
      </c>
      <c r="B80" s="264" t="s">
        <v>886</v>
      </c>
      <c r="C80" s="86"/>
      <c r="D80" s="272" t="s">
        <v>868</v>
      </c>
      <c r="E80" s="272" t="s">
        <v>868</v>
      </c>
      <c r="F80" s="272" t="s">
        <v>868</v>
      </c>
      <c r="G80" s="272" t="s">
        <v>868</v>
      </c>
      <c r="H80" s="272" t="s">
        <v>868</v>
      </c>
      <c r="I80" s="272" t="s">
        <v>868</v>
      </c>
      <c r="J80" s="272" t="s">
        <v>868</v>
      </c>
      <c r="K80" s="272" t="s">
        <v>868</v>
      </c>
      <c r="L80" s="272" t="s">
        <v>868</v>
      </c>
      <c r="M80" s="272" t="s">
        <v>868</v>
      </c>
      <c r="N80" s="272" t="s">
        <v>868</v>
      </c>
      <c r="O80" s="272" t="s">
        <v>868</v>
      </c>
      <c r="P80" s="272" t="s">
        <v>868</v>
      </c>
      <c r="Q80" s="272" t="s">
        <v>868</v>
      </c>
      <c r="R80" s="272" t="s">
        <v>868</v>
      </c>
      <c r="S80" s="272" t="s">
        <v>868</v>
      </c>
      <c r="T80" s="272" t="s">
        <v>868</v>
      </c>
      <c r="U80" s="272" t="s">
        <v>868</v>
      </c>
      <c r="V80" s="272" t="s">
        <v>868</v>
      </c>
      <c r="W80" s="272" t="s">
        <v>868</v>
      </c>
      <c r="X80" s="272" t="s">
        <v>868</v>
      </c>
      <c r="Y80" s="272" t="s">
        <v>868</v>
      </c>
      <c r="Z80" s="272" t="s">
        <v>868</v>
      </c>
      <c r="AA80" s="272" t="s">
        <v>868</v>
      </c>
      <c r="AB80" s="272" t="s">
        <v>868</v>
      </c>
      <c r="AC80" s="272" t="s">
        <v>868</v>
      </c>
      <c r="AD80" s="272" t="s">
        <v>868</v>
      </c>
      <c r="AE80" s="272" t="s">
        <v>868</v>
      </c>
      <c r="AF80" s="272" t="s">
        <v>868</v>
      </c>
      <c r="AG80" s="272" t="s">
        <v>868</v>
      </c>
      <c r="AH80" s="272" t="s">
        <v>868</v>
      </c>
      <c r="AI80" s="272" t="s">
        <v>868</v>
      </c>
      <c r="AJ80" s="272" t="s">
        <v>868</v>
      </c>
      <c r="AK80" s="272" t="s">
        <v>868</v>
      </c>
      <c r="AL80" s="272" t="s">
        <v>868</v>
      </c>
      <c r="AM80" s="272" t="s">
        <v>868</v>
      </c>
      <c r="AN80" s="272" t="s">
        <v>868</v>
      </c>
      <c r="AO80" s="272" t="s">
        <v>868</v>
      </c>
      <c r="AP80" s="272" t="s">
        <v>868</v>
      </c>
      <c r="AQ80" s="272" t="s">
        <v>868</v>
      </c>
      <c r="AR80" s="272" t="s">
        <v>868</v>
      </c>
      <c r="AS80" s="272" t="s">
        <v>868</v>
      </c>
      <c r="AT80" s="272" t="s">
        <v>868</v>
      </c>
      <c r="AU80" s="272" t="s">
        <v>868</v>
      </c>
      <c r="AV80" s="272" t="s">
        <v>868</v>
      </c>
      <c r="AW80" s="272" t="s">
        <v>868</v>
      </c>
      <c r="AX80" s="272" t="s">
        <v>868</v>
      </c>
      <c r="AY80" s="272" t="s">
        <v>868</v>
      </c>
      <c r="AZ80" s="272" t="s">
        <v>868</v>
      </c>
      <c r="BA80" s="272" t="s">
        <v>868</v>
      </c>
      <c r="BB80" s="272" t="s">
        <v>868</v>
      </c>
      <c r="BC80" s="272" t="s">
        <v>868</v>
      </c>
      <c r="BD80" s="272" t="s">
        <v>868</v>
      </c>
      <c r="BE80" s="272" t="s">
        <v>868</v>
      </c>
      <c r="BF80" s="272" t="s">
        <v>868</v>
      </c>
      <c r="BG80" s="272" t="s">
        <v>868</v>
      </c>
      <c r="BH80" s="272" t="s">
        <v>868</v>
      </c>
      <c r="BI80" s="272" t="s">
        <v>868</v>
      </c>
      <c r="BJ80" s="272" t="s">
        <v>868</v>
      </c>
      <c r="BK80" s="272" t="s">
        <v>868</v>
      </c>
      <c r="BL80" s="272" t="s">
        <v>868</v>
      </c>
      <c r="BM80" s="272" t="s">
        <v>868</v>
      </c>
      <c r="BN80" s="272" t="s">
        <v>868</v>
      </c>
      <c r="BO80" s="272" t="s">
        <v>868</v>
      </c>
      <c r="BP80" s="272" t="s">
        <v>868</v>
      </c>
      <c r="BQ80" s="272" t="s">
        <v>868</v>
      </c>
      <c r="BR80" s="272" t="s">
        <v>868</v>
      </c>
      <c r="BS80" s="272" t="s">
        <v>868</v>
      </c>
      <c r="BT80" s="272" t="s">
        <v>868</v>
      </c>
      <c r="BU80" s="272" t="s">
        <v>868</v>
      </c>
      <c r="BV80" s="272" t="s">
        <v>868</v>
      </c>
      <c r="BW80" s="272" t="s">
        <v>868</v>
      </c>
      <c r="BX80" s="272" t="s">
        <v>868</v>
      </c>
      <c r="BY80" s="272" t="s">
        <v>868</v>
      </c>
      <c r="BZ80" s="272" t="s">
        <v>868</v>
      </c>
      <c r="CA80" s="272" t="s">
        <v>868</v>
      </c>
      <c r="CB80" s="272" t="s">
        <v>868</v>
      </c>
      <c r="CC80" s="272" t="s">
        <v>868</v>
      </c>
      <c r="CD80" s="297"/>
    </row>
    <row r="81" spans="1:82" ht="24" x14ac:dyDescent="0.25">
      <c r="A81" s="60" t="s">
        <v>405</v>
      </c>
      <c r="B81" s="264" t="s">
        <v>887</v>
      </c>
      <c r="C81" s="86"/>
      <c r="D81" s="272" t="s">
        <v>868</v>
      </c>
      <c r="E81" s="272">
        <f>SUM(E82:E86)</f>
        <v>0.16</v>
      </c>
      <c r="F81" s="272">
        <f t="shared" ref="F81:BQ81" si="107">SUM(F82:F86)</f>
        <v>0</v>
      </c>
      <c r="G81" s="272">
        <f t="shared" si="107"/>
        <v>3.3899999999999997</v>
      </c>
      <c r="H81" s="272">
        <f t="shared" si="107"/>
        <v>0</v>
      </c>
      <c r="I81" s="272">
        <f t="shared" si="107"/>
        <v>0</v>
      </c>
      <c r="J81" s="272">
        <f t="shared" si="107"/>
        <v>0</v>
      </c>
      <c r="K81" s="272">
        <f t="shared" si="107"/>
        <v>0</v>
      </c>
      <c r="L81" s="272">
        <f t="shared" si="107"/>
        <v>0</v>
      </c>
      <c r="M81" s="272">
        <f t="shared" si="107"/>
        <v>0</v>
      </c>
      <c r="N81" s="272">
        <f t="shared" si="107"/>
        <v>1.92</v>
      </c>
      <c r="O81" s="272">
        <f t="shared" si="107"/>
        <v>0</v>
      </c>
      <c r="P81" s="272">
        <f t="shared" si="107"/>
        <v>0</v>
      </c>
      <c r="Q81" s="272">
        <f t="shared" si="107"/>
        <v>0</v>
      </c>
      <c r="R81" s="272">
        <f t="shared" si="107"/>
        <v>0</v>
      </c>
      <c r="S81" s="272">
        <f t="shared" si="107"/>
        <v>0</v>
      </c>
      <c r="T81" s="272">
        <f t="shared" si="107"/>
        <v>0</v>
      </c>
      <c r="U81" s="272">
        <f t="shared" si="107"/>
        <v>1.47</v>
      </c>
      <c r="V81" s="272">
        <f t="shared" si="107"/>
        <v>0</v>
      </c>
      <c r="W81" s="272">
        <f t="shared" si="107"/>
        <v>0</v>
      </c>
      <c r="X81" s="272">
        <f t="shared" si="107"/>
        <v>0</v>
      </c>
      <c r="Y81" s="272">
        <f t="shared" si="107"/>
        <v>0</v>
      </c>
      <c r="Z81" s="272">
        <f t="shared" si="107"/>
        <v>0</v>
      </c>
      <c r="AA81" s="272">
        <f t="shared" si="107"/>
        <v>0</v>
      </c>
      <c r="AB81" s="272">
        <f t="shared" si="107"/>
        <v>0</v>
      </c>
      <c r="AC81" s="272">
        <f t="shared" si="107"/>
        <v>0</v>
      </c>
      <c r="AD81" s="272">
        <f t="shared" si="107"/>
        <v>0</v>
      </c>
      <c r="AE81" s="272">
        <f t="shared" si="107"/>
        <v>0</v>
      </c>
      <c r="AF81" s="272">
        <f t="shared" si="107"/>
        <v>0</v>
      </c>
      <c r="AG81" s="272">
        <f t="shared" si="107"/>
        <v>0.16</v>
      </c>
      <c r="AH81" s="272">
        <f t="shared" si="107"/>
        <v>0</v>
      </c>
      <c r="AI81" s="272">
        <f t="shared" si="107"/>
        <v>0</v>
      </c>
      <c r="AJ81" s="272">
        <f t="shared" si="107"/>
        <v>0</v>
      </c>
      <c r="AK81" s="272">
        <f t="shared" si="107"/>
        <v>0</v>
      </c>
      <c r="AL81" s="272">
        <f t="shared" si="107"/>
        <v>0</v>
      </c>
      <c r="AM81" s="272">
        <f t="shared" si="107"/>
        <v>0</v>
      </c>
      <c r="AN81" s="272">
        <f t="shared" si="107"/>
        <v>0</v>
      </c>
      <c r="AO81" s="272">
        <f t="shared" si="107"/>
        <v>0</v>
      </c>
      <c r="AP81" s="272">
        <f t="shared" si="107"/>
        <v>3.9550000000000001</v>
      </c>
      <c r="AQ81" s="272">
        <f t="shared" si="107"/>
        <v>0</v>
      </c>
      <c r="AR81" s="272">
        <f t="shared" si="107"/>
        <v>0</v>
      </c>
      <c r="AS81" s="272">
        <f t="shared" si="107"/>
        <v>0</v>
      </c>
      <c r="AT81" s="272">
        <f t="shared" si="107"/>
        <v>0</v>
      </c>
      <c r="AU81" s="272">
        <f t="shared" si="107"/>
        <v>0</v>
      </c>
      <c r="AV81" s="272">
        <f t="shared" si="107"/>
        <v>0</v>
      </c>
      <c r="AW81" s="272">
        <f t="shared" si="107"/>
        <v>2.835</v>
      </c>
      <c r="AX81" s="272">
        <f t="shared" si="107"/>
        <v>0</v>
      </c>
      <c r="AY81" s="272">
        <f t="shared" si="107"/>
        <v>0</v>
      </c>
      <c r="AZ81" s="272">
        <f t="shared" si="107"/>
        <v>0</v>
      </c>
      <c r="BA81" s="272">
        <f t="shared" si="107"/>
        <v>0</v>
      </c>
      <c r="BB81" s="272">
        <f t="shared" si="107"/>
        <v>0</v>
      </c>
      <c r="BC81" s="272">
        <f t="shared" si="107"/>
        <v>0</v>
      </c>
      <c r="BD81" s="272">
        <f t="shared" si="107"/>
        <v>1.1200000000000001</v>
      </c>
      <c r="BE81" s="272">
        <f t="shared" si="107"/>
        <v>0</v>
      </c>
      <c r="BF81" s="272">
        <f t="shared" si="107"/>
        <v>0</v>
      </c>
      <c r="BG81" s="272">
        <f t="shared" si="107"/>
        <v>0</v>
      </c>
      <c r="BH81" s="272">
        <f t="shared" si="107"/>
        <v>0</v>
      </c>
      <c r="BI81" s="272">
        <f t="shared" si="107"/>
        <v>0</v>
      </c>
      <c r="BJ81" s="272">
        <f t="shared" si="107"/>
        <v>0</v>
      </c>
      <c r="BK81" s="272">
        <f t="shared" si="107"/>
        <v>0</v>
      </c>
      <c r="BL81" s="272">
        <f t="shared" si="107"/>
        <v>0</v>
      </c>
      <c r="BM81" s="272">
        <f t="shared" si="107"/>
        <v>0</v>
      </c>
      <c r="BN81" s="272">
        <f t="shared" si="107"/>
        <v>0</v>
      </c>
      <c r="BO81" s="272">
        <f t="shared" si="107"/>
        <v>0</v>
      </c>
      <c r="BP81" s="272">
        <f t="shared" si="107"/>
        <v>0</v>
      </c>
      <c r="BQ81" s="272">
        <f t="shared" si="107"/>
        <v>0</v>
      </c>
      <c r="BR81" s="272">
        <f t="shared" ref="BR81:BV81" si="108">SUM(BR82:BR86)</f>
        <v>0</v>
      </c>
      <c r="BS81" s="272">
        <f t="shared" si="108"/>
        <v>0</v>
      </c>
      <c r="BT81" s="272">
        <f t="shared" si="108"/>
        <v>0</v>
      </c>
      <c r="BU81" s="272">
        <f t="shared" si="108"/>
        <v>0</v>
      </c>
      <c r="BV81" s="272">
        <f t="shared" si="108"/>
        <v>0</v>
      </c>
      <c r="BW81" s="272">
        <f t="shared" ref="BW81" si="109">BB81-S81</f>
        <v>0</v>
      </c>
      <c r="BX81" s="272">
        <f t="shared" ref="BX81" si="110">BC81-T81</f>
        <v>0</v>
      </c>
      <c r="BY81" s="272">
        <f t="shared" ref="BY81" si="111">BD81-U81</f>
        <v>-0.34999999999999987</v>
      </c>
      <c r="BZ81" s="272">
        <f t="shared" ref="BZ81" si="112">BE81-V81</f>
        <v>0</v>
      </c>
      <c r="CA81" s="272">
        <f t="shared" ref="CA81" si="113">BF81-W81</f>
        <v>0</v>
      </c>
      <c r="CB81" s="272">
        <f t="shared" ref="CB81" si="114">BG81-X81</f>
        <v>0</v>
      </c>
      <c r="CC81" s="272">
        <f t="shared" ref="CC81" si="115">BH81-Y81</f>
        <v>0</v>
      </c>
      <c r="CD81" s="297"/>
    </row>
    <row r="82" spans="1:82" x14ac:dyDescent="0.25">
      <c r="A82" s="60"/>
      <c r="B82" s="263" t="s">
        <v>972</v>
      </c>
      <c r="C82" s="86" t="s">
        <v>973</v>
      </c>
      <c r="D82" s="272"/>
      <c r="E82" s="276">
        <f t="shared" ref="E82:E85" si="116">L82+S82+Z82+AG82</f>
        <v>0.16</v>
      </c>
      <c r="F82" s="276">
        <f t="shared" ref="F82:F85" si="117">M82+T82+AA82+AH82</f>
        <v>0</v>
      </c>
      <c r="G82" s="276">
        <f t="shared" ref="G82:G85" si="118">N82+U82+AB82+AI82</f>
        <v>0</v>
      </c>
      <c r="H82" s="276">
        <f t="shared" ref="H82:H85" si="119">O82+V82+AC82+AJ82</f>
        <v>0</v>
      </c>
      <c r="I82" s="276">
        <f t="shared" ref="I82:I85" si="120">P82+W82+AD82+AK82</f>
        <v>0</v>
      </c>
      <c r="J82" s="276">
        <f t="shared" ref="J82:J85" si="121">Q82+X82+AE82+AL82</f>
        <v>0</v>
      </c>
      <c r="K82" s="276">
        <f t="shared" ref="K82:K85" si="122">R82+Y82+AF82+AM82</f>
        <v>0</v>
      </c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6">
        <v>0.16</v>
      </c>
      <c r="AH82" s="272"/>
      <c r="AI82" s="272"/>
      <c r="AJ82" s="272"/>
      <c r="AK82" s="272"/>
      <c r="AL82" s="272"/>
      <c r="AM82" s="272"/>
      <c r="AN82" s="276">
        <f t="shared" ref="AN82:AN85" si="123">AU82+BB82+BI82+BP82</f>
        <v>0</v>
      </c>
      <c r="AO82" s="276">
        <f t="shared" ref="AO82:AO85" si="124">AV82+BC82+BJ82+BQ82</f>
        <v>0</v>
      </c>
      <c r="AP82" s="276">
        <f t="shared" ref="AP82:AP85" si="125">AW82+BD82+BK82+BR82</f>
        <v>0</v>
      </c>
      <c r="AQ82" s="276">
        <f t="shared" ref="AQ82:AQ85" si="126">AX82+BE82+BL82+BS82</f>
        <v>0</v>
      </c>
      <c r="AR82" s="276">
        <f t="shared" ref="AR82:AR85" si="127">AY82+BF82+BM82+BT82</f>
        <v>0</v>
      </c>
      <c r="AS82" s="276">
        <f t="shared" ref="AS82:AS85" si="128">AZ82+BG82+BN82+BU82</f>
        <v>0</v>
      </c>
      <c r="AT82" s="276">
        <f t="shared" ref="AT82:AT85" si="129">BA82+BH82+BO82+BV82</f>
        <v>0</v>
      </c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>
        <f t="shared" ref="BW82:BW86" si="130">BI82-Z82</f>
        <v>0</v>
      </c>
      <c r="BX82" s="276">
        <f t="shared" ref="BX82:BX86" si="131">BJ82-AA82</f>
        <v>0</v>
      </c>
      <c r="BY82" s="276">
        <f t="shared" ref="BY82:BY86" si="132">BK82-AB82</f>
        <v>0</v>
      </c>
      <c r="BZ82" s="276">
        <f t="shared" ref="BZ82:BZ86" si="133">BL82-AC82</f>
        <v>0</v>
      </c>
      <c r="CA82" s="276">
        <f t="shared" ref="CA82:CA86" si="134">BM82-AD82</f>
        <v>0</v>
      </c>
      <c r="CB82" s="276">
        <f t="shared" ref="CB82:CB86" si="135">BN82-AE82</f>
        <v>0</v>
      </c>
      <c r="CC82" s="276">
        <f t="shared" ref="CC82:CC86" si="136">BO82-AF82</f>
        <v>0</v>
      </c>
      <c r="CD82" s="297"/>
    </row>
    <row r="83" spans="1:82" x14ac:dyDescent="0.25">
      <c r="A83" s="60"/>
      <c r="B83" s="263" t="s">
        <v>974</v>
      </c>
      <c r="C83" s="86" t="s">
        <v>975</v>
      </c>
      <c r="D83" s="272"/>
      <c r="E83" s="276">
        <f t="shared" si="116"/>
        <v>0</v>
      </c>
      <c r="F83" s="276">
        <f t="shared" si="117"/>
        <v>0</v>
      </c>
      <c r="G83" s="276">
        <f t="shared" si="118"/>
        <v>1.05</v>
      </c>
      <c r="H83" s="276">
        <f t="shared" si="119"/>
        <v>0</v>
      </c>
      <c r="I83" s="276">
        <f t="shared" si="120"/>
        <v>0</v>
      </c>
      <c r="J83" s="276">
        <f t="shared" si="121"/>
        <v>0</v>
      </c>
      <c r="K83" s="276">
        <f t="shared" si="122"/>
        <v>0</v>
      </c>
      <c r="L83" s="272"/>
      <c r="M83" s="272"/>
      <c r="N83" s="276">
        <v>1.05</v>
      </c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6">
        <f t="shared" si="123"/>
        <v>0</v>
      </c>
      <c r="AO83" s="276">
        <f t="shared" si="124"/>
        <v>0</v>
      </c>
      <c r="AP83" s="276">
        <f t="shared" si="125"/>
        <v>1.645</v>
      </c>
      <c r="AQ83" s="276">
        <f t="shared" si="126"/>
        <v>0</v>
      </c>
      <c r="AR83" s="276">
        <f t="shared" si="127"/>
        <v>0</v>
      </c>
      <c r="AS83" s="276">
        <f t="shared" si="128"/>
        <v>0</v>
      </c>
      <c r="AT83" s="276">
        <f t="shared" si="129"/>
        <v>0</v>
      </c>
      <c r="AU83" s="276"/>
      <c r="AV83" s="276"/>
      <c r="AW83" s="276">
        <v>1.645</v>
      </c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>
        <f t="shared" si="130"/>
        <v>0</v>
      </c>
      <c r="BX83" s="276">
        <f t="shared" si="131"/>
        <v>0</v>
      </c>
      <c r="BY83" s="276">
        <f t="shared" si="132"/>
        <v>0</v>
      </c>
      <c r="BZ83" s="276">
        <f t="shared" si="133"/>
        <v>0</v>
      </c>
      <c r="CA83" s="276">
        <f t="shared" si="134"/>
        <v>0</v>
      </c>
      <c r="CB83" s="276">
        <f t="shared" si="135"/>
        <v>0</v>
      </c>
      <c r="CC83" s="276">
        <f t="shared" si="136"/>
        <v>0</v>
      </c>
      <c r="CD83" s="297"/>
    </row>
    <row r="84" spans="1:82" x14ac:dyDescent="0.25">
      <c r="A84" s="60"/>
      <c r="B84" s="263" t="s">
        <v>976</v>
      </c>
      <c r="C84" s="86" t="s">
        <v>977</v>
      </c>
      <c r="D84" s="272"/>
      <c r="E84" s="276">
        <f t="shared" si="116"/>
        <v>0</v>
      </c>
      <c r="F84" s="276">
        <f t="shared" si="117"/>
        <v>0</v>
      </c>
      <c r="G84" s="276">
        <f t="shared" si="118"/>
        <v>0.87</v>
      </c>
      <c r="H84" s="276">
        <f t="shared" si="119"/>
        <v>0</v>
      </c>
      <c r="I84" s="276">
        <f t="shared" si="120"/>
        <v>0</v>
      </c>
      <c r="J84" s="276">
        <f t="shared" si="121"/>
        <v>0</v>
      </c>
      <c r="K84" s="276">
        <f t="shared" si="122"/>
        <v>0</v>
      </c>
      <c r="L84" s="272"/>
      <c r="M84" s="272"/>
      <c r="N84" s="276">
        <v>0.87</v>
      </c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6">
        <f t="shared" si="123"/>
        <v>0</v>
      </c>
      <c r="AO84" s="276">
        <f t="shared" si="124"/>
        <v>0</v>
      </c>
      <c r="AP84" s="276">
        <f t="shared" si="125"/>
        <v>0.56000000000000005</v>
      </c>
      <c r="AQ84" s="276">
        <f t="shared" si="126"/>
        <v>0</v>
      </c>
      <c r="AR84" s="276">
        <f t="shared" si="127"/>
        <v>0</v>
      </c>
      <c r="AS84" s="276">
        <f t="shared" si="128"/>
        <v>0</v>
      </c>
      <c r="AT84" s="276">
        <f t="shared" si="129"/>
        <v>0</v>
      </c>
      <c r="AU84" s="276"/>
      <c r="AV84" s="276"/>
      <c r="AW84" s="276">
        <v>0.56000000000000005</v>
      </c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>
        <f t="shared" si="130"/>
        <v>0</v>
      </c>
      <c r="BX84" s="276">
        <f t="shared" si="131"/>
        <v>0</v>
      </c>
      <c r="BY84" s="276">
        <f t="shared" si="132"/>
        <v>0</v>
      </c>
      <c r="BZ84" s="276">
        <f t="shared" si="133"/>
        <v>0</v>
      </c>
      <c r="CA84" s="276">
        <f t="shared" si="134"/>
        <v>0</v>
      </c>
      <c r="CB84" s="276">
        <f t="shared" si="135"/>
        <v>0</v>
      </c>
      <c r="CC84" s="276">
        <f t="shared" si="136"/>
        <v>0</v>
      </c>
      <c r="CD84" s="297"/>
    </row>
    <row r="85" spans="1:82" ht="84" x14ac:dyDescent="0.25">
      <c r="A85" s="60"/>
      <c r="B85" s="263" t="s">
        <v>978</v>
      </c>
      <c r="C85" s="86" t="s">
        <v>979</v>
      </c>
      <c r="D85" s="272"/>
      <c r="E85" s="276">
        <f t="shared" si="116"/>
        <v>0</v>
      </c>
      <c r="F85" s="276">
        <f t="shared" si="117"/>
        <v>0</v>
      </c>
      <c r="G85" s="276">
        <f t="shared" si="118"/>
        <v>0.9</v>
      </c>
      <c r="H85" s="276">
        <f t="shared" si="119"/>
        <v>0</v>
      </c>
      <c r="I85" s="276">
        <f t="shared" si="120"/>
        <v>0</v>
      </c>
      <c r="J85" s="276">
        <f t="shared" si="121"/>
        <v>0</v>
      </c>
      <c r="K85" s="276">
        <f t="shared" si="122"/>
        <v>0</v>
      </c>
      <c r="L85" s="272"/>
      <c r="M85" s="272"/>
      <c r="N85" s="272"/>
      <c r="O85" s="272"/>
      <c r="P85" s="272"/>
      <c r="Q85" s="272"/>
      <c r="R85" s="272"/>
      <c r="S85" s="272"/>
      <c r="T85" s="272"/>
      <c r="U85" s="276">
        <v>0.9</v>
      </c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6">
        <f t="shared" si="123"/>
        <v>0</v>
      </c>
      <c r="AO85" s="276">
        <f t="shared" si="124"/>
        <v>0</v>
      </c>
      <c r="AP85" s="276">
        <f t="shared" si="125"/>
        <v>1.1200000000000001</v>
      </c>
      <c r="AQ85" s="276">
        <f t="shared" si="126"/>
        <v>0</v>
      </c>
      <c r="AR85" s="276">
        <f t="shared" si="127"/>
        <v>0</v>
      </c>
      <c r="AS85" s="276">
        <f t="shared" si="128"/>
        <v>0</v>
      </c>
      <c r="AT85" s="276">
        <f t="shared" si="129"/>
        <v>0</v>
      </c>
      <c r="AU85" s="276"/>
      <c r="AV85" s="276"/>
      <c r="AW85" s="276"/>
      <c r="AX85" s="276"/>
      <c r="AY85" s="276"/>
      <c r="AZ85" s="276"/>
      <c r="BA85" s="276"/>
      <c r="BB85" s="276"/>
      <c r="BC85" s="276"/>
      <c r="BD85" s="276">
        <v>1.1200000000000001</v>
      </c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6"/>
      <c r="BR85" s="276"/>
      <c r="BS85" s="276"/>
      <c r="BT85" s="276"/>
      <c r="BU85" s="276"/>
      <c r="BV85" s="276"/>
      <c r="BW85" s="276">
        <f t="shared" si="130"/>
        <v>0</v>
      </c>
      <c r="BX85" s="276">
        <f t="shared" si="131"/>
        <v>0</v>
      </c>
      <c r="BY85" s="276">
        <f t="shared" si="132"/>
        <v>0</v>
      </c>
      <c r="BZ85" s="276">
        <f t="shared" si="133"/>
        <v>0</v>
      </c>
      <c r="CA85" s="276">
        <f t="shared" si="134"/>
        <v>0</v>
      </c>
      <c r="CB85" s="276">
        <f t="shared" si="135"/>
        <v>0</v>
      </c>
      <c r="CC85" s="276">
        <f t="shared" si="136"/>
        <v>0</v>
      </c>
      <c r="CD85" s="297" t="s">
        <v>1008</v>
      </c>
    </row>
    <row r="86" spans="1:82" x14ac:dyDescent="0.25">
      <c r="A86" s="60"/>
      <c r="B86" s="263" t="s">
        <v>980</v>
      </c>
      <c r="C86" s="86" t="s">
        <v>981</v>
      </c>
      <c r="D86" s="272"/>
      <c r="E86" s="276">
        <f>L86+S86+Z86+AG86</f>
        <v>0</v>
      </c>
      <c r="F86" s="276">
        <f t="shared" ref="F86" si="137">M86+T86+AA86+AH86</f>
        <v>0</v>
      </c>
      <c r="G86" s="276">
        <f t="shared" ref="G86" si="138">N86+U86+AB86+AI86</f>
        <v>0.56999999999999995</v>
      </c>
      <c r="H86" s="276">
        <f t="shared" ref="H86" si="139">O86+V86+AC86+AJ86</f>
        <v>0</v>
      </c>
      <c r="I86" s="276">
        <f t="shared" ref="I86" si="140">P86+W86+AD86+AK86</f>
        <v>0</v>
      </c>
      <c r="J86" s="276">
        <f t="shared" ref="J86" si="141">Q86+X86+AE86+AL86</f>
        <v>0</v>
      </c>
      <c r="K86" s="276">
        <f t="shared" ref="K86" si="142">R86+Y86+AF86+AM86</f>
        <v>0</v>
      </c>
      <c r="L86" s="272"/>
      <c r="M86" s="272"/>
      <c r="N86" s="272"/>
      <c r="O86" s="272"/>
      <c r="P86" s="272"/>
      <c r="Q86" s="272"/>
      <c r="R86" s="272"/>
      <c r="S86" s="272"/>
      <c r="T86" s="272"/>
      <c r="U86" s="276">
        <v>0.56999999999999995</v>
      </c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6">
        <f t="shared" ref="AN86" si="143">AU86+BB86+BI86+BP86</f>
        <v>0</v>
      </c>
      <c r="AO86" s="276">
        <f t="shared" ref="AO86" si="144">AV86+BC86+BJ86+BQ86</f>
        <v>0</v>
      </c>
      <c r="AP86" s="276">
        <f t="shared" ref="AP86" si="145">AW86+BD86+BK86+BR86</f>
        <v>0.63</v>
      </c>
      <c r="AQ86" s="276">
        <f t="shared" ref="AQ86" si="146">AX86+BE86+BL86+BS86</f>
        <v>0</v>
      </c>
      <c r="AR86" s="276">
        <f t="shared" ref="AR86" si="147">AY86+BF86+BM86+BT86</f>
        <v>0</v>
      </c>
      <c r="AS86" s="276">
        <f t="shared" ref="AS86" si="148">AZ86+BG86+BN86+BU86</f>
        <v>0</v>
      </c>
      <c r="AT86" s="276">
        <f t="shared" ref="AT86" si="149">BA86+BH86+BO86+BV86</f>
        <v>0</v>
      </c>
      <c r="AU86" s="276"/>
      <c r="AV86" s="276"/>
      <c r="AW86" s="276">
        <v>0.63</v>
      </c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>
        <f t="shared" si="130"/>
        <v>0</v>
      </c>
      <c r="BX86" s="276">
        <f t="shared" si="131"/>
        <v>0</v>
      </c>
      <c r="BY86" s="276">
        <f t="shared" si="132"/>
        <v>0</v>
      </c>
      <c r="BZ86" s="276">
        <f t="shared" si="133"/>
        <v>0</v>
      </c>
      <c r="CA86" s="276">
        <f t="shared" si="134"/>
        <v>0</v>
      </c>
      <c r="CB86" s="276">
        <f t="shared" si="135"/>
        <v>0</v>
      </c>
      <c r="CC86" s="276">
        <f t="shared" si="136"/>
        <v>0</v>
      </c>
      <c r="CD86" s="297"/>
    </row>
    <row r="87" spans="1:82" ht="24" x14ac:dyDescent="0.25">
      <c r="A87" s="60" t="s">
        <v>807</v>
      </c>
      <c r="B87" s="264" t="s">
        <v>888</v>
      </c>
      <c r="C87" s="86"/>
      <c r="D87" s="272" t="s">
        <v>868</v>
      </c>
      <c r="E87" s="272" t="s">
        <v>868</v>
      </c>
      <c r="F87" s="272" t="s">
        <v>868</v>
      </c>
      <c r="G87" s="272" t="s">
        <v>868</v>
      </c>
      <c r="H87" s="272" t="s">
        <v>868</v>
      </c>
      <c r="I87" s="272" t="s">
        <v>868</v>
      </c>
      <c r="J87" s="272" t="s">
        <v>868</v>
      </c>
      <c r="K87" s="272" t="s">
        <v>868</v>
      </c>
      <c r="L87" s="272" t="s">
        <v>868</v>
      </c>
      <c r="M87" s="272" t="s">
        <v>868</v>
      </c>
      <c r="N87" s="272" t="s">
        <v>868</v>
      </c>
      <c r="O87" s="272" t="s">
        <v>868</v>
      </c>
      <c r="P87" s="272" t="s">
        <v>868</v>
      </c>
      <c r="Q87" s="272" t="s">
        <v>868</v>
      </c>
      <c r="R87" s="272" t="s">
        <v>868</v>
      </c>
      <c r="S87" s="272" t="s">
        <v>868</v>
      </c>
      <c r="T87" s="272" t="s">
        <v>868</v>
      </c>
      <c r="U87" s="272" t="s">
        <v>868</v>
      </c>
      <c r="V87" s="272" t="s">
        <v>868</v>
      </c>
      <c r="W87" s="272" t="s">
        <v>868</v>
      </c>
      <c r="X87" s="272" t="s">
        <v>868</v>
      </c>
      <c r="Y87" s="272" t="s">
        <v>868</v>
      </c>
      <c r="Z87" s="272" t="s">
        <v>868</v>
      </c>
      <c r="AA87" s="272" t="s">
        <v>868</v>
      </c>
      <c r="AB87" s="272" t="s">
        <v>868</v>
      </c>
      <c r="AC87" s="272" t="s">
        <v>868</v>
      </c>
      <c r="AD87" s="272" t="s">
        <v>868</v>
      </c>
      <c r="AE87" s="272" t="s">
        <v>868</v>
      </c>
      <c r="AF87" s="272" t="s">
        <v>868</v>
      </c>
      <c r="AG87" s="272" t="s">
        <v>868</v>
      </c>
      <c r="AH87" s="272" t="s">
        <v>868</v>
      </c>
      <c r="AI87" s="272" t="s">
        <v>868</v>
      </c>
      <c r="AJ87" s="272" t="s">
        <v>868</v>
      </c>
      <c r="AK87" s="272" t="s">
        <v>868</v>
      </c>
      <c r="AL87" s="272" t="s">
        <v>868</v>
      </c>
      <c r="AM87" s="272" t="s">
        <v>868</v>
      </c>
      <c r="AN87" s="272" t="s">
        <v>868</v>
      </c>
      <c r="AO87" s="272" t="s">
        <v>868</v>
      </c>
      <c r="AP87" s="272" t="s">
        <v>868</v>
      </c>
      <c r="AQ87" s="272" t="s">
        <v>868</v>
      </c>
      <c r="AR87" s="272" t="s">
        <v>868</v>
      </c>
      <c r="AS87" s="272" t="s">
        <v>868</v>
      </c>
      <c r="AT87" s="272" t="s">
        <v>868</v>
      </c>
      <c r="AU87" s="272" t="s">
        <v>868</v>
      </c>
      <c r="AV87" s="272" t="s">
        <v>868</v>
      </c>
      <c r="AW87" s="272" t="s">
        <v>868</v>
      </c>
      <c r="AX87" s="272" t="s">
        <v>868</v>
      </c>
      <c r="AY87" s="272" t="s">
        <v>868</v>
      </c>
      <c r="AZ87" s="272" t="s">
        <v>868</v>
      </c>
      <c r="BA87" s="272" t="s">
        <v>868</v>
      </c>
      <c r="BB87" s="272" t="s">
        <v>868</v>
      </c>
      <c r="BC87" s="272" t="s">
        <v>868</v>
      </c>
      <c r="BD87" s="272" t="s">
        <v>868</v>
      </c>
      <c r="BE87" s="272" t="s">
        <v>868</v>
      </c>
      <c r="BF87" s="272" t="s">
        <v>868</v>
      </c>
      <c r="BG87" s="272" t="s">
        <v>868</v>
      </c>
      <c r="BH87" s="272" t="s">
        <v>868</v>
      </c>
      <c r="BI87" s="272" t="s">
        <v>868</v>
      </c>
      <c r="BJ87" s="272" t="s">
        <v>868</v>
      </c>
      <c r="BK87" s="272" t="s">
        <v>868</v>
      </c>
      <c r="BL87" s="272" t="s">
        <v>868</v>
      </c>
      <c r="BM87" s="272" t="s">
        <v>868</v>
      </c>
      <c r="BN87" s="272" t="s">
        <v>868</v>
      </c>
      <c r="BO87" s="272" t="s">
        <v>868</v>
      </c>
      <c r="BP87" s="272" t="s">
        <v>868</v>
      </c>
      <c r="BQ87" s="272" t="s">
        <v>868</v>
      </c>
      <c r="BR87" s="272" t="s">
        <v>868</v>
      </c>
      <c r="BS87" s="272" t="s">
        <v>868</v>
      </c>
      <c r="BT87" s="272" t="s">
        <v>868</v>
      </c>
      <c r="BU87" s="272" t="s">
        <v>868</v>
      </c>
      <c r="BV87" s="272" t="s">
        <v>868</v>
      </c>
      <c r="BW87" s="272" t="s">
        <v>868</v>
      </c>
      <c r="BX87" s="272" t="s">
        <v>868</v>
      </c>
      <c r="BY87" s="272" t="s">
        <v>868</v>
      </c>
      <c r="BZ87" s="272" t="s">
        <v>868</v>
      </c>
      <c r="CA87" s="272" t="s">
        <v>868</v>
      </c>
      <c r="CB87" s="272" t="s">
        <v>868</v>
      </c>
      <c r="CC87" s="272" t="s">
        <v>868</v>
      </c>
      <c r="CD87" s="297"/>
    </row>
    <row r="88" spans="1:82" x14ac:dyDescent="0.25">
      <c r="A88" s="60" t="s">
        <v>806</v>
      </c>
      <c r="B88" s="264" t="s">
        <v>889</v>
      </c>
      <c r="C88" s="86"/>
      <c r="D88" s="272" t="s">
        <v>868</v>
      </c>
      <c r="E88" s="272">
        <f>SUM(E89:E93)</f>
        <v>0</v>
      </c>
      <c r="F88" s="272">
        <f t="shared" ref="F88:BQ88" si="150">SUM(F89:F93)</f>
        <v>0</v>
      </c>
      <c r="G88" s="272">
        <f t="shared" si="150"/>
        <v>0</v>
      </c>
      <c r="H88" s="272">
        <f t="shared" si="150"/>
        <v>0</v>
      </c>
      <c r="I88" s="272">
        <f t="shared" si="150"/>
        <v>0</v>
      </c>
      <c r="J88" s="272">
        <f t="shared" si="150"/>
        <v>0</v>
      </c>
      <c r="K88" s="272">
        <f t="shared" si="150"/>
        <v>0</v>
      </c>
      <c r="L88" s="272">
        <f t="shared" si="150"/>
        <v>0</v>
      </c>
      <c r="M88" s="272">
        <f t="shared" si="150"/>
        <v>0</v>
      </c>
      <c r="N88" s="272">
        <f t="shared" si="150"/>
        <v>0</v>
      </c>
      <c r="O88" s="272">
        <f t="shared" si="150"/>
        <v>0</v>
      </c>
      <c r="P88" s="272">
        <f t="shared" si="150"/>
        <v>0</v>
      </c>
      <c r="Q88" s="272">
        <f t="shared" si="150"/>
        <v>0</v>
      </c>
      <c r="R88" s="272">
        <f t="shared" si="150"/>
        <v>0</v>
      </c>
      <c r="S88" s="272">
        <f t="shared" si="150"/>
        <v>0</v>
      </c>
      <c r="T88" s="272">
        <f t="shared" si="150"/>
        <v>0</v>
      </c>
      <c r="U88" s="272">
        <f t="shared" si="150"/>
        <v>0</v>
      </c>
      <c r="V88" s="272">
        <f t="shared" si="150"/>
        <v>0</v>
      </c>
      <c r="W88" s="272">
        <f t="shared" si="150"/>
        <v>0</v>
      </c>
      <c r="X88" s="272">
        <f t="shared" si="150"/>
        <v>0</v>
      </c>
      <c r="Y88" s="272">
        <f t="shared" si="150"/>
        <v>0</v>
      </c>
      <c r="Z88" s="272">
        <f t="shared" si="150"/>
        <v>0</v>
      </c>
      <c r="AA88" s="272">
        <f t="shared" si="150"/>
        <v>0</v>
      </c>
      <c r="AB88" s="272">
        <f t="shared" si="150"/>
        <v>0</v>
      </c>
      <c r="AC88" s="272">
        <f t="shared" si="150"/>
        <v>0</v>
      </c>
      <c r="AD88" s="272">
        <f t="shared" si="150"/>
        <v>0</v>
      </c>
      <c r="AE88" s="272">
        <f t="shared" si="150"/>
        <v>0</v>
      </c>
      <c r="AF88" s="272">
        <f t="shared" si="150"/>
        <v>0</v>
      </c>
      <c r="AG88" s="272">
        <f t="shared" si="150"/>
        <v>0</v>
      </c>
      <c r="AH88" s="272">
        <f t="shared" si="150"/>
        <v>0</v>
      </c>
      <c r="AI88" s="272">
        <f t="shared" si="150"/>
        <v>0</v>
      </c>
      <c r="AJ88" s="272">
        <f t="shared" si="150"/>
        <v>0</v>
      </c>
      <c r="AK88" s="272">
        <f t="shared" si="150"/>
        <v>0</v>
      </c>
      <c r="AL88" s="272">
        <f t="shared" si="150"/>
        <v>0</v>
      </c>
      <c r="AM88" s="272">
        <f t="shared" si="150"/>
        <v>0</v>
      </c>
      <c r="AN88" s="272">
        <f t="shared" si="150"/>
        <v>0</v>
      </c>
      <c r="AO88" s="272">
        <f t="shared" si="150"/>
        <v>0</v>
      </c>
      <c r="AP88" s="272">
        <f t="shared" si="150"/>
        <v>0</v>
      </c>
      <c r="AQ88" s="272">
        <f t="shared" si="150"/>
        <v>0</v>
      </c>
      <c r="AR88" s="272">
        <f t="shared" si="150"/>
        <v>0</v>
      </c>
      <c r="AS88" s="272">
        <f t="shared" si="150"/>
        <v>0</v>
      </c>
      <c r="AT88" s="272">
        <f t="shared" si="150"/>
        <v>0</v>
      </c>
      <c r="AU88" s="272">
        <f t="shared" si="150"/>
        <v>0</v>
      </c>
      <c r="AV88" s="272">
        <f t="shared" si="150"/>
        <v>0</v>
      </c>
      <c r="AW88" s="272">
        <f t="shared" si="150"/>
        <v>0</v>
      </c>
      <c r="AX88" s="272">
        <f t="shared" si="150"/>
        <v>0</v>
      </c>
      <c r="AY88" s="272">
        <f t="shared" si="150"/>
        <v>0</v>
      </c>
      <c r="AZ88" s="272">
        <f t="shared" si="150"/>
        <v>0</v>
      </c>
      <c r="BA88" s="272">
        <f t="shared" si="150"/>
        <v>0</v>
      </c>
      <c r="BB88" s="272">
        <f t="shared" si="150"/>
        <v>0</v>
      </c>
      <c r="BC88" s="272">
        <f t="shared" si="150"/>
        <v>0</v>
      </c>
      <c r="BD88" s="272">
        <f t="shared" si="150"/>
        <v>0</v>
      </c>
      <c r="BE88" s="272">
        <f t="shared" si="150"/>
        <v>0</v>
      </c>
      <c r="BF88" s="272">
        <f t="shared" si="150"/>
        <v>0</v>
      </c>
      <c r="BG88" s="272">
        <f t="shared" si="150"/>
        <v>0</v>
      </c>
      <c r="BH88" s="272">
        <f t="shared" si="150"/>
        <v>0</v>
      </c>
      <c r="BI88" s="272">
        <f t="shared" si="150"/>
        <v>0</v>
      </c>
      <c r="BJ88" s="272">
        <f t="shared" si="150"/>
        <v>0</v>
      </c>
      <c r="BK88" s="272">
        <f t="shared" si="150"/>
        <v>0</v>
      </c>
      <c r="BL88" s="272">
        <f t="shared" si="150"/>
        <v>0</v>
      </c>
      <c r="BM88" s="272">
        <f t="shared" si="150"/>
        <v>0</v>
      </c>
      <c r="BN88" s="272">
        <f t="shared" si="150"/>
        <v>0</v>
      </c>
      <c r="BO88" s="272">
        <f t="shared" si="150"/>
        <v>0</v>
      </c>
      <c r="BP88" s="272">
        <f t="shared" si="150"/>
        <v>0</v>
      </c>
      <c r="BQ88" s="272">
        <f t="shared" si="150"/>
        <v>0</v>
      </c>
      <c r="BR88" s="272">
        <f t="shared" ref="BR88:BV88" si="151">SUM(BR89:BR93)</f>
        <v>0</v>
      </c>
      <c r="BS88" s="272">
        <f t="shared" si="151"/>
        <v>0</v>
      </c>
      <c r="BT88" s="272">
        <f t="shared" si="151"/>
        <v>0</v>
      </c>
      <c r="BU88" s="272">
        <f t="shared" si="151"/>
        <v>0</v>
      </c>
      <c r="BV88" s="272">
        <f t="shared" si="151"/>
        <v>0</v>
      </c>
      <c r="BW88" s="272">
        <f t="shared" ref="BW88" si="152">BB88-S88</f>
        <v>0</v>
      </c>
      <c r="BX88" s="272">
        <f t="shared" ref="BX88" si="153">BC88-T88</f>
        <v>0</v>
      </c>
      <c r="BY88" s="272">
        <f t="shared" ref="BY88" si="154">BD88-U88</f>
        <v>0</v>
      </c>
      <c r="BZ88" s="272">
        <f t="shared" ref="BZ88" si="155">BE88-V88</f>
        <v>0</v>
      </c>
      <c r="CA88" s="272">
        <f t="shared" ref="CA88" si="156">BF88-W88</f>
        <v>0</v>
      </c>
      <c r="CB88" s="272">
        <f t="shared" ref="CB88" si="157">BG88-X88</f>
        <v>0</v>
      </c>
      <c r="CC88" s="272">
        <f t="shared" ref="CC88" si="158">BH88-Y88</f>
        <v>0</v>
      </c>
      <c r="CD88" s="297"/>
    </row>
    <row r="89" spans="1:82" x14ac:dyDescent="0.25">
      <c r="A89" s="60"/>
      <c r="B89" s="263" t="s">
        <v>982</v>
      </c>
      <c r="C89" s="86" t="s">
        <v>983</v>
      </c>
      <c r="D89" s="272"/>
      <c r="E89" s="276">
        <f t="shared" ref="E89:E93" si="159">L89+S89+Z89+AG89</f>
        <v>0</v>
      </c>
      <c r="F89" s="276">
        <f t="shared" ref="F89:F93" si="160">M89+T89+AA89+AH89</f>
        <v>0</v>
      </c>
      <c r="G89" s="276">
        <f t="shared" ref="G89:G93" si="161">N89+U89+AB89+AI89</f>
        <v>0</v>
      </c>
      <c r="H89" s="276">
        <f t="shared" ref="H89:H93" si="162">O89+V89+AC89+AJ89</f>
        <v>0</v>
      </c>
      <c r="I89" s="276">
        <f t="shared" ref="I89:I93" si="163">P89+W89+AD89+AK89</f>
        <v>0</v>
      </c>
      <c r="J89" s="276">
        <f t="shared" ref="J89:J93" si="164">Q89+X89+AE89+AL89</f>
        <v>0</v>
      </c>
      <c r="K89" s="276">
        <f t="shared" ref="K89:K93" si="165">R89+Y89+AF89+AM89</f>
        <v>0</v>
      </c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6">
        <f t="shared" ref="AN89:AN93" si="166">AU89+BB89+BI89+BP89</f>
        <v>0</v>
      </c>
      <c r="AO89" s="276">
        <f t="shared" ref="AO89:AO93" si="167">AV89+BC89+BJ89+BQ89</f>
        <v>0</v>
      </c>
      <c r="AP89" s="276">
        <f t="shared" ref="AP89:AP93" si="168">AW89+BD89+BK89+BR89</f>
        <v>0</v>
      </c>
      <c r="AQ89" s="276">
        <f t="shared" ref="AQ89:AQ93" si="169">AX89+BE89+BL89+BS89</f>
        <v>0</v>
      </c>
      <c r="AR89" s="276">
        <f t="shared" ref="AR89:AR93" si="170">AY89+BF89+BM89+BT89</f>
        <v>0</v>
      </c>
      <c r="AS89" s="276">
        <f t="shared" ref="AS89:AS93" si="171">AZ89+BG89+BN89+BU89</f>
        <v>0</v>
      </c>
      <c r="AT89" s="276">
        <f t="shared" ref="AT89:AT93" si="172">BA89+BH89+BO89+BV89</f>
        <v>0</v>
      </c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>
        <f t="shared" ref="BW89:BW93" si="173">BI89-Z89</f>
        <v>0</v>
      </c>
      <c r="BX89" s="276">
        <f t="shared" ref="BX89:BX93" si="174">BJ89-AA89</f>
        <v>0</v>
      </c>
      <c r="BY89" s="276">
        <f t="shared" ref="BY89:BY93" si="175">BK89-AB89</f>
        <v>0</v>
      </c>
      <c r="BZ89" s="276">
        <f t="shared" ref="BZ89:BZ93" si="176">BL89-AC89</f>
        <v>0</v>
      </c>
      <c r="CA89" s="276">
        <f t="shared" ref="CA89:CA93" si="177">BM89-AD89</f>
        <v>0</v>
      </c>
      <c r="CB89" s="276">
        <f t="shared" ref="CB89:CB93" si="178">BN89-AE89</f>
        <v>0</v>
      </c>
      <c r="CC89" s="276">
        <f t="shared" ref="CC89:CC93" si="179">BO89-AF89</f>
        <v>0</v>
      </c>
      <c r="CD89" s="297"/>
    </row>
    <row r="90" spans="1:82" ht="84" x14ac:dyDescent="0.25">
      <c r="A90" s="60"/>
      <c r="B90" s="263" t="s">
        <v>984</v>
      </c>
      <c r="C90" s="86" t="s">
        <v>985</v>
      </c>
      <c r="D90" s="272"/>
      <c r="E90" s="276">
        <f t="shared" si="159"/>
        <v>0</v>
      </c>
      <c r="F90" s="276">
        <f t="shared" si="160"/>
        <v>0</v>
      </c>
      <c r="G90" s="276">
        <f t="shared" si="161"/>
        <v>0</v>
      </c>
      <c r="H90" s="276">
        <f t="shared" si="162"/>
        <v>0</v>
      </c>
      <c r="I90" s="276">
        <f t="shared" si="163"/>
        <v>0</v>
      </c>
      <c r="J90" s="276">
        <f t="shared" si="164"/>
        <v>0</v>
      </c>
      <c r="K90" s="276">
        <f t="shared" si="165"/>
        <v>0</v>
      </c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6">
        <f t="shared" si="166"/>
        <v>0</v>
      </c>
      <c r="AO90" s="276">
        <f t="shared" si="167"/>
        <v>0</v>
      </c>
      <c r="AP90" s="276">
        <f t="shared" si="168"/>
        <v>0</v>
      </c>
      <c r="AQ90" s="276">
        <f t="shared" si="169"/>
        <v>0</v>
      </c>
      <c r="AR90" s="276">
        <f t="shared" si="170"/>
        <v>0</v>
      </c>
      <c r="AS90" s="276">
        <f t="shared" si="171"/>
        <v>0</v>
      </c>
      <c r="AT90" s="276">
        <f t="shared" si="172"/>
        <v>0</v>
      </c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6"/>
      <c r="BW90" s="276">
        <f t="shared" si="173"/>
        <v>0</v>
      </c>
      <c r="BX90" s="276">
        <f t="shared" si="174"/>
        <v>0</v>
      </c>
      <c r="BY90" s="276">
        <f t="shared" si="175"/>
        <v>0</v>
      </c>
      <c r="BZ90" s="276">
        <f t="shared" si="176"/>
        <v>0</v>
      </c>
      <c r="CA90" s="276">
        <f t="shared" si="177"/>
        <v>0</v>
      </c>
      <c r="CB90" s="276">
        <f t="shared" si="178"/>
        <v>0</v>
      </c>
      <c r="CC90" s="276">
        <f t="shared" si="179"/>
        <v>0</v>
      </c>
      <c r="CD90" s="297" t="s">
        <v>1012</v>
      </c>
    </row>
    <row r="91" spans="1:82" ht="72" x14ac:dyDescent="0.25">
      <c r="A91" s="60"/>
      <c r="B91" s="263" t="s">
        <v>986</v>
      </c>
      <c r="C91" s="86" t="s">
        <v>987</v>
      </c>
      <c r="D91" s="272"/>
      <c r="E91" s="276">
        <f t="shared" si="159"/>
        <v>0</v>
      </c>
      <c r="F91" s="276">
        <f t="shared" si="160"/>
        <v>0</v>
      </c>
      <c r="G91" s="276">
        <f t="shared" si="161"/>
        <v>0</v>
      </c>
      <c r="H91" s="276">
        <f t="shared" si="162"/>
        <v>0</v>
      </c>
      <c r="I91" s="276">
        <f t="shared" si="163"/>
        <v>0</v>
      </c>
      <c r="J91" s="276">
        <f t="shared" si="164"/>
        <v>0</v>
      </c>
      <c r="K91" s="276">
        <f t="shared" si="165"/>
        <v>0</v>
      </c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6">
        <f t="shared" si="166"/>
        <v>0</v>
      </c>
      <c r="AO91" s="276">
        <f t="shared" si="167"/>
        <v>0</v>
      </c>
      <c r="AP91" s="276">
        <f t="shared" si="168"/>
        <v>0</v>
      </c>
      <c r="AQ91" s="276">
        <f t="shared" si="169"/>
        <v>0</v>
      </c>
      <c r="AR91" s="276">
        <f t="shared" si="170"/>
        <v>0</v>
      </c>
      <c r="AS91" s="276">
        <f t="shared" si="171"/>
        <v>0</v>
      </c>
      <c r="AT91" s="276">
        <f t="shared" si="172"/>
        <v>0</v>
      </c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>
        <f t="shared" si="173"/>
        <v>0</v>
      </c>
      <c r="BX91" s="276">
        <f t="shared" si="174"/>
        <v>0</v>
      </c>
      <c r="BY91" s="276">
        <f t="shared" si="175"/>
        <v>0</v>
      </c>
      <c r="BZ91" s="276">
        <f t="shared" si="176"/>
        <v>0</v>
      </c>
      <c r="CA91" s="276">
        <f t="shared" si="177"/>
        <v>0</v>
      </c>
      <c r="CB91" s="276">
        <f t="shared" si="178"/>
        <v>0</v>
      </c>
      <c r="CC91" s="276">
        <f t="shared" si="179"/>
        <v>0</v>
      </c>
      <c r="CD91" s="297" t="s">
        <v>1010</v>
      </c>
    </row>
    <row r="92" spans="1:82" x14ac:dyDescent="0.25">
      <c r="A92" s="60"/>
      <c r="B92" s="263" t="s">
        <v>988</v>
      </c>
      <c r="C92" s="86" t="s">
        <v>989</v>
      </c>
      <c r="D92" s="272"/>
      <c r="E92" s="276">
        <f t="shared" si="159"/>
        <v>0</v>
      </c>
      <c r="F92" s="276">
        <f t="shared" si="160"/>
        <v>0</v>
      </c>
      <c r="G92" s="276">
        <f t="shared" si="161"/>
        <v>0</v>
      </c>
      <c r="H92" s="276">
        <f t="shared" si="162"/>
        <v>0</v>
      </c>
      <c r="I92" s="276">
        <f t="shared" si="163"/>
        <v>0</v>
      </c>
      <c r="J92" s="276">
        <f t="shared" si="164"/>
        <v>0</v>
      </c>
      <c r="K92" s="276">
        <f t="shared" si="165"/>
        <v>0</v>
      </c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6">
        <f t="shared" si="166"/>
        <v>0</v>
      </c>
      <c r="AO92" s="276">
        <f t="shared" si="167"/>
        <v>0</v>
      </c>
      <c r="AP92" s="276">
        <f t="shared" si="168"/>
        <v>0</v>
      </c>
      <c r="AQ92" s="276">
        <f t="shared" si="169"/>
        <v>0</v>
      </c>
      <c r="AR92" s="276">
        <f t="shared" si="170"/>
        <v>0</v>
      </c>
      <c r="AS92" s="276">
        <f t="shared" si="171"/>
        <v>0</v>
      </c>
      <c r="AT92" s="276">
        <f t="shared" si="172"/>
        <v>0</v>
      </c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>
        <f t="shared" si="173"/>
        <v>0</v>
      </c>
      <c r="BX92" s="276">
        <f t="shared" si="174"/>
        <v>0</v>
      </c>
      <c r="BY92" s="276">
        <f t="shared" si="175"/>
        <v>0</v>
      </c>
      <c r="BZ92" s="276">
        <f t="shared" si="176"/>
        <v>0</v>
      </c>
      <c r="CA92" s="276">
        <f t="shared" si="177"/>
        <v>0</v>
      </c>
      <c r="CB92" s="276">
        <f t="shared" si="178"/>
        <v>0</v>
      </c>
      <c r="CC92" s="276">
        <f t="shared" si="179"/>
        <v>0</v>
      </c>
      <c r="CD92" s="297"/>
    </row>
    <row r="93" spans="1:82" x14ac:dyDescent="0.25">
      <c r="A93" s="60"/>
      <c r="B93" s="263" t="s">
        <v>990</v>
      </c>
      <c r="C93" s="86" t="s">
        <v>991</v>
      </c>
      <c r="D93" s="272"/>
      <c r="E93" s="276">
        <f t="shared" si="159"/>
        <v>0</v>
      </c>
      <c r="F93" s="276">
        <f t="shared" si="160"/>
        <v>0</v>
      </c>
      <c r="G93" s="276">
        <f t="shared" si="161"/>
        <v>0</v>
      </c>
      <c r="H93" s="276">
        <f t="shared" si="162"/>
        <v>0</v>
      </c>
      <c r="I93" s="276">
        <f t="shared" si="163"/>
        <v>0</v>
      </c>
      <c r="J93" s="276">
        <f t="shared" si="164"/>
        <v>0</v>
      </c>
      <c r="K93" s="276">
        <f t="shared" si="165"/>
        <v>0</v>
      </c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6">
        <f t="shared" si="166"/>
        <v>0</v>
      </c>
      <c r="AO93" s="276">
        <f t="shared" si="167"/>
        <v>0</v>
      </c>
      <c r="AP93" s="276">
        <f t="shared" si="168"/>
        <v>0</v>
      </c>
      <c r="AQ93" s="276">
        <f t="shared" si="169"/>
        <v>0</v>
      </c>
      <c r="AR93" s="276">
        <f t="shared" si="170"/>
        <v>0</v>
      </c>
      <c r="AS93" s="276">
        <f t="shared" si="171"/>
        <v>0</v>
      </c>
      <c r="AT93" s="276">
        <f t="shared" si="172"/>
        <v>0</v>
      </c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>
        <f t="shared" si="173"/>
        <v>0</v>
      </c>
      <c r="BX93" s="276">
        <f t="shared" si="174"/>
        <v>0</v>
      </c>
      <c r="BY93" s="276">
        <f t="shared" si="175"/>
        <v>0</v>
      </c>
      <c r="BZ93" s="276">
        <f t="shared" si="176"/>
        <v>0</v>
      </c>
      <c r="CA93" s="276">
        <f t="shared" si="177"/>
        <v>0</v>
      </c>
      <c r="CB93" s="276">
        <f t="shared" si="178"/>
        <v>0</v>
      </c>
      <c r="CC93" s="276">
        <f t="shared" si="179"/>
        <v>0</v>
      </c>
      <c r="CD93" s="297"/>
    </row>
    <row r="97" spans="2:6" x14ac:dyDescent="0.25">
      <c r="B97" s="2" t="s">
        <v>821</v>
      </c>
      <c r="D97" s="57"/>
      <c r="E97" s="57"/>
      <c r="F97" s="2" t="s">
        <v>822</v>
      </c>
    </row>
  </sheetData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92"/>
  <sheetViews>
    <sheetView zoomScale="120" zoomScaleNormal="120" zoomScaleSheetLayoutView="115" workbookViewId="0">
      <selection activeCell="Y12" sqref="Y12"/>
    </sheetView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44" t="s">
        <v>11</v>
      </c>
      <c r="BE2" s="344"/>
      <c r="BF2" s="344"/>
      <c r="BG2" s="344"/>
      <c r="BH2" s="344"/>
    </row>
    <row r="3" spans="1:60" s="36" customFormat="1" ht="9.75" customHeight="1" x14ac:dyDescent="0.2">
      <c r="A3" s="390" t="s">
        <v>143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</row>
    <row r="4" spans="1:60" s="36" customFormat="1" ht="10.5" x14ac:dyDescent="0.2">
      <c r="A4" s="390" t="s">
        <v>1015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</row>
    <row r="5" spans="1:60" ht="9" customHeight="1" x14ac:dyDescent="0.25"/>
    <row r="6" spans="1:60" s="36" customFormat="1" ht="10.5" x14ac:dyDescent="0.2">
      <c r="U6" s="44" t="s">
        <v>142</v>
      </c>
      <c r="V6" s="391" t="s">
        <v>820</v>
      </c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60" s="38" customFormat="1" ht="10.5" customHeight="1" x14ac:dyDescent="0.15">
      <c r="V7" s="365" t="s">
        <v>13</v>
      </c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</row>
    <row r="8" spans="1:60" ht="9" customHeight="1" x14ac:dyDescent="0.25"/>
    <row r="9" spans="1:60" s="36" customFormat="1" ht="10.5" x14ac:dyDescent="0.2">
      <c r="Y9" s="44" t="s">
        <v>14</v>
      </c>
      <c r="Z9" s="381" t="s">
        <v>950</v>
      </c>
      <c r="AA9" s="381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45" t="s">
        <v>1017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2"/>
      <c r="AQ11" s="82"/>
      <c r="AR11" s="82"/>
      <c r="AS11" s="82"/>
      <c r="AT11" s="82"/>
      <c r="AU11" s="82"/>
      <c r="AV11" s="82"/>
      <c r="AW11" s="82"/>
    </row>
    <row r="12" spans="1:60" s="38" customFormat="1" ht="10.5" x14ac:dyDescent="0.2">
      <c r="Y12" s="114" t="s">
        <v>17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R12" s="146" t="s">
        <v>892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82" t="s">
        <v>23</v>
      </c>
      <c r="B14" s="382" t="s">
        <v>22</v>
      </c>
      <c r="C14" s="382" t="s">
        <v>18</v>
      </c>
      <c r="D14" s="382" t="s">
        <v>141</v>
      </c>
      <c r="E14" s="401" t="s">
        <v>1001</v>
      </c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3"/>
      <c r="BC14" s="392" t="s">
        <v>136</v>
      </c>
      <c r="BD14" s="393"/>
      <c r="BE14" s="393"/>
      <c r="BF14" s="393"/>
      <c r="BG14" s="394"/>
      <c r="BH14" s="382" t="s">
        <v>9</v>
      </c>
    </row>
    <row r="15" spans="1:60" s="38" customFormat="1" ht="15" customHeight="1" x14ac:dyDescent="0.15">
      <c r="A15" s="383"/>
      <c r="B15" s="383"/>
      <c r="C15" s="383"/>
      <c r="D15" s="383"/>
      <c r="E15" s="384" t="s">
        <v>0</v>
      </c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/>
      <c r="AD15" s="384" t="s">
        <v>5</v>
      </c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6"/>
      <c r="BC15" s="395"/>
      <c r="BD15" s="396"/>
      <c r="BE15" s="396"/>
      <c r="BF15" s="396"/>
      <c r="BG15" s="397"/>
      <c r="BH15" s="383"/>
    </row>
    <row r="16" spans="1:60" s="38" customFormat="1" ht="15" customHeight="1" x14ac:dyDescent="0.15">
      <c r="A16" s="383"/>
      <c r="B16" s="383"/>
      <c r="C16" s="383"/>
      <c r="D16" s="383"/>
      <c r="E16" s="384" t="s">
        <v>36</v>
      </c>
      <c r="F16" s="385"/>
      <c r="G16" s="385"/>
      <c r="H16" s="385"/>
      <c r="I16" s="386"/>
      <c r="J16" s="384" t="s">
        <v>35</v>
      </c>
      <c r="K16" s="385"/>
      <c r="L16" s="385"/>
      <c r="M16" s="385"/>
      <c r="N16" s="386"/>
      <c r="O16" s="384" t="s">
        <v>34</v>
      </c>
      <c r="P16" s="385"/>
      <c r="Q16" s="385"/>
      <c r="R16" s="385"/>
      <c r="S16" s="386"/>
      <c r="T16" s="384" t="s">
        <v>33</v>
      </c>
      <c r="U16" s="385"/>
      <c r="V16" s="385"/>
      <c r="W16" s="385"/>
      <c r="X16" s="386"/>
      <c r="Y16" s="384" t="s">
        <v>32</v>
      </c>
      <c r="Z16" s="385"/>
      <c r="AA16" s="385"/>
      <c r="AB16" s="385"/>
      <c r="AC16" s="386"/>
      <c r="AD16" s="384" t="s">
        <v>36</v>
      </c>
      <c r="AE16" s="385"/>
      <c r="AF16" s="385"/>
      <c r="AG16" s="385"/>
      <c r="AH16" s="386"/>
      <c r="AI16" s="384" t="s">
        <v>35</v>
      </c>
      <c r="AJ16" s="385"/>
      <c r="AK16" s="385"/>
      <c r="AL16" s="385"/>
      <c r="AM16" s="386"/>
      <c r="AN16" s="384" t="s">
        <v>34</v>
      </c>
      <c r="AO16" s="385"/>
      <c r="AP16" s="385"/>
      <c r="AQ16" s="385"/>
      <c r="AR16" s="386"/>
      <c r="AS16" s="384" t="s">
        <v>33</v>
      </c>
      <c r="AT16" s="385"/>
      <c r="AU16" s="385"/>
      <c r="AV16" s="385"/>
      <c r="AW16" s="386"/>
      <c r="AX16" s="384" t="s">
        <v>32</v>
      </c>
      <c r="AY16" s="385"/>
      <c r="AZ16" s="385"/>
      <c r="BA16" s="385"/>
      <c r="BB16" s="386"/>
      <c r="BC16" s="398"/>
      <c r="BD16" s="399"/>
      <c r="BE16" s="399"/>
      <c r="BF16" s="399"/>
      <c r="BG16" s="400"/>
      <c r="BH16" s="383"/>
    </row>
    <row r="17" spans="1:60" s="38" customFormat="1" ht="33" customHeight="1" x14ac:dyDescent="0.15">
      <c r="A17" s="383"/>
      <c r="B17" s="383"/>
      <c r="C17" s="383"/>
      <c r="D17" s="383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83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87" t="s">
        <v>10</v>
      </c>
      <c r="B19" s="388"/>
      <c r="C19" s="389"/>
      <c r="D19" s="113" t="s">
        <v>868</v>
      </c>
      <c r="E19" s="113" t="s">
        <v>868</v>
      </c>
      <c r="F19" s="113" t="s">
        <v>868</v>
      </c>
      <c r="G19" s="113" t="s">
        <v>868</v>
      </c>
      <c r="H19" s="113" t="s">
        <v>868</v>
      </c>
      <c r="I19" s="113" t="s">
        <v>868</v>
      </c>
      <c r="J19" s="113" t="s">
        <v>868</v>
      </c>
      <c r="K19" s="113" t="s">
        <v>868</v>
      </c>
      <c r="L19" s="113" t="s">
        <v>868</v>
      </c>
      <c r="M19" s="113" t="s">
        <v>868</v>
      </c>
      <c r="N19" s="113" t="s">
        <v>868</v>
      </c>
      <c r="O19" s="113" t="s">
        <v>868</v>
      </c>
      <c r="P19" s="113" t="s">
        <v>868</v>
      </c>
      <c r="Q19" s="113" t="s">
        <v>868</v>
      </c>
      <c r="R19" s="113" t="s">
        <v>868</v>
      </c>
      <c r="S19" s="113" t="s">
        <v>868</v>
      </c>
      <c r="T19" s="113" t="s">
        <v>868</v>
      </c>
      <c r="U19" s="113" t="s">
        <v>868</v>
      </c>
      <c r="V19" s="113" t="s">
        <v>868</v>
      </c>
      <c r="W19" s="113" t="s">
        <v>868</v>
      </c>
      <c r="X19" s="113" t="s">
        <v>868</v>
      </c>
      <c r="Y19" s="113" t="s">
        <v>868</v>
      </c>
      <c r="Z19" s="113" t="s">
        <v>868</v>
      </c>
      <c r="AA19" s="113" t="s">
        <v>868</v>
      </c>
      <c r="AB19" s="113" t="s">
        <v>868</v>
      </c>
      <c r="AC19" s="113" t="s">
        <v>868</v>
      </c>
      <c r="AD19" s="113" t="s">
        <v>868</v>
      </c>
      <c r="AE19" s="113" t="s">
        <v>868</v>
      </c>
      <c r="AF19" s="113" t="s">
        <v>868</v>
      </c>
      <c r="AG19" s="113" t="s">
        <v>868</v>
      </c>
      <c r="AH19" s="113" t="s">
        <v>868</v>
      </c>
      <c r="AI19" s="113" t="s">
        <v>868</v>
      </c>
      <c r="AJ19" s="113" t="s">
        <v>868</v>
      </c>
      <c r="AK19" s="113" t="s">
        <v>868</v>
      </c>
      <c r="AL19" s="113" t="s">
        <v>868</v>
      </c>
      <c r="AM19" s="113" t="s">
        <v>868</v>
      </c>
      <c r="AN19" s="113" t="s">
        <v>868</v>
      </c>
      <c r="AO19" s="113" t="s">
        <v>868</v>
      </c>
      <c r="AP19" s="113" t="s">
        <v>868</v>
      </c>
      <c r="AQ19" s="113" t="s">
        <v>868</v>
      </c>
      <c r="AR19" s="113" t="s">
        <v>868</v>
      </c>
      <c r="AS19" s="113" t="s">
        <v>868</v>
      </c>
      <c r="AT19" s="113" t="s">
        <v>868</v>
      </c>
      <c r="AU19" s="113" t="s">
        <v>868</v>
      </c>
      <c r="AV19" s="113" t="s">
        <v>868</v>
      </c>
      <c r="AW19" s="113" t="s">
        <v>868</v>
      </c>
      <c r="AX19" s="113" t="s">
        <v>868</v>
      </c>
      <c r="AY19" s="113" t="s">
        <v>868</v>
      </c>
      <c r="AZ19" s="113" t="s">
        <v>868</v>
      </c>
      <c r="BA19" s="113" t="s">
        <v>868</v>
      </c>
      <c r="BB19" s="113" t="s">
        <v>868</v>
      </c>
      <c r="BC19" s="113" t="s">
        <v>868</v>
      </c>
      <c r="BD19" s="113" t="s">
        <v>868</v>
      </c>
      <c r="BE19" s="113" t="s">
        <v>868</v>
      </c>
      <c r="BF19" s="113" t="s">
        <v>868</v>
      </c>
      <c r="BG19" s="113" t="s">
        <v>868</v>
      </c>
      <c r="BH19" s="103"/>
    </row>
    <row r="20" spans="1:60" x14ac:dyDescent="0.25">
      <c r="A20" s="76" t="s">
        <v>823</v>
      </c>
      <c r="B20" s="267" t="s">
        <v>824</v>
      </c>
      <c r="C20" s="78"/>
      <c r="D20" s="102" t="s">
        <v>868</v>
      </c>
      <c r="E20" s="102" t="s">
        <v>868</v>
      </c>
      <c r="F20" s="102" t="s">
        <v>868</v>
      </c>
      <c r="G20" s="102" t="s">
        <v>868</v>
      </c>
      <c r="H20" s="102" t="s">
        <v>868</v>
      </c>
      <c r="I20" s="102" t="s">
        <v>868</v>
      </c>
      <c r="J20" s="102" t="s">
        <v>868</v>
      </c>
      <c r="K20" s="102" t="s">
        <v>868</v>
      </c>
      <c r="L20" s="102" t="s">
        <v>868</v>
      </c>
      <c r="M20" s="102" t="s">
        <v>868</v>
      </c>
      <c r="N20" s="102" t="s">
        <v>868</v>
      </c>
      <c r="O20" s="102" t="s">
        <v>868</v>
      </c>
      <c r="P20" s="102" t="s">
        <v>868</v>
      </c>
      <c r="Q20" s="102" t="s">
        <v>868</v>
      </c>
      <c r="R20" s="102" t="s">
        <v>868</v>
      </c>
      <c r="S20" s="102" t="s">
        <v>868</v>
      </c>
      <c r="T20" s="102" t="s">
        <v>868</v>
      </c>
      <c r="U20" s="102" t="s">
        <v>868</v>
      </c>
      <c r="V20" s="102" t="s">
        <v>868</v>
      </c>
      <c r="W20" s="102" t="s">
        <v>868</v>
      </c>
      <c r="X20" s="102" t="s">
        <v>868</v>
      </c>
      <c r="Y20" s="102" t="s">
        <v>868</v>
      </c>
      <c r="Z20" s="102" t="s">
        <v>868</v>
      </c>
      <c r="AA20" s="102" t="s">
        <v>868</v>
      </c>
      <c r="AB20" s="102" t="s">
        <v>868</v>
      </c>
      <c r="AC20" s="102" t="s">
        <v>868</v>
      </c>
      <c r="AD20" s="102" t="s">
        <v>868</v>
      </c>
      <c r="AE20" s="102" t="s">
        <v>868</v>
      </c>
      <c r="AF20" s="102" t="s">
        <v>868</v>
      </c>
      <c r="AG20" s="102" t="s">
        <v>868</v>
      </c>
      <c r="AH20" s="102" t="s">
        <v>868</v>
      </c>
      <c r="AI20" s="102" t="s">
        <v>868</v>
      </c>
      <c r="AJ20" s="102" t="s">
        <v>868</v>
      </c>
      <c r="AK20" s="102" t="s">
        <v>868</v>
      </c>
      <c r="AL20" s="102" t="s">
        <v>868</v>
      </c>
      <c r="AM20" s="102" t="s">
        <v>868</v>
      </c>
      <c r="AN20" s="102" t="s">
        <v>868</v>
      </c>
      <c r="AO20" s="102" t="s">
        <v>868</v>
      </c>
      <c r="AP20" s="102" t="s">
        <v>868</v>
      </c>
      <c r="AQ20" s="102" t="s">
        <v>868</v>
      </c>
      <c r="AR20" s="102" t="s">
        <v>868</v>
      </c>
      <c r="AS20" s="102" t="s">
        <v>868</v>
      </c>
      <c r="AT20" s="102" t="s">
        <v>868</v>
      </c>
      <c r="AU20" s="102" t="s">
        <v>868</v>
      </c>
      <c r="AV20" s="102" t="s">
        <v>868</v>
      </c>
      <c r="AW20" s="102" t="s">
        <v>868</v>
      </c>
      <c r="AX20" s="102" t="s">
        <v>868</v>
      </c>
      <c r="AY20" s="102" t="s">
        <v>868</v>
      </c>
      <c r="AZ20" s="102" t="s">
        <v>868</v>
      </c>
      <c r="BA20" s="102" t="s">
        <v>868</v>
      </c>
      <c r="BB20" s="102" t="s">
        <v>868</v>
      </c>
      <c r="BC20" s="102" t="s">
        <v>868</v>
      </c>
      <c r="BD20" s="102" t="s">
        <v>868</v>
      </c>
      <c r="BE20" s="102" t="s">
        <v>868</v>
      </c>
      <c r="BF20" s="102" t="s">
        <v>868</v>
      </c>
      <c r="BG20" s="102" t="s">
        <v>868</v>
      </c>
      <c r="BH20" s="103"/>
    </row>
    <row r="21" spans="1:60" ht="21" x14ac:dyDescent="0.25">
      <c r="A21" s="76" t="s">
        <v>825</v>
      </c>
      <c r="B21" s="267" t="s">
        <v>826</v>
      </c>
      <c r="C21" s="78"/>
      <c r="D21" s="102" t="s">
        <v>868</v>
      </c>
      <c r="E21" s="102" t="s">
        <v>868</v>
      </c>
      <c r="F21" s="102" t="s">
        <v>868</v>
      </c>
      <c r="G21" s="102" t="s">
        <v>868</v>
      </c>
      <c r="H21" s="102" t="s">
        <v>868</v>
      </c>
      <c r="I21" s="102" t="s">
        <v>868</v>
      </c>
      <c r="J21" s="102" t="s">
        <v>868</v>
      </c>
      <c r="K21" s="102" t="s">
        <v>868</v>
      </c>
      <c r="L21" s="102" t="s">
        <v>868</v>
      </c>
      <c r="M21" s="102" t="s">
        <v>868</v>
      </c>
      <c r="N21" s="102" t="s">
        <v>868</v>
      </c>
      <c r="O21" s="102" t="s">
        <v>868</v>
      </c>
      <c r="P21" s="102" t="s">
        <v>868</v>
      </c>
      <c r="Q21" s="102" t="s">
        <v>868</v>
      </c>
      <c r="R21" s="102" t="s">
        <v>868</v>
      </c>
      <c r="S21" s="102" t="s">
        <v>868</v>
      </c>
      <c r="T21" s="102" t="s">
        <v>868</v>
      </c>
      <c r="U21" s="102" t="s">
        <v>868</v>
      </c>
      <c r="V21" s="102" t="s">
        <v>868</v>
      </c>
      <c r="W21" s="102" t="s">
        <v>868</v>
      </c>
      <c r="X21" s="102" t="s">
        <v>868</v>
      </c>
      <c r="Y21" s="102" t="s">
        <v>868</v>
      </c>
      <c r="Z21" s="102" t="s">
        <v>868</v>
      </c>
      <c r="AA21" s="102" t="s">
        <v>868</v>
      </c>
      <c r="AB21" s="102" t="s">
        <v>868</v>
      </c>
      <c r="AC21" s="102" t="s">
        <v>868</v>
      </c>
      <c r="AD21" s="102" t="s">
        <v>868</v>
      </c>
      <c r="AE21" s="102" t="s">
        <v>868</v>
      </c>
      <c r="AF21" s="102" t="s">
        <v>868</v>
      </c>
      <c r="AG21" s="102" t="s">
        <v>868</v>
      </c>
      <c r="AH21" s="102" t="s">
        <v>868</v>
      </c>
      <c r="AI21" s="102" t="s">
        <v>868</v>
      </c>
      <c r="AJ21" s="102" t="s">
        <v>868</v>
      </c>
      <c r="AK21" s="102" t="s">
        <v>868</v>
      </c>
      <c r="AL21" s="102" t="s">
        <v>868</v>
      </c>
      <c r="AM21" s="102" t="s">
        <v>868</v>
      </c>
      <c r="AN21" s="102" t="s">
        <v>868</v>
      </c>
      <c r="AO21" s="102" t="s">
        <v>868</v>
      </c>
      <c r="AP21" s="102" t="s">
        <v>868</v>
      </c>
      <c r="AQ21" s="102" t="s">
        <v>868</v>
      </c>
      <c r="AR21" s="102" t="s">
        <v>868</v>
      </c>
      <c r="AS21" s="102" t="s">
        <v>868</v>
      </c>
      <c r="AT21" s="102" t="s">
        <v>868</v>
      </c>
      <c r="AU21" s="102" t="s">
        <v>868</v>
      </c>
      <c r="AV21" s="102" t="s">
        <v>868</v>
      </c>
      <c r="AW21" s="102" t="s">
        <v>868</v>
      </c>
      <c r="AX21" s="102" t="s">
        <v>868</v>
      </c>
      <c r="AY21" s="102" t="s">
        <v>868</v>
      </c>
      <c r="AZ21" s="102" t="s">
        <v>868</v>
      </c>
      <c r="BA21" s="102" t="s">
        <v>868</v>
      </c>
      <c r="BB21" s="102" t="s">
        <v>868</v>
      </c>
      <c r="BC21" s="102" t="s">
        <v>868</v>
      </c>
      <c r="BD21" s="102" t="s">
        <v>868</v>
      </c>
      <c r="BE21" s="102" t="s">
        <v>868</v>
      </c>
      <c r="BF21" s="102" t="s">
        <v>868</v>
      </c>
      <c r="BG21" s="102" t="s">
        <v>868</v>
      </c>
      <c r="BH21" s="103"/>
    </row>
    <row r="22" spans="1:60" ht="31.5" x14ac:dyDescent="0.25">
      <c r="A22" s="76" t="s">
        <v>827</v>
      </c>
      <c r="B22" s="267" t="s">
        <v>828</v>
      </c>
      <c r="C22" s="78"/>
      <c r="D22" s="102" t="s">
        <v>868</v>
      </c>
      <c r="E22" s="102" t="s">
        <v>868</v>
      </c>
      <c r="F22" s="102" t="s">
        <v>868</v>
      </c>
      <c r="G22" s="102" t="s">
        <v>868</v>
      </c>
      <c r="H22" s="102" t="s">
        <v>868</v>
      </c>
      <c r="I22" s="102" t="s">
        <v>868</v>
      </c>
      <c r="J22" s="102" t="s">
        <v>868</v>
      </c>
      <c r="K22" s="102" t="s">
        <v>868</v>
      </c>
      <c r="L22" s="102" t="s">
        <v>868</v>
      </c>
      <c r="M22" s="102" t="s">
        <v>868</v>
      </c>
      <c r="N22" s="102" t="s">
        <v>868</v>
      </c>
      <c r="O22" s="102" t="s">
        <v>868</v>
      </c>
      <c r="P22" s="102" t="s">
        <v>868</v>
      </c>
      <c r="Q22" s="102" t="s">
        <v>868</v>
      </c>
      <c r="R22" s="102" t="s">
        <v>868</v>
      </c>
      <c r="S22" s="102" t="s">
        <v>868</v>
      </c>
      <c r="T22" s="102" t="s">
        <v>868</v>
      </c>
      <c r="U22" s="102" t="s">
        <v>868</v>
      </c>
      <c r="V22" s="102" t="s">
        <v>868</v>
      </c>
      <c r="W22" s="102" t="s">
        <v>868</v>
      </c>
      <c r="X22" s="102" t="s">
        <v>868</v>
      </c>
      <c r="Y22" s="102" t="s">
        <v>868</v>
      </c>
      <c r="Z22" s="102" t="s">
        <v>868</v>
      </c>
      <c r="AA22" s="102" t="s">
        <v>868</v>
      </c>
      <c r="AB22" s="102" t="s">
        <v>868</v>
      </c>
      <c r="AC22" s="102" t="s">
        <v>868</v>
      </c>
      <c r="AD22" s="102" t="s">
        <v>868</v>
      </c>
      <c r="AE22" s="102" t="s">
        <v>868</v>
      </c>
      <c r="AF22" s="102" t="s">
        <v>868</v>
      </c>
      <c r="AG22" s="102" t="s">
        <v>868</v>
      </c>
      <c r="AH22" s="102" t="s">
        <v>868</v>
      </c>
      <c r="AI22" s="102" t="s">
        <v>868</v>
      </c>
      <c r="AJ22" s="102" t="s">
        <v>868</v>
      </c>
      <c r="AK22" s="102" t="s">
        <v>868</v>
      </c>
      <c r="AL22" s="102" t="s">
        <v>868</v>
      </c>
      <c r="AM22" s="102" t="s">
        <v>868</v>
      </c>
      <c r="AN22" s="102" t="s">
        <v>868</v>
      </c>
      <c r="AO22" s="102" t="s">
        <v>868</v>
      </c>
      <c r="AP22" s="102" t="s">
        <v>868</v>
      </c>
      <c r="AQ22" s="102" t="s">
        <v>868</v>
      </c>
      <c r="AR22" s="102" t="s">
        <v>868</v>
      </c>
      <c r="AS22" s="102" t="s">
        <v>868</v>
      </c>
      <c r="AT22" s="102" t="s">
        <v>868</v>
      </c>
      <c r="AU22" s="102" t="s">
        <v>868</v>
      </c>
      <c r="AV22" s="102" t="s">
        <v>868</v>
      </c>
      <c r="AW22" s="102" t="s">
        <v>868</v>
      </c>
      <c r="AX22" s="102" t="s">
        <v>868</v>
      </c>
      <c r="AY22" s="102" t="s">
        <v>868</v>
      </c>
      <c r="AZ22" s="102" t="s">
        <v>868</v>
      </c>
      <c r="BA22" s="102" t="s">
        <v>868</v>
      </c>
      <c r="BB22" s="102" t="s">
        <v>868</v>
      </c>
      <c r="BC22" s="102" t="s">
        <v>868</v>
      </c>
      <c r="BD22" s="102" t="s">
        <v>868</v>
      </c>
      <c r="BE22" s="102" t="s">
        <v>868</v>
      </c>
      <c r="BF22" s="102" t="s">
        <v>868</v>
      </c>
      <c r="BG22" s="102" t="s">
        <v>868</v>
      </c>
      <c r="BH22" s="103"/>
    </row>
    <row r="23" spans="1:60" ht="21" x14ac:dyDescent="0.25">
      <c r="A23" s="76" t="s">
        <v>829</v>
      </c>
      <c r="B23" s="267" t="s">
        <v>830</v>
      </c>
      <c r="C23" s="78"/>
      <c r="D23" s="102" t="s">
        <v>868</v>
      </c>
      <c r="E23" s="102" t="s">
        <v>868</v>
      </c>
      <c r="F23" s="102" t="s">
        <v>868</v>
      </c>
      <c r="G23" s="102" t="s">
        <v>868</v>
      </c>
      <c r="H23" s="102" t="s">
        <v>868</v>
      </c>
      <c r="I23" s="102" t="s">
        <v>868</v>
      </c>
      <c r="J23" s="102" t="s">
        <v>868</v>
      </c>
      <c r="K23" s="102" t="s">
        <v>868</v>
      </c>
      <c r="L23" s="102" t="s">
        <v>868</v>
      </c>
      <c r="M23" s="102" t="s">
        <v>868</v>
      </c>
      <c r="N23" s="102" t="s">
        <v>868</v>
      </c>
      <c r="O23" s="102" t="s">
        <v>868</v>
      </c>
      <c r="P23" s="102" t="s">
        <v>868</v>
      </c>
      <c r="Q23" s="102" t="s">
        <v>868</v>
      </c>
      <c r="R23" s="102" t="s">
        <v>868</v>
      </c>
      <c r="S23" s="102" t="s">
        <v>868</v>
      </c>
      <c r="T23" s="102" t="s">
        <v>868</v>
      </c>
      <c r="U23" s="102" t="s">
        <v>868</v>
      </c>
      <c r="V23" s="102" t="s">
        <v>868</v>
      </c>
      <c r="W23" s="102" t="s">
        <v>868</v>
      </c>
      <c r="X23" s="102" t="s">
        <v>868</v>
      </c>
      <c r="Y23" s="102" t="s">
        <v>868</v>
      </c>
      <c r="Z23" s="102" t="s">
        <v>868</v>
      </c>
      <c r="AA23" s="102" t="s">
        <v>868</v>
      </c>
      <c r="AB23" s="102" t="s">
        <v>868</v>
      </c>
      <c r="AC23" s="102" t="s">
        <v>868</v>
      </c>
      <c r="AD23" s="102" t="s">
        <v>868</v>
      </c>
      <c r="AE23" s="102" t="s">
        <v>868</v>
      </c>
      <c r="AF23" s="102" t="s">
        <v>868</v>
      </c>
      <c r="AG23" s="102" t="s">
        <v>868</v>
      </c>
      <c r="AH23" s="102" t="s">
        <v>868</v>
      </c>
      <c r="AI23" s="102" t="s">
        <v>868</v>
      </c>
      <c r="AJ23" s="102" t="s">
        <v>868</v>
      </c>
      <c r="AK23" s="102" t="s">
        <v>868</v>
      </c>
      <c r="AL23" s="102" t="s">
        <v>868</v>
      </c>
      <c r="AM23" s="102" t="s">
        <v>868</v>
      </c>
      <c r="AN23" s="102" t="s">
        <v>868</v>
      </c>
      <c r="AO23" s="102" t="s">
        <v>868</v>
      </c>
      <c r="AP23" s="102" t="s">
        <v>868</v>
      </c>
      <c r="AQ23" s="102" t="s">
        <v>868</v>
      </c>
      <c r="AR23" s="102" t="s">
        <v>868</v>
      </c>
      <c r="AS23" s="102" t="s">
        <v>868</v>
      </c>
      <c r="AT23" s="102" t="s">
        <v>868</v>
      </c>
      <c r="AU23" s="102" t="s">
        <v>868</v>
      </c>
      <c r="AV23" s="102" t="s">
        <v>868</v>
      </c>
      <c r="AW23" s="102" t="s">
        <v>868</v>
      </c>
      <c r="AX23" s="102" t="s">
        <v>868</v>
      </c>
      <c r="AY23" s="102" t="s">
        <v>868</v>
      </c>
      <c r="AZ23" s="102" t="s">
        <v>868</v>
      </c>
      <c r="BA23" s="102" t="s">
        <v>868</v>
      </c>
      <c r="BB23" s="102" t="s">
        <v>868</v>
      </c>
      <c r="BC23" s="102" t="s">
        <v>868</v>
      </c>
      <c r="BD23" s="102" t="s">
        <v>868</v>
      </c>
      <c r="BE23" s="102" t="s">
        <v>868</v>
      </c>
      <c r="BF23" s="102" t="s">
        <v>868</v>
      </c>
      <c r="BG23" s="102" t="s">
        <v>868</v>
      </c>
      <c r="BH23" s="103"/>
    </row>
    <row r="24" spans="1:60" ht="21" x14ac:dyDescent="0.25">
      <c r="A24" s="76" t="s">
        <v>831</v>
      </c>
      <c r="B24" s="267" t="s">
        <v>832</v>
      </c>
      <c r="C24" s="78"/>
      <c r="D24" s="102" t="s">
        <v>868</v>
      </c>
      <c r="E24" s="102" t="s">
        <v>868</v>
      </c>
      <c r="F24" s="102" t="s">
        <v>868</v>
      </c>
      <c r="G24" s="102" t="s">
        <v>868</v>
      </c>
      <c r="H24" s="102" t="s">
        <v>868</v>
      </c>
      <c r="I24" s="102" t="s">
        <v>868</v>
      </c>
      <c r="J24" s="102" t="s">
        <v>868</v>
      </c>
      <c r="K24" s="102" t="s">
        <v>868</v>
      </c>
      <c r="L24" s="102" t="s">
        <v>868</v>
      </c>
      <c r="M24" s="102" t="s">
        <v>868</v>
      </c>
      <c r="N24" s="102" t="s">
        <v>868</v>
      </c>
      <c r="O24" s="102" t="s">
        <v>868</v>
      </c>
      <c r="P24" s="102" t="s">
        <v>868</v>
      </c>
      <c r="Q24" s="102" t="s">
        <v>868</v>
      </c>
      <c r="R24" s="102" t="s">
        <v>868</v>
      </c>
      <c r="S24" s="102" t="s">
        <v>868</v>
      </c>
      <c r="T24" s="102" t="s">
        <v>868</v>
      </c>
      <c r="U24" s="102" t="s">
        <v>868</v>
      </c>
      <c r="V24" s="102" t="s">
        <v>868</v>
      </c>
      <c r="W24" s="102" t="s">
        <v>868</v>
      </c>
      <c r="X24" s="102" t="s">
        <v>868</v>
      </c>
      <c r="Y24" s="102" t="s">
        <v>868</v>
      </c>
      <c r="Z24" s="102" t="s">
        <v>868</v>
      </c>
      <c r="AA24" s="102" t="s">
        <v>868</v>
      </c>
      <c r="AB24" s="102" t="s">
        <v>868</v>
      </c>
      <c r="AC24" s="102" t="s">
        <v>868</v>
      </c>
      <c r="AD24" s="102" t="s">
        <v>868</v>
      </c>
      <c r="AE24" s="102" t="s">
        <v>868</v>
      </c>
      <c r="AF24" s="102" t="s">
        <v>868</v>
      </c>
      <c r="AG24" s="102" t="s">
        <v>868</v>
      </c>
      <c r="AH24" s="102" t="s">
        <v>868</v>
      </c>
      <c r="AI24" s="102" t="s">
        <v>868</v>
      </c>
      <c r="AJ24" s="102" t="s">
        <v>868</v>
      </c>
      <c r="AK24" s="102" t="s">
        <v>868</v>
      </c>
      <c r="AL24" s="102" t="s">
        <v>868</v>
      </c>
      <c r="AM24" s="102" t="s">
        <v>868</v>
      </c>
      <c r="AN24" s="102" t="s">
        <v>868</v>
      </c>
      <c r="AO24" s="102" t="s">
        <v>868</v>
      </c>
      <c r="AP24" s="102" t="s">
        <v>868</v>
      </c>
      <c r="AQ24" s="102" t="s">
        <v>868</v>
      </c>
      <c r="AR24" s="102" t="s">
        <v>868</v>
      </c>
      <c r="AS24" s="102" t="s">
        <v>868</v>
      </c>
      <c r="AT24" s="102" t="s">
        <v>868</v>
      </c>
      <c r="AU24" s="102" t="s">
        <v>868</v>
      </c>
      <c r="AV24" s="102" t="s">
        <v>868</v>
      </c>
      <c r="AW24" s="102" t="s">
        <v>868</v>
      </c>
      <c r="AX24" s="102" t="s">
        <v>868</v>
      </c>
      <c r="AY24" s="102" t="s">
        <v>868</v>
      </c>
      <c r="AZ24" s="102" t="s">
        <v>868</v>
      </c>
      <c r="BA24" s="102" t="s">
        <v>868</v>
      </c>
      <c r="BB24" s="102" t="s">
        <v>868</v>
      </c>
      <c r="BC24" s="102" t="s">
        <v>868</v>
      </c>
      <c r="BD24" s="102" t="s">
        <v>868</v>
      </c>
      <c r="BE24" s="102" t="s">
        <v>868</v>
      </c>
      <c r="BF24" s="102" t="s">
        <v>868</v>
      </c>
      <c r="BG24" s="102" t="s">
        <v>868</v>
      </c>
      <c r="BH24" s="103"/>
    </row>
    <row r="25" spans="1:60" x14ac:dyDescent="0.25">
      <c r="A25" s="76" t="s">
        <v>833</v>
      </c>
      <c r="B25" s="267" t="s">
        <v>834</v>
      </c>
      <c r="C25" s="78"/>
      <c r="D25" s="102" t="s">
        <v>868</v>
      </c>
      <c r="E25" s="102" t="s">
        <v>868</v>
      </c>
      <c r="F25" s="102" t="s">
        <v>868</v>
      </c>
      <c r="G25" s="102" t="s">
        <v>868</v>
      </c>
      <c r="H25" s="102" t="s">
        <v>868</v>
      </c>
      <c r="I25" s="102" t="s">
        <v>868</v>
      </c>
      <c r="J25" s="102" t="s">
        <v>868</v>
      </c>
      <c r="K25" s="102" t="s">
        <v>868</v>
      </c>
      <c r="L25" s="102" t="s">
        <v>868</v>
      </c>
      <c r="M25" s="102" t="s">
        <v>868</v>
      </c>
      <c r="N25" s="102" t="s">
        <v>868</v>
      </c>
      <c r="O25" s="102" t="s">
        <v>868</v>
      </c>
      <c r="P25" s="102" t="s">
        <v>868</v>
      </c>
      <c r="Q25" s="102" t="s">
        <v>868</v>
      </c>
      <c r="R25" s="102" t="s">
        <v>868</v>
      </c>
      <c r="S25" s="102" t="s">
        <v>868</v>
      </c>
      <c r="T25" s="102" t="s">
        <v>868</v>
      </c>
      <c r="U25" s="102" t="s">
        <v>868</v>
      </c>
      <c r="V25" s="102" t="s">
        <v>868</v>
      </c>
      <c r="W25" s="102" t="s">
        <v>868</v>
      </c>
      <c r="X25" s="102" t="s">
        <v>868</v>
      </c>
      <c r="Y25" s="102" t="s">
        <v>868</v>
      </c>
      <c r="Z25" s="102" t="s">
        <v>868</v>
      </c>
      <c r="AA25" s="102" t="s">
        <v>868</v>
      </c>
      <c r="AB25" s="102" t="s">
        <v>868</v>
      </c>
      <c r="AC25" s="102" t="s">
        <v>868</v>
      </c>
      <c r="AD25" s="102" t="s">
        <v>868</v>
      </c>
      <c r="AE25" s="102" t="s">
        <v>868</v>
      </c>
      <c r="AF25" s="102" t="s">
        <v>868</v>
      </c>
      <c r="AG25" s="102" t="s">
        <v>868</v>
      </c>
      <c r="AH25" s="102" t="s">
        <v>868</v>
      </c>
      <c r="AI25" s="102" t="s">
        <v>868</v>
      </c>
      <c r="AJ25" s="102" t="s">
        <v>868</v>
      </c>
      <c r="AK25" s="102" t="s">
        <v>868</v>
      </c>
      <c r="AL25" s="102" t="s">
        <v>868</v>
      </c>
      <c r="AM25" s="102" t="s">
        <v>868</v>
      </c>
      <c r="AN25" s="102" t="s">
        <v>868</v>
      </c>
      <c r="AO25" s="102" t="s">
        <v>868</v>
      </c>
      <c r="AP25" s="102" t="s">
        <v>868</v>
      </c>
      <c r="AQ25" s="102" t="s">
        <v>868</v>
      </c>
      <c r="AR25" s="102" t="s">
        <v>868</v>
      </c>
      <c r="AS25" s="102" t="s">
        <v>868</v>
      </c>
      <c r="AT25" s="102" t="s">
        <v>868</v>
      </c>
      <c r="AU25" s="102" t="s">
        <v>868</v>
      </c>
      <c r="AV25" s="102" t="s">
        <v>868</v>
      </c>
      <c r="AW25" s="102" t="s">
        <v>868</v>
      </c>
      <c r="AX25" s="102" t="s">
        <v>868</v>
      </c>
      <c r="AY25" s="102" t="s">
        <v>868</v>
      </c>
      <c r="AZ25" s="102" t="s">
        <v>868</v>
      </c>
      <c r="BA25" s="102" t="s">
        <v>868</v>
      </c>
      <c r="BB25" s="102" t="s">
        <v>868</v>
      </c>
      <c r="BC25" s="102" t="s">
        <v>868</v>
      </c>
      <c r="BD25" s="102" t="s">
        <v>868</v>
      </c>
      <c r="BE25" s="102" t="s">
        <v>868</v>
      </c>
      <c r="BF25" s="102" t="s">
        <v>868</v>
      </c>
      <c r="BG25" s="102" t="s">
        <v>868</v>
      </c>
      <c r="BH25" s="103"/>
    </row>
    <row r="26" spans="1:60" x14ac:dyDescent="0.25">
      <c r="A26" s="76" t="s">
        <v>835</v>
      </c>
      <c r="B26" s="267" t="s">
        <v>836</v>
      </c>
      <c r="C26" s="78"/>
      <c r="D26" s="102" t="s">
        <v>868</v>
      </c>
      <c r="E26" s="102" t="s">
        <v>868</v>
      </c>
      <c r="F26" s="102" t="s">
        <v>868</v>
      </c>
      <c r="G26" s="102" t="s">
        <v>868</v>
      </c>
      <c r="H26" s="102" t="s">
        <v>868</v>
      </c>
      <c r="I26" s="102" t="s">
        <v>868</v>
      </c>
      <c r="J26" s="102" t="s">
        <v>868</v>
      </c>
      <c r="K26" s="102" t="s">
        <v>868</v>
      </c>
      <c r="L26" s="102" t="s">
        <v>868</v>
      </c>
      <c r="M26" s="102" t="s">
        <v>868</v>
      </c>
      <c r="N26" s="102" t="s">
        <v>868</v>
      </c>
      <c r="O26" s="102" t="s">
        <v>868</v>
      </c>
      <c r="P26" s="102" t="s">
        <v>868</v>
      </c>
      <c r="Q26" s="102" t="s">
        <v>868</v>
      </c>
      <c r="R26" s="102" t="s">
        <v>868</v>
      </c>
      <c r="S26" s="102" t="s">
        <v>868</v>
      </c>
      <c r="T26" s="102" t="s">
        <v>868</v>
      </c>
      <c r="U26" s="102" t="s">
        <v>868</v>
      </c>
      <c r="V26" s="102" t="s">
        <v>868</v>
      </c>
      <c r="W26" s="102" t="s">
        <v>868</v>
      </c>
      <c r="X26" s="102" t="s">
        <v>868</v>
      </c>
      <c r="Y26" s="102" t="s">
        <v>868</v>
      </c>
      <c r="Z26" s="102" t="s">
        <v>868</v>
      </c>
      <c r="AA26" s="102" t="s">
        <v>868</v>
      </c>
      <c r="AB26" s="102" t="s">
        <v>868</v>
      </c>
      <c r="AC26" s="102" t="s">
        <v>868</v>
      </c>
      <c r="AD26" s="102" t="s">
        <v>868</v>
      </c>
      <c r="AE26" s="102" t="s">
        <v>868</v>
      </c>
      <c r="AF26" s="102" t="s">
        <v>868</v>
      </c>
      <c r="AG26" s="102" t="s">
        <v>868</v>
      </c>
      <c r="AH26" s="102" t="s">
        <v>868</v>
      </c>
      <c r="AI26" s="102" t="s">
        <v>868</v>
      </c>
      <c r="AJ26" s="102" t="s">
        <v>868</v>
      </c>
      <c r="AK26" s="102" t="s">
        <v>868</v>
      </c>
      <c r="AL26" s="102" t="s">
        <v>868</v>
      </c>
      <c r="AM26" s="102" t="s">
        <v>868</v>
      </c>
      <c r="AN26" s="102" t="s">
        <v>868</v>
      </c>
      <c r="AO26" s="102" t="s">
        <v>868</v>
      </c>
      <c r="AP26" s="102" t="s">
        <v>868</v>
      </c>
      <c r="AQ26" s="102" t="s">
        <v>868</v>
      </c>
      <c r="AR26" s="102" t="s">
        <v>868</v>
      </c>
      <c r="AS26" s="102" t="s">
        <v>868</v>
      </c>
      <c r="AT26" s="102" t="s">
        <v>868</v>
      </c>
      <c r="AU26" s="102" t="s">
        <v>868</v>
      </c>
      <c r="AV26" s="102" t="s">
        <v>868</v>
      </c>
      <c r="AW26" s="102" t="s">
        <v>868</v>
      </c>
      <c r="AX26" s="102" t="s">
        <v>868</v>
      </c>
      <c r="AY26" s="102" t="s">
        <v>868</v>
      </c>
      <c r="AZ26" s="102" t="s">
        <v>868</v>
      </c>
      <c r="BA26" s="102" t="s">
        <v>868</v>
      </c>
      <c r="BB26" s="102" t="s">
        <v>868</v>
      </c>
      <c r="BC26" s="102" t="s">
        <v>868</v>
      </c>
      <c r="BD26" s="102" t="s">
        <v>868</v>
      </c>
      <c r="BE26" s="102" t="s">
        <v>868</v>
      </c>
      <c r="BF26" s="102" t="s">
        <v>868</v>
      </c>
      <c r="BG26" s="102" t="s">
        <v>868</v>
      </c>
      <c r="BH26" s="103"/>
    </row>
    <row r="27" spans="1:60" x14ac:dyDescent="0.25">
      <c r="A27" s="76" t="s">
        <v>481</v>
      </c>
      <c r="B27" s="267" t="s">
        <v>837</v>
      </c>
      <c r="C27" s="78"/>
      <c r="D27" s="102" t="s">
        <v>868</v>
      </c>
      <c r="E27" s="102" t="s">
        <v>868</v>
      </c>
      <c r="F27" s="102" t="s">
        <v>868</v>
      </c>
      <c r="G27" s="102" t="s">
        <v>868</v>
      </c>
      <c r="H27" s="102" t="s">
        <v>868</v>
      </c>
      <c r="I27" s="102" t="s">
        <v>868</v>
      </c>
      <c r="J27" s="102" t="s">
        <v>868</v>
      </c>
      <c r="K27" s="102" t="s">
        <v>868</v>
      </c>
      <c r="L27" s="102" t="s">
        <v>868</v>
      </c>
      <c r="M27" s="102" t="s">
        <v>868</v>
      </c>
      <c r="N27" s="102" t="s">
        <v>868</v>
      </c>
      <c r="O27" s="102" t="s">
        <v>868</v>
      </c>
      <c r="P27" s="102" t="s">
        <v>868</v>
      </c>
      <c r="Q27" s="102" t="s">
        <v>868</v>
      </c>
      <c r="R27" s="102" t="s">
        <v>868</v>
      </c>
      <c r="S27" s="102" t="s">
        <v>868</v>
      </c>
      <c r="T27" s="102" t="s">
        <v>868</v>
      </c>
      <c r="U27" s="102" t="s">
        <v>868</v>
      </c>
      <c r="V27" s="102" t="s">
        <v>868</v>
      </c>
      <c r="W27" s="102" t="s">
        <v>868</v>
      </c>
      <c r="X27" s="102" t="s">
        <v>868</v>
      </c>
      <c r="Y27" s="102" t="s">
        <v>868</v>
      </c>
      <c r="Z27" s="102" t="s">
        <v>868</v>
      </c>
      <c r="AA27" s="102" t="s">
        <v>868</v>
      </c>
      <c r="AB27" s="102" t="s">
        <v>868</v>
      </c>
      <c r="AC27" s="102" t="s">
        <v>868</v>
      </c>
      <c r="AD27" s="102" t="s">
        <v>868</v>
      </c>
      <c r="AE27" s="102" t="s">
        <v>868</v>
      </c>
      <c r="AF27" s="102" t="s">
        <v>868</v>
      </c>
      <c r="AG27" s="102" t="s">
        <v>868</v>
      </c>
      <c r="AH27" s="102" t="s">
        <v>868</v>
      </c>
      <c r="AI27" s="102" t="s">
        <v>868</v>
      </c>
      <c r="AJ27" s="102" t="s">
        <v>868</v>
      </c>
      <c r="AK27" s="102" t="s">
        <v>868</v>
      </c>
      <c r="AL27" s="102" t="s">
        <v>868</v>
      </c>
      <c r="AM27" s="102" t="s">
        <v>868</v>
      </c>
      <c r="AN27" s="102" t="s">
        <v>868</v>
      </c>
      <c r="AO27" s="102" t="s">
        <v>868</v>
      </c>
      <c r="AP27" s="102" t="s">
        <v>868</v>
      </c>
      <c r="AQ27" s="102" t="s">
        <v>868</v>
      </c>
      <c r="AR27" s="102" t="s">
        <v>868</v>
      </c>
      <c r="AS27" s="102" t="s">
        <v>868</v>
      </c>
      <c r="AT27" s="102" t="s">
        <v>868</v>
      </c>
      <c r="AU27" s="102" t="s">
        <v>868</v>
      </c>
      <c r="AV27" s="102" t="s">
        <v>868</v>
      </c>
      <c r="AW27" s="102" t="s">
        <v>868</v>
      </c>
      <c r="AX27" s="102" t="s">
        <v>868</v>
      </c>
      <c r="AY27" s="102" t="s">
        <v>868</v>
      </c>
      <c r="AZ27" s="102" t="s">
        <v>868</v>
      </c>
      <c r="BA27" s="102" t="s">
        <v>868</v>
      </c>
      <c r="BB27" s="102" t="s">
        <v>868</v>
      </c>
      <c r="BC27" s="102" t="s">
        <v>868</v>
      </c>
      <c r="BD27" s="102" t="s">
        <v>868</v>
      </c>
      <c r="BE27" s="102" t="s">
        <v>868</v>
      </c>
      <c r="BF27" s="102" t="s">
        <v>868</v>
      </c>
      <c r="BG27" s="102" t="s">
        <v>868</v>
      </c>
      <c r="BH27" s="103"/>
    </row>
    <row r="28" spans="1:60" ht="31.5" x14ac:dyDescent="0.25">
      <c r="A28" s="76" t="s">
        <v>479</v>
      </c>
      <c r="B28" s="267" t="s">
        <v>838</v>
      </c>
      <c r="C28" s="78"/>
      <c r="D28" s="102" t="s">
        <v>868</v>
      </c>
      <c r="E28" s="102" t="s">
        <v>868</v>
      </c>
      <c r="F28" s="102" t="s">
        <v>868</v>
      </c>
      <c r="G28" s="102" t="s">
        <v>868</v>
      </c>
      <c r="H28" s="102" t="s">
        <v>868</v>
      </c>
      <c r="I28" s="102" t="s">
        <v>868</v>
      </c>
      <c r="J28" s="102" t="s">
        <v>868</v>
      </c>
      <c r="K28" s="102" t="s">
        <v>868</v>
      </c>
      <c r="L28" s="102" t="s">
        <v>868</v>
      </c>
      <c r="M28" s="102" t="s">
        <v>868</v>
      </c>
      <c r="N28" s="102" t="s">
        <v>868</v>
      </c>
      <c r="O28" s="102" t="s">
        <v>868</v>
      </c>
      <c r="P28" s="102" t="s">
        <v>868</v>
      </c>
      <c r="Q28" s="102" t="s">
        <v>868</v>
      </c>
      <c r="R28" s="102" t="s">
        <v>868</v>
      </c>
      <c r="S28" s="102" t="s">
        <v>868</v>
      </c>
      <c r="T28" s="102" t="s">
        <v>868</v>
      </c>
      <c r="U28" s="102" t="s">
        <v>868</v>
      </c>
      <c r="V28" s="102" t="s">
        <v>868</v>
      </c>
      <c r="W28" s="102" t="s">
        <v>868</v>
      </c>
      <c r="X28" s="102" t="s">
        <v>868</v>
      </c>
      <c r="Y28" s="102" t="s">
        <v>868</v>
      </c>
      <c r="Z28" s="102" t="s">
        <v>868</v>
      </c>
      <c r="AA28" s="102" t="s">
        <v>868</v>
      </c>
      <c r="AB28" s="102" t="s">
        <v>868</v>
      </c>
      <c r="AC28" s="102" t="s">
        <v>868</v>
      </c>
      <c r="AD28" s="102" t="s">
        <v>868</v>
      </c>
      <c r="AE28" s="102" t="s">
        <v>868</v>
      </c>
      <c r="AF28" s="102" t="s">
        <v>868</v>
      </c>
      <c r="AG28" s="102" t="s">
        <v>868</v>
      </c>
      <c r="AH28" s="102" t="s">
        <v>868</v>
      </c>
      <c r="AI28" s="102" t="s">
        <v>868</v>
      </c>
      <c r="AJ28" s="102" t="s">
        <v>868</v>
      </c>
      <c r="AK28" s="102" t="s">
        <v>868</v>
      </c>
      <c r="AL28" s="102" t="s">
        <v>868</v>
      </c>
      <c r="AM28" s="102" t="s">
        <v>868</v>
      </c>
      <c r="AN28" s="102" t="s">
        <v>868</v>
      </c>
      <c r="AO28" s="102" t="s">
        <v>868</v>
      </c>
      <c r="AP28" s="102" t="s">
        <v>868</v>
      </c>
      <c r="AQ28" s="102" t="s">
        <v>868</v>
      </c>
      <c r="AR28" s="102" t="s">
        <v>868</v>
      </c>
      <c r="AS28" s="102" t="s">
        <v>868</v>
      </c>
      <c r="AT28" s="102" t="s">
        <v>868</v>
      </c>
      <c r="AU28" s="102" t="s">
        <v>868</v>
      </c>
      <c r="AV28" s="102" t="s">
        <v>868</v>
      </c>
      <c r="AW28" s="102" t="s">
        <v>868</v>
      </c>
      <c r="AX28" s="102" t="s">
        <v>868</v>
      </c>
      <c r="AY28" s="102" t="s">
        <v>868</v>
      </c>
      <c r="AZ28" s="102" t="s">
        <v>868</v>
      </c>
      <c r="BA28" s="102" t="s">
        <v>868</v>
      </c>
      <c r="BB28" s="102" t="s">
        <v>868</v>
      </c>
      <c r="BC28" s="102" t="s">
        <v>868</v>
      </c>
      <c r="BD28" s="102" t="s">
        <v>868</v>
      </c>
      <c r="BE28" s="102" t="s">
        <v>868</v>
      </c>
      <c r="BF28" s="102" t="s">
        <v>868</v>
      </c>
      <c r="BG28" s="102" t="s">
        <v>868</v>
      </c>
      <c r="BH28" s="103"/>
    </row>
    <row r="29" spans="1:60" ht="42" x14ac:dyDescent="0.25">
      <c r="A29" s="76" t="s">
        <v>477</v>
      </c>
      <c r="B29" s="267" t="s">
        <v>839</v>
      </c>
      <c r="C29" s="78"/>
      <c r="D29" s="102" t="s">
        <v>868</v>
      </c>
      <c r="E29" s="102" t="s">
        <v>868</v>
      </c>
      <c r="F29" s="102" t="s">
        <v>868</v>
      </c>
      <c r="G29" s="102" t="s">
        <v>868</v>
      </c>
      <c r="H29" s="102" t="s">
        <v>868</v>
      </c>
      <c r="I29" s="102" t="s">
        <v>868</v>
      </c>
      <c r="J29" s="102" t="s">
        <v>868</v>
      </c>
      <c r="K29" s="102" t="s">
        <v>868</v>
      </c>
      <c r="L29" s="102" t="s">
        <v>868</v>
      </c>
      <c r="M29" s="102" t="s">
        <v>868</v>
      </c>
      <c r="N29" s="102" t="s">
        <v>868</v>
      </c>
      <c r="O29" s="102" t="s">
        <v>868</v>
      </c>
      <c r="P29" s="102" t="s">
        <v>868</v>
      </c>
      <c r="Q29" s="102" t="s">
        <v>868</v>
      </c>
      <c r="R29" s="102" t="s">
        <v>868</v>
      </c>
      <c r="S29" s="102" t="s">
        <v>868</v>
      </c>
      <c r="T29" s="102" t="s">
        <v>868</v>
      </c>
      <c r="U29" s="102" t="s">
        <v>868</v>
      </c>
      <c r="V29" s="102" t="s">
        <v>868</v>
      </c>
      <c r="W29" s="102" t="s">
        <v>868</v>
      </c>
      <c r="X29" s="102" t="s">
        <v>868</v>
      </c>
      <c r="Y29" s="102" t="s">
        <v>868</v>
      </c>
      <c r="Z29" s="102" t="s">
        <v>868</v>
      </c>
      <c r="AA29" s="102" t="s">
        <v>868</v>
      </c>
      <c r="AB29" s="102" t="s">
        <v>868</v>
      </c>
      <c r="AC29" s="102" t="s">
        <v>868</v>
      </c>
      <c r="AD29" s="102" t="s">
        <v>868</v>
      </c>
      <c r="AE29" s="102" t="s">
        <v>868</v>
      </c>
      <c r="AF29" s="102" t="s">
        <v>868</v>
      </c>
      <c r="AG29" s="102" t="s">
        <v>868</v>
      </c>
      <c r="AH29" s="102" t="s">
        <v>868</v>
      </c>
      <c r="AI29" s="102" t="s">
        <v>868</v>
      </c>
      <c r="AJ29" s="102" t="s">
        <v>868</v>
      </c>
      <c r="AK29" s="102" t="s">
        <v>868</v>
      </c>
      <c r="AL29" s="102" t="s">
        <v>868</v>
      </c>
      <c r="AM29" s="102" t="s">
        <v>868</v>
      </c>
      <c r="AN29" s="102" t="s">
        <v>868</v>
      </c>
      <c r="AO29" s="102" t="s">
        <v>868</v>
      </c>
      <c r="AP29" s="102" t="s">
        <v>868</v>
      </c>
      <c r="AQ29" s="102" t="s">
        <v>868</v>
      </c>
      <c r="AR29" s="102" t="s">
        <v>868</v>
      </c>
      <c r="AS29" s="102" t="s">
        <v>868</v>
      </c>
      <c r="AT29" s="102" t="s">
        <v>868</v>
      </c>
      <c r="AU29" s="102" t="s">
        <v>868</v>
      </c>
      <c r="AV29" s="102" t="s">
        <v>868</v>
      </c>
      <c r="AW29" s="102" t="s">
        <v>868</v>
      </c>
      <c r="AX29" s="102" t="s">
        <v>868</v>
      </c>
      <c r="AY29" s="102" t="s">
        <v>868</v>
      </c>
      <c r="AZ29" s="102" t="s">
        <v>868</v>
      </c>
      <c r="BA29" s="102" t="s">
        <v>868</v>
      </c>
      <c r="BB29" s="102" t="s">
        <v>868</v>
      </c>
      <c r="BC29" s="102" t="s">
        <v>868</v>
      </c>
      <c r="BD29" s="102" t="s">
        <v>868</v>
      </c>
      <c r="BE29" s="102" t="s">
        <v>868</v>
      </c>
      <c r="BF29" s="102" t="s">
        <v>868</v>
      </c>
      <c r="BG29" s="102" t="s">
        <v>868</v>
      </c>
      <c r="BH29" s="103"/>
    </row>
    <row r="30" spans="1:60" ht="42" x14ac:dyDescent="0.25">
      <c r="A30" s="76" t="s">
        <v>472</v>
      </c>
      <c r="B30" s="267" t="s">
        <v>840</v>
      </c>
      <c r="C30" s="78"/>
      <c r="D30" s="102" t="s">
        <v>868</v>
      </c>
      <c r="E30" s="102" t="s">
        <v>868</v>
      </c>
      <c r="F30" s="102" t="s">
        <v>868</v>
      </c>
      <c r="G30" s="102" t="s">
        <v>868</v>
      </c>
      <c r="H30" s="102" t="s">
        <v>868</v>
      </c>
      <c r="I30" s="102" t="s">
        <v>868</v>
      </c>
      <c r="J30" s="102" t="s">
        <v>868</v>
      </c>
      <c r="K30" s="102" t="s">
        <v>868</v>
      </c>
      <c r="L30" s="102" t="s">
        <v>868</v>
      </c>
      <c r="M30" s="102" t="s">
        <v>868</v>
      </c>
      <c r="N30" s="102" t="s">
        <v>868</v>
      </c>
      <c r="O30" s="102" t="s">
        <v>868</v>
      </c>
      <c r="P30" s="102" t="s">
        <v>868</v>
      </c>
      <c r="Q30" s="102" t="s">
        <v>868</v>
      </c>
      <c r="R30" s="102" t="s">
        <v>868</v>
      </c>
      <c r="S30" s="102" t="s">
        <v>868</v>
      </c>
      <c r="T30" s="102" t="s">
        <v>868</v>
      </c>
      <c r="U30" s="102" t="s">
        <v>868</v>
      </c>
      <c r="V30" s="102" t="s">
        <v>868</v>
      </c>
      <c r="W30" s="102" t="s">
        <v>868</v>
      </c>
      <c r="X30" s="102" t="s">
        <v>868</v>
      </c>
      <c r="Y30" s="102" t="s">
        <v>868</v>
      </c>
      <c r="Z30" s="102" t="s">
        <v>868</v>
      </c>
      <c r="AA30" s="102" t="s">
        <v>868</v>
      </c>
      <c r="AB30" s="102" t="s">
        <v>868</v>
      </c>
      <c r="AC30" s="102" t="s">
        <v>868</v>
      </c>
      <c r="AD30" s="102" t="s">
        <v>868</v>
      </c>
      <c r="AE30" s="102" t="s">
        <v>868</v>
      </c>
      <c r="AF30" s="102" t="s">
        <v>868</v>
      </c>
      <c r="AG30" s="102" t="s">
        <v>868</v>
      </c>
      <c r="AH30" s="102" t="s">
        <v>868</v>
      </c>
      <c r="AI30" s="102" t="s">
        <v>868</v>
      </c>
      <c r="AJ30" s="102" t="s">
        <v>868</v>
      </c>
      <c r="AK30" s="102" t="s">
        <v>868</v>
      </c>
      <c r="AL30" s="102" t="s">
        <v>868</v>
      </c>
      <c r="AM30" s="102" t="s">
        <v>868</v>
      </c>
      <c r="AN30" s="102" t="s">
        <v>868</v>
      </c>
      <c r="AO30" s="102" t="s">
        <v>868</v>
      </c>
      <c r="AP30" s="102" t="s">
        <v>868</v>
      </c>
      <c r="AQ30" s="102" t="s">
        <v>868</v>
      </c>
      <c r="AR30" s="102" t="s">
        <v>868</v>
      </c>
      <c r="AS30" s="102" t="s">
        <v>868</v>
      </c>
      <c r="AT30" s="102" t="s">
        <v>868</v>
      </c>
      <c r="AU30" s="102" t="s">
        <v>868</v>
      </c>
      <c r="AV30" s="102" t="s">
        <v>868</v>
      </c>
      <c r="AW30" s="102" t="s">
        <v>868</v>
      </c>
      <c r="AX30" s="102" t="s">
        <v>868</v>
      </c>
      <c r="AY30" s="102" t="s">
        <v>868</v>
      </c>
      <c r="AZ30" s="102" t="s">
        <v>868</v>
      </c>
      <c r="BA30" s="102" t="s">
        <v>868</v>
      </c>
      <c r="BB30" s="102" t="s">
        <v>868</v>
      </c>
      <c r="BC30" s="102" t="s">
        <v>868</v>
      </c>
      <c r="BD30" s="102" t="s">
        <v>868</v>
      </c>
      <c r="BE30" s="102" t="s">
        <v>868</v>
      </c>
      <c r="BF30" s="102" t="s">
        <v>868</v>
      </c>
      <c r="BG30" s="102" t="s">
        <v>868</v>
      </c>
      <c r="BH30" s="103"/>
    </row>
    <row r="31" spans="1:60" ht="31.5" x14ac:dyDescent="0.25">
      <c r="A31" s="76" t="s">
        <v>470</v>
      </c>
      <c r="B31" s="267" t="s">
        <v>841</v>
      </c>
      <c r="C31" s="78"/>
      <c r="D31" s="102" t="s">
        <v>868</v>
      </c>
      <c r="E31" s="102" t="s">
        <v>868</v>
      </c>
      <c r="F31" s="102" t="s">
        <v>868</v>
      </c>
      <c r="G31" s="102" t="s">
        <v>868</v>
      </c>
      <c r="H31" s="102" t="s">
        <v>868</v>
      </c>
      <c r="I31" s="102" t="s">
        <v>868</v>
      </c>
      <c r="J31" s="102" t="s">
        <v>868</v>
      </c>
      <c r="K31" s="102" t="s">
        <v>868</v>
      </c>
      <c r="L31" s="102" t="s">
        <v>868</v>
      </c>
      <c r="M31" s="102" t="s">
        <v>868</v>
      </c>
      <c r="N31" s="102" t="s">
        <v>868</v>
      </c>
      <c r="O31" s="102" t="s">
        <v>868</v>
      </c>
      <c r="P31" s="102" t="s">
        <v>868</v>
      </c>
      <c r="Q31" s="102" t="s">
        <v>868</v>
      </c>
      <c r="R31" s="102" t="s">
        <v>868</v>
      </c>
      <c r="S31" s="102" t="s">
        <v>868</v>
      </c>
      <c r="T31" s="102" t="s">
        <v>868</v>
      </c>
      <c r="U31" s="102" t="s">
        <v>868</v>
      </c>
      <c r="V31" s="102" t="s">
        <v>868</v>
      </c>
      <c r="W31" s="102" t="s">
        <v>868</v>
      </c>
      <c r="X31" s="102" t="s">
        <v>868</v>
      </c>
      <c r="Y31" s="102" t="s">
        <v>868</v>
      </c>
      <c r="Z31" s="102" t="s">
        <v>868</v>
      </c>
      <c r="AA31" s="102" t="s">
        <v>868</v>
      </c>
      <c r="AB31" s="102" t="s">
        <v>868</v>
      </c>
      <c r="AC31" s="102" t="s">
        <v>868</v>
      </c>
      <c r="AD31" s="102" t="s">
        <v>868</v>
      </c>
      <c r="AE31" s="102" t="s">
        <v>868</v>
      </c>
      <c r="AF31" s="102" t="s">
        <v>868</v>
      </c>
      <c r="AG31" s="102" t="s">
        <v>868</v>
      </c>
      <c r="AH31" s="102" t="s">
        <v>868</v>
      </c>
      <c r="AI31" s="102" t="s">
        <v>868</v>
      </c>
      <c r="AJ31" s="102" t="s">
        <v>868</v>
      </c>
      <c r="AK31" s="102" t="s">
        <v>868</v>
      </c>
      <c r="AL31" s="102" t="s">
        <v>868</v>
      </c>
      <c r="AM31" s="102" t="s">
        <v>868</v>
      </c>
      <c r="AN31" s="102" t="s">
        <v>868</v>
      </c>
      <c r="AO31" s="102" t="s">
        <v>868</v>
      </c>
      <c r="AP31" s="102" t="s">
        <v>868</v>
      </c>
      <c r="AQ31" s="102" t="s">
        <v>868</v>
      </c>
      <c r="AR31" s="102" t="s">
        <v>868</v>
      </c>
      <c r="AS31" s="102" t="s">
        <v>868</v>
      </c>
      <c r="AT31" s="102" t="s">
        <v>868</v>
      </c>
      <c r="AU31" s="102" t="s">
        <v>868</v>
      </c>
      <c r="AV31" s="102" t="s">
        <v>868</v>
      </c>
      <c r="AW31" s="102" t="s">
        <v>868</v>
      </c>
      <c r="AX31" s="102" t="s">
        <v>868</v>
      </c>
      <c r="AY31" s="102" t="s">
        <v>868</v>
      </c>
      <c r="AZ31" s="102" t="s">
        <v>868</v>
      </c>
      <c r="BA31" s="102" t="s">
        <v>868</v>
      </c>
      <c r="BB31" s="102" t="s">
        <v>868</v>
      </c>
      <c r="BC31" s="102" t="s">
        <v>868</v>
      </c>
      <c r="BD31" s="102" t="s">
        <v>868</v>
      </c>
      <c r="BE31" s="102" t="s">
        <v>868</v>
      </c>
      <c r="BF31" s="102" t="s">
        <v>868</v>
      </c>
      <c r="BG31" s="102" t="s">
        <v>868</v>
      </c>
      <c r="BH31" s="103"/>
    </row>
    <row r="32" spans="1:60" ht="21" x14ac:dyDescent="0.25">
      <c r="A32" s="76" t="s">
        <v>451</v>
      </c>
      <c r="B32" s="267" t="s">
        <v>842</v>
      </c>
      <c r="C32" s="78"/>
      <c r="D32" s="102" t="s">
        <v>868</v>
      </c>
      <c r="E32" s="102" t="s">
        <v>868</v>
      </c>
      <c r="F32" s="102" t="s">
        <v>868</v>
      </c>
      <c r="G32" s="102" t="s">
        <v>868</v>
      </c>
      <c r="H32" s="102" t="s">
        <v>868</v>
      </c>
      <c r="I32" s="102" t="s">
        <v>868</v>
      </c>
      <c r="J32" s="102" t="s">
        <v>868</v>
      </c>
      <c r="K32" s="102" t="s">
        <v>868</v>
      </c>
      <c r="L32" s="102" t="s">
        <v>868</v>
      </c>
      <c r="M32" s="102" t="s">
        <v>868</v>
      </c>
      <c r="N32" s="102" t="s">
        <v>868</v>
      </c>
      <c r="O32" s="102" t="s">
        <v>868</v>
      </c>
      <c r="P32" s="102" t="s">
        <v>868</v>
      </c>
      <c r="Q32" s="102" t="s">
        <v>868</v>
      </c>
      <c r="R32" s="102" t="s">
        <v>868</v>
      </c>
      <c r="S32" s="102" t="s">
        <v>868</v>
      </c>
      <c r="T32" s="102" t="s">
        <v>868</v>
      </c>
      <c r="U32" s="102" t="s">
        <v>868</v>
      </c>
      <c r="V32" s="102" t="s">
        <v>868</v>
      </c>
      <c r="W32" s="102" t="s">
        <v>868</v>
      </c>
      <c r="X32" s="102" t="s">
        <v>868</v>
      </c>
      <c r="Y32" s="102" t="s">
        <v>868</v>
      </c>
      <c r="Z32" s="102" t="s">
        <v>868</v>
      </c>
      <c r="AA32" s="102" t="s">
        <v>868</v>
      </c>
      <c r="AB32" s="102" t="s">
        <v>868</v>
      </c>
      <c r="AC32" s="102" t="s">
        <v>868</v>
      </c>
      <c r="AD32" s="102" t="s">
        <v>868</v>
      </c>
      <c r="AE32" s="102" t="s">
        <v>868</v>
      </c>
      <c r="AF32" s="102" t="s">
        <v>868</v>
      </c>
      <c r="AG32" s="102" t="s">
        <v>868</v>
      </c>
      <c r="AH32" s="102" t="s">
        <v>868</v>
      </c>
      <c r="AI32" s="102" t="s">
        <v>868</v>
      </c>
      <c r="AJ32" s="102" t="s">
        <v>868</v>
      </c>
      <c r="AK32" s="102" t="s">
        <v>868</v>
      </c>
      <c r="AL32" s="102" t="s">
        <v>868</v>
      </c>
      <c r="AM32" s="102" t="s">
        <v>868</v>
      </c>
      <c r="AN32" s="102" t="s">
        <v>868</v>
      </c>
      <c r="AO32" s="102" t="s">
        <v>868</v>
      </c>
      <c r="AP32" s="102" t="s">
        <v>868</v>
      </c>
      <c r="AQ32" s="102" t="s">
        <v>868</v>
      </c>
      <c r="AR32" s="102" t="s">
        <v>868</v>
      </c>
      <c r="AS32" s="102" t="s">
        <v>868</v>
      </c>
      <c r="AT32" s="102" t="s">
        <v>868</v>
      </c>
      <c r="AU32" s="102" t="s">
        <v>868</v>
      </c>
      <c r="AV32" s="102" t="s">
        <v>868</v>
      </c>
      <c r="AW32" s="102" t="s">
        <v>868</v>
      </c>
      <c r="AX32" s="102" t="s">
        <v>868</v>
      </c>
      <c r="AY32" s="102" t="s">
        <v>868</v>
      </c>
      <c r="AZ32" s="102" t="s">
        <v>868</v>
      </c>
      <c r="BA32" s="102" t="s">
        <v>868</v>
      </c>
      <c r="BB32" s="102" t="s">
        <v>868</v>
      </c>
      <c r="BC32" s="102" t="s">
        <v>868</v>
      </c>
      <c r="BD32" s="102" t="s">
        <v>868</v>
      </c>
      <c r="BE32" s="102" t="s">
        <v>868</v>
      </c>
      <c r="BF32" s="102" t="s">
        <v>868</v>
      </c>
      <c r="BG32" s="102" t="s">
        <v>868</v>
      </c>
      <c r="BH32" s="103"/>
    </row>
    <row r="33" spans="1:60" ht="42" x14ac:dyDescent="0.25">
      <c r="A33" s="76" t="s">
        <v>449</v>
      </c>
      <c r="B33" s="267" t="s">
        <v>843</v>
      </c>
      <c r="C33" s="78"/>
      <c r="D33" s="102" t="s">
        <v>868</v>
      </c>
      <c r="E33" s="102" t="s">
        <v>868</v>
      </c>
      <c r="F33" s="102" t="s">
        <v>868</v>
      </c>
      <c r="G33" s="102" t="s">
        <v>868</v>
      </c>
      <c r="H33" s="102" t="s">
        <v>868</v>
      </c>
      <c r="I33" s="102" t="s">
        <v>868</v>
      </c>
      <c r="J33" s="102" t="s">
        <v>868</v>
      </c>
      <c r="K33" s="102" t="s">
        <v>868</v>
      </c>
      <c r="L33" s="102" t="s">
        <v>868</v>
      </c>
      <c r="M33" s="102" t="s">
        <v>868</v>
      </c>
      <c r="N33" s="102" t="s">
        <v>868</v>
      </c>
      <c r="O33" s="102" t="s">
        <v>868</v>
      </c>
      <c r="P33" s="102" t="s">
        <v>868</v>
      </c>
      <c r="Q33" s="102" t="s">
        <v>868</v>
      </c>
      <c r="R33" s="102" t="s">
        <v>868</v>
      </c>
      <c r="S33" s="102" t="s">
        <v>868</v>
      </c>
      <c r="T33" s="102" t="s">
        <v>868</v>
      </c>
      <c r="U33" s="102" t="s">
        <v>868</v>
      </c>
      <c r="V33" s="102" t="s">
        <v>868</v>
      </c>
      <c r="W33" s="102" t="s">
        <v>868</v>
      </c>
      <c r="X33" s="102" t="s">
        <v>868</v>
      </c>
      <c r="Y33" s="102" t="s">
        <v>868</v>
      </c>
      <c r="Z33" s="102" t="s">
        <v>868</v>
      </c>
      <c r="AA33" s="102" t="s">
        <v>868</v>
      </c>
      <c r="AB33" s="102" t="s">
        <v>868</v>
      </c>
      <c r="AC33" s="102" t="s">
        <v>868</v>
      </c>
      <c r="AD33" s="102" t="s">
        <v>868</v>
      </c>
      <c r="AE33" s="102" t="s">
        <v>868</v>
      </c>
      <c r="AF33" s="102" t="s">
        <v>868</v>
      </c>
      <c r="AG33" s="102" t="s">
        <v>868</v>
      </c>
      <c r="AH33" s="102" t="s">
        <v>868</v>
      </c>
      <c r="AI33" s="102" t="s">
        <v>868</v>
      </c>
      <c r="AJ33" s="102" t="s">
        <v>868</v>
      </c>
      <c r="AK33" s="102" t="s">
        <v>868</v>
      </c>
      <c r="AL33" s="102" t="s">
        <v>868</v>
      </c>
      <c r="AM33" s="102" t="s">
        <v>868</v>
      </c>
      <c r="AN33" s="102" t="s">
        <v>868</v>
      </c>
      <c r="AO33" s="102" t="s">
        <v>868</v>
      </c>
      <c r="AP33" s="102" t="s">
        <v>868</v>
      </c>
      <c r="AQ33" s="102" t="s">
        <v>868</v>
      </c>
      <c r="AR33" s="102" t="s">
        <v>868</v>
      </c>
      <c r="AS33" s="102" t="s">
        <v>868</v>
      </c>
      <c r="AT33" s="102" t="s">
        <v>868</v>
      </c>
      <c r="AU33" s="102" t="s">
        <v>868</v>
      </c>
      <c r="AV33" s="102" t="s">
        <v>868</v>
      </c>
      <c r="AW33" s="102" t="s">
        <v>868</v>
      </c>
      <c r="AX33" s="102" t="s">
        <v>868</v>
      </c>
      <c r="AY33" s="102" t="s">
        <v>868</v>
      </c>
      <c r="AZ33" s="102" t="s">
        <v>868</v>
      </c>
      <c r="BA33" s="102" t="s">
        <v>868</v>
      </c>
      <c r="BB33" s="102" t="s">
        <v>868</v>
      </c>
      <c r="BC33" s="102" t="s">
        <v>868</v>
      </c>
      <c r="BD33" s="102" t="s">
        <v>868</v>
      </c>
      <c r="BE33" s="102" t="s">
        <v>868</v>
      </c>
      <c r="BF33" s="102" t="s">
        <v>868</v>
      </c>
      <c r="BG33" s="102" t="s">
        <v>868</v>
      </c>
      <c r="BH33" s="103"/>
    </row>
    <row r="34" spans="1:60" ht="31.5" x14ac:dyDescent="0.25">
      <c r="A34" s="76" t="s">
        <v>448</v>
      </c>
      <c r="B34" s="267" t="s">
        <v>844</v>
      </c>
      <c r="C34" s="78"/>
      <c r="D34" s="102" t="s">
        <v>868</v>
      </c>
      <c r="E34" s="102" t="s">
        <v>868</v>
      </c>
      <c r="F34" s="102" t="s">
        <v>868</v>
      </c>
      <c r="G34" s="102" t="s">
        <v>868</v>
      </c>
      <c r="H34" s="102" t="s">
        <v>868</v>
      </c>
      <c r="I34" s="102" t="s">
        <v>868</v>
      </c>
      <c r="J34" s="102" t="s">
        <v>868</v>
      </c>
      <c r="K34" s="102" t="s">
        <v>868</v>
      </c>
      <c r="L34" s="102" t="s">
        <v>868</v>
      </c>
      <c r="M34" s="102" t="s">
        <v>868</v>
      </c>
      <c r="N34" s="102" t="s">
        <v>868</v>
      </c>
      <c r="O34" s="102" t="s">
        <v>868</v>
      </c>
      <c r="P34" s="102" t="s">
        <v>868</v>
      </c>
      <c r="Q34" s="102" t="s">
        <v>868</v>
      </c>
      <c r="R34" s="102" t="s">
        <v>868</v>
      </c>
      <c r="S34" s="102" t="s">
        <v>868</v>
      </c>
      <c r="T34" s="102" t="s">
        <v>868</v>
      </c>
      <c r="U34" s="102" t="s">
        <v>868</v>
      </c>
      <c r="V34" s="102" t="s">
        <v>868</v>
      </c>
      <c r="W34" s="102" t="s">
        <v>868</v>
      </c>
      <c r="X34" s="102" t="s">
        <v>868</v>
      </c>
      <c r="Y34" s="102" t="s">
        <v>868</v>
      </c>
      <c r="Z34" s="102" t="s">
        <v>868</v>
      </c>
      <c r="AA34" s="102" t="s">
        <v>868</v>
      </c>
      <c r="AB34" s="102" t="s">
        <v>868</v>
      </c>
      <c r="AC34" s="102" t="s">
        <v>868</v>
      </c>
      <c r="AD34" s="102" t="s">
        <v>868</v>
      </c>
      <c r="AE34" s="102" t="s">
        <v>868</v>
      </c>
      <c r="AF34" s="102" t="s">
        <v>868</v>
      </c>
      <c r="AG34" s="102" t="s">
        <v>868</v>
      </c>
      <c r="AH34" s="102" t="s">
        <v>868</v>
      </c>
      <c r="AI34" s="102" t="s">
        <v>868</v>
      </c>
      <c r="AJ34" s="102" t="s">
        <v>868</v>
      </c>
      <c r="AK34" s="102" t="s">
        <v>868</v>
      </c>
      <c r="AL34" s="102" t="s">
        <v>868</v>
      </c>
      <c r="AM34" s="102" t="s">
        <v>868</v>
      </c>
      <c r="AN34" s="102" t="s">
        <v>868</v>
      </c>
      <c r="AO34" s="102" t="s">
        <v>868</v>
      </c>
      <c r="AP34" s="102" t="s">
        <v>868</v>
      </c>
      <c r="AQ34" s="102" t="s">
        <v>868</v>
      </c>
      <c r="AR34" s="102" t="s">
        <v>868</v>
      </c>
      <c r="AS34" s="102" t="s">
        <v>868</v>
      </c>
      <c r="AT34" s="102" t="s">
        <v>868</v>
      </c>
      <c r="AU34" s="102" t="s">
        <v>868</v>
      </c>
      <c r="AV34" s="102" t="s">
        <v>868</v>
      </c>
      <c r="AW34" s="102" t="s">
        <v>868</v>
      </c>
      <c r="AX34" s="102" t="s">
        <v>868</v>
      </c>
      <c r="AY34" s="102" t="s">
        <v>868</v>
      </c>
      <c r="AZ34" s="102" t="s">
        <v>868</v>
      </c>
      <c r="BA34" s="102" t="s">
        <v>868</v>
      </c>
      <c r="BB34" s="102" t="s">
        <v>868</v>
      </c>
      <c r="BC34" s="102" t="s">
        <v>868</v>
      </c>
      <c r="BD34" s="102" t="s">
        <v>868</v>
      </c>
      <c r="BE34" s="102" t="s">
        <v>868</v>
      </c>
      <c r="BF34" s="102" t="s">
        <v>868</v>
      </c>
      <c r="BG34" s="102" t="s">
        <v>868</v>
      </c>
      <c r="BH34" s="103"/>
    </row>
    <row r="35" spans="1:60" ht="31.5" x14ac:dyDescent="0.25">
      <c r="A35" s="76" t="s">
        <v>446</v>
      </c>
      <c r="B35" s="267" t="s">
        <v>845</v>
      </c>
      <c r="C35" s="78"/>
      <c r="D35" s="102" t="s">
        <v>868</v>
      </c>
      <c r="E35" s="102" t="s">
        <v>868</v>
      </c>
      <c r="F35" s="102" t="s">
        <v>868</v>
      </c>
      <c r="G35" s="102" t="s">
        <v>868</v>
      </c>
      <c r="H35" s="102" t="s">
        <v>868</v>
      </c>
      <c r="I35" s="102" t="s">
        <v>868</v>
      </c>
      <c r="J35" s="102" t="s">
        <v>868</v>
      </c>
      <c r="K35" s="102" t="s">
        <v>868</v>
      </c>
      <c r="L35" s="102" t="s">
        <v>868</v>
      </c>
      <c r="M35" s="102" t="s">
        <v>868</v>
      </c>
      <c r="N35" s="102" t="s">
        <v>868</v>
      </c>
      <c r="O35" s="102" t="s">
        <v>868</v>
      </c>
      <c r="P35" s="102" t="s">
        <v>868</v>
      </c>
      <c r="Q35" s="102" t="s">
        <v>868</v>
      </c>
      <c r="R35" s="102" t="s">
        <v>868</v>
      </c>
      <c r="S35" s="102" t="s">
        <v>868</v>
      </c>
      <c r="T35" s="102" t="s">
        <v>868</v>
      </c>
      <c r="U35" s="102" t="s">
        <v>868</v>
      </c>
      <c r="V35" s="102" t="s">
        <v>868</v>
      </c>
      <c r="W35" s="102" t="s">
        <v>868</v>
      </c>
      <c r="X35" s="102" t="s">
        <v>868</v>
      </c>
      <c r="Y35" s="102" t="s">
        <v>868</v>
      </c>
      <c r="Z35" s="102" t="s">
        <v>868</v>
      </c>
      <c r="AA35" s="102" t="s">
        <v>868</v>
      </c>
      <c r="AB35" s="102" t="s">
        <v>868</v>
      </c>
      <c r="AC35" s="102" t="s">
        <v>868</v>
      </c>
      <c r="AD35" s="102" t="s">
        <v>868</v>
      </c>
      <c r="AE35" s="102" t="s">
        <v>868</v>
      </c>
      <c r="AF35" s="102" t="s">
        <v>868</v>
      </c>
      <c r="AG35" s="102" t="s">
        <v>868</v>
      </c>
      <c r="AH35" s="102" t="s">
        <v>868</v>
      </c>
      <c r="AI35" s="102" t="s">
        <v>868</v>
      </c>
      <c r="AJ35" s="102" t="s">
        <v>868</v>
      </c>
      <c r="AK35" s="102" t="s">
        <v>868</v>
      </c>
      <c r="AL35" s="102" t="s">
        <v>868</v>
      </c>
      <c r="AM35" s="102" t="s">
        <v>868</v>
      </c>
      <c r="AN35" s="102" t="s">
        <v>868</v>
      </c>
      <c r="AO35" s="102" t="s">
        <v>868</v>
      </c>
      <c r="AP35" s="102" t="s">
        <v>868</v>
      </c>
      <c r="AQ35" s="102" t="s">
        <v>868</v>
      </c>
      <c r="AR35" s="102" t="s">
        <v>868</v>
      </c>
      <c r="AS35" s="102" t="s">
        <v>868</v>
      </c>
      <c r="AT35" s="102" t="s">
        <v>868</v>
      </c>
      <c r="AU35" s="102" t="s">
        <v>868</v>
      </c>
      <c r="AV35" s="102" t="s">
        <v>868</v>
      </c>
      <c r="AW35" s="102" t="s">
        <v>868</v>
      </c>
      <c r="AX35" s="102" t="s">
        <v>868</v>
      </c>
      <c r="AY35" s="102" t="s">
        <v>868</v>
      </c>
      <c r="AZ35" s="102" t="s">
        <v>868</v>
      </c>
      <c r="BA35" s="102" t="s">
        <v>868</v>
      </c>
      <c r="BB35" s="102" t="s">
        <v>868</v>
      </c>
      <c r="BC35" s="102" t="s">
        <v>868</v>
      </c>
      <c r="BD35" s="102" t="s">
        <v>868</v>
      </c>
      <c r="BE35" s="102" t="s">
        <v>868</v>
      </c>
      <c r="BF35" s="102" t="s">
        <v>868</v>
      </c>
      <c r="BG35" s="102" t="s">
        <v>868</v>
      </c>
      <c r="BH35" s="103"/>
    </row>
    <row r="36" spans="1:60" ht="21" x14ac:dyDescent="0.25">
      <c r="A36" s="76" t="s">
        <v>846</v>
      </c>
      <c r="B36" s="267" t="s">
        <v>847</v>
      </c>
      <c r="C36" s="78"/>
      <c r="D36" s="102" t="s">
        <v>868</v>
      </c>
      <c r="E36" s="102" t="s">
        <v>868</v>
      </c>
      <c r="F36" s="102" t="s">
        <v>868</v>
      </c>
      <c r="G36" s="102" t="s">
        <v>868</v>
      </c>
      <c r="H36" s="102" t="s">
        <v>868</v>
      </c>
      <c r="I36" s="102" t="s">
        <v>868</v>
      </c>
      <c r="J36" s="102" t="s">
        <v>868</v>
      </c>
      <c r="K36" s="102" t="s">
        <v>868</v>
      </c>
      <c r="L36" s="102" t="s">
        <v>868</v>
      </c>
      <c r="M36" s="102" t="s">
        <v>868</v>
      </c>
      <c r="N36" s="102" t="s">
        <v>868</v>
      </c>
      <c r="O36" s="102" t="s">
        <v>868</v>
      </c>
      <c r="P36" s="102" t="s">
        <v>868</v>
      </c>
      <c r="Q36" s="102" t="s">
        <v>868</v>
      </c>
      <c r="R36" s="102" t="s">
        <v>868</v>
      </c>
      <c r="S36" s="102" t="s">
        <v>868</v>
      </c>
      <c r="T36" s="102" t="s">
        <v>868</v>
      </c>
      <c r="U36" s="102" t="s">
        <v>868</v>
      </c>
      <c r="V36" s="102" t="s">
        <v>868</v>
      </c>
      <c r="W36" s="102" t="s">
        <v>868</v>
      </c>
      <c r="X36" s="102" t="s">
        <v>868</v>
      </c>
      <c r="Y36" s="102" t="s">
        <v>868</v>
      </c>
      <c r="Z36" s="102" t="s">
        <v>868</v>
      </c>
      <c r="AA36" s="102" t="s">
        <v>868</v>
      </c>
      <c r="AB36" s="102" t="s">
        <v>868</v>
      </c>
      <c r="AC36" s="102" t="s">
        <v>868</v>
      </c>
      <c r="AD36" s="102" t="s">
        <v>868</v>
      </c>
      <c r="AE36" s="102" t="s">
        <v>868</v>
      </c>
      <c r="AF36" s="102" t="s">
        <v>868</v>
      </c>
      <c r="AG36" s="102" t="s">
        <v>868</v>
      </c>
      <c r="AH36" s="102" t="s">
        <v>868</v>
      </c>
      <c r="AI36" s="102" t="s">
        <v>868</v>
      </c>
      <c r="AJ36" s="102" t="s">
        <v>868</v>
      </c>
      <c r="AK36" s="102" t="s">
        <v>868</v>
      </c>
      <c r="AL36" s="102" t="s">
        <v>868</v>
      </c>
      <c r="AM36" s="102" t="s">
        <v>868</v>
      </c>
      <c r="AN36" s="102" t="s">
        <v>868</v>
      </c>
      <c r="AO36" s="102" t="s">
        <v>868</v>
      </c>
      <c r="AP36" s="102" t="s">
        <v>868</v>
      </c>
      <c r="AQ36" s="102" t="s">
        <v>868</v>
      </c>
      <c r="AR36" s="102" t="s">
        <v>868</v>
      </c>
      <c r="AS36" s="102" t="s">
        <v>868</v>
      </c>
      <c r="AT36" s="102" t="s">
        <v>868</v>
      </c>
      <c r="AU36" s="102" t="s">
        <v>868</v>
      </c>
      <c r="AV36" s="102" t="s">
        <v>868</v>
      </c>
      <c r="AW36" s="102" t="s">
        <v>868</v>
      </c>
      <c r="AX36" s="102" t="s">
        <v>868</v>
      </c>
      <c r="AY36" s="102" t="s">
        <v>868</v>
      </c>
      <c r="AZ36" s="102" t="s">
        <v>868</v>
      </c>
      <c r="BA36" s="102" t="s">
        <v>868</v>
      </c>
      <c r="BB36" s="102" t="s">
        <v>868</v>
      </c>
      <c r="BC36" s="102" t="s">
        <v>868</v>
      </c>
      <c r="BD36" s="102" t="s">
        <v>868</v>
      </c>
      <c r="BE36" s="102" t="s">
        <v>868</v>
      </c>
      <c r="BF36" s="102" t="s">
        <v>868</v>
      </c>
      <c r="BG36" s="102" t="s">
        <v>868</v>
      </c>
      <c r="BH36" s="103"/>
    </row>
    <row r="37" spans="1:60" ht="63" x14ac:dyDescent="0.25">
      <c r="A37" s="76" t="s">
        <v>846</v>
      </c>
      <c r="B37" s="267" t="s">
        <v>848</v>
      </c>
      <c r="C37" s="78"/>
      <c r="D37" s="102" t="s">
        <v>868</v>
      </c>
      <c r="E37" s="102" t="s">
        <v>868</v>
      </c>
      <c r="F37" s="102" t="s">
        <v>868</v>
      </c>
      <c r="G37" s="102" t="s">
        <v>868</v>
      </c>
      <c r="H37" s="102" t="s">
        <v>868</v>
      </c>
      <c r="I37" s="102" t="s">
        <v>868</v>
      </c>
      <c r="J37" s="102" t="s">
        <v>868</v>
      </c>
      <c r="K37" s="102" t="s">
        <v>868</v>
      </c>
      <c r="L37" s="102" t="s">
        <v>868</v>
      </c>
      <c r="M37" s="102" t="s">
        <v>868</v>
      </c>
      <c r="N37" s="102" t="s">
        <v>868</v>
      </c>
      <c r="O37" s="102" t="s">
        <v>868</v>
      </c>
      <c r="P37" s="102" t="s">
        <v>868</v>
      </c>
      <c r="Q37" s="102" t="s">
        <v>868</v>
      </c>
      <c r="R37" s="102" t="s">
        <v>868</v>
      </c>
      <c r="S37" s="102" t="s">
        <v>868</v>
      </c>
      <c r="T37" s="102" t="s">
        <v>868</v>
      </c>
      <c r="U37" s="102" t="s">
        <v>868</v>
      </c>
      <c r="V37" s="102" t="s">
        <v>868</v>
      </c>
      <c r="W37" s="102" t="s">
        <v>868</v>
      </c>
      <c r="X37" s="102" t="s">
        <v>868</v>
      </c>
      <c r="Y37" s="102" t="s">
        <v>868</v>
      </c>
      <c r="Z37" s="102" t="s">
        <v>868</v>
      </c>
      <c r="AA37" s="102" t="s">
        <v>868</v>
      </c>
      <c r="AB37" s="102" t="s">
        <v>868</v>
      </c>
      <c r="AC37" s="102" t="s">
        <v>868</v>
      </c>
      <c r="AD37" s="102" t="s">
        <v>868</v>
      </c>
      <c r="AE37" s="102" t="s">
        <v>868</v>
      </c>
      <c r="AF37" s="102" t="s">
        <v>868</v>
      </c>
      <c r="AG37" s="102" t="s">
        <v>868</v>
      </c>
      <c r="AH37" s="102" t="s">
        <v>868</v>
      </c>
      <c r="AI37" s="102" t="s">
        <v>868</v>
      </c>
      <c r="AJ37" s="102" t="s">
        <v>868</v>
      </c>
      <c r="AK37" s="102" t="s">
        <v>868</v>
      </c>
      <c r="AL37" s="102" t="s">
        <v>868</v>
      </c>
      <c r="AM37" s="102" t="s">
        <v>868</v>
      </c>
      <c r="AN37" s="102" t="s">
        <v>868</v>
      </c>
      <c r="AO37" s="102" t="s">
        <v>868</v>
      </c>
      <c r="AP37" s="102" t="s">
        <v>868</v>
      </c>
      <c r="AQ37" s="102" t="s">
        <v>868</v>
      </c>
      <c r="AR37" s="102" t="s">
        <v>868</v>
      </c>
      <c r="AS37" s="102" t="s">
        <v>868</v>
      </c>
      <c r="AT37" s="102" t="s">
        <v>868</v>
      </c>
      <c r="AU37" s="102" t="s">
        <v>868</v>
      </c>
      <c r="AV37" s="102" t="s">
        <v>868</v>
      </c>
      <c r="AW37" s="102" t="s">
        <v>868</v>
      </c>
      <c r="AX37" s="102" t="s">
        <v>868</v>
      </c>
      <c r="AY37" s="102" t="s">
        <v>868</v>
      </c>
      <c r="AZ37" s="102" t="s">
        <v>868</v>
      </c>
      <c r="BA37" s="102" t="s">
        <v>868</v>
      </c>
      <c r="BB37" s="102" t="s">
        <v>868</v>
      </c>
      <c r="BC37" s="102" t="s">
        <v>868</v>
      </c>
      <c r="BD37" s="102" t="s">
        <v>868</v>
      </c>
      <c r="BE37" s="102" t="s">
        <v>868</v>
      </c>
      <c r="BF37" s="102" t="s">
        <v>868</v>
      </c>
      <c r="BG37" s="102" t="s">
        <v>868</v>
      </c>
      <c r="BH37" s="103"/>
    </row>
    <row r="38" spans="1:60" ht="52.5" x14ac:dyDescent="0.25">
      <c r="A38" s="76" t="s">
        <v>846</v>
      </c>
      <c r="B38" s="267" t="s">
        <v>849</v>
      </c>
      <c r="C38" s="78"/>
      <c r="D38" s="102" t="s">
        <v>868</v>
      </c>
      <c r="E38" s="102" t="s">
        <v>868</v>
      </c>
      <c r="F38" s="102" t="s">
        <v>868</v>
      </c>
      <c r="G38" s="102" t="s">
        <v>868</v>
      </c>
      <c r="H38" s="102" t="s">
        <v>868</v>
      </c>
      <c r="I38" s="102" t="s">
        <v>868</v>
      </c>
      <c r="J38" s="102" t="s">
        <v>868</v>
      </c>
      <c r="K38" s="102" t="s">
        <v>868</v>
      </c>
      <c r="L38" s="102" t="s">
        <v>868</v>
      </c>
      <c r="M38" s="102" t="s">
        <v>868</v>
      </c>
      <c r="N38" s="102" t="s">
        <v>868</v>
      </c>
      <c r="O38" s="102" t="s">
        <v>868</v>
      </c>
      <c r="P38" s="102" t="s">
        <v>868</v>
      </c>
      <c r="Q38" s="102" t="s">
        <v>868</v>
      </c>
      <c r="R38" s="102" t="s">
        <v>868</v>
      </c>
      <c r="S38" s="102" t="s">
        <v>868</v>
      </c>
      <c r="T38" s="102" t="s">
        <v>868</v>
      </c>
      <c r="U38" s="102" t="s">
        <v>868</v>
      </c>
      <c r="V38" s="102" t="s">
        <v>868</v>
      </c>
      <c r="W38" s="102" t="s">
        <v>868</v>
      </c>
      <c r="X38" s="102" t="s">
        <v>868</v>
      </c>
      <c r="Y38" s="102" t="s">
        <v>868</v>
      </c>
      <c r="Z38" s="102" t="s">
        <v>868</v>
      </c>
      <c r="AA38" s="102" t="s">
        <v>868</v>
      </c>
      <c r="AB38" s="102" t="s">
        <v>868</v>
      </c>
      <c r="AC38" s="102" t="s">
        <v>868</v>
      </c>
      <c r="AD38" s="102" t="s">
        <v>868</v>
      </c>
      <c r="AE38" s="102" t="s">
        <v>868</v>
      </c>
      <c r="AF38" s="102" t="s">
        <v>868</v>
      </c>
      <c r="AG38" s="102" t="s">
        <v>868</v>
      </c>
      <c r="AH38" s="102" t="s">
        <v>868</v>
      </c>
      <c r="AI38" s="102" t="s">
        <v>868</v>
      </c>
      <c r="AJ38" s="102" t="s">
        <v>868</v>
      </c>
      <c r="AK38" s="102" t="s">
        <v>868</v>
      </c>
      <c r="AL38" s="102" t="s">
        <v>868</v>
      </c>
      <c r="AM38" s="102" t="s">
        <v>868</v>
      </c>
      <c r="AN38" s="102" t="s">
        <v>868</v>
      </c>
      <c r="AO38" s="102" t="s">
        <v>868</v>
      </c>
      <c r="AP38" s="102" t="s">
        <v>868</v>
      </c>
      <c r="AQ38" s="102" t="s">
        <v>868</v>
      </c>
      <c r="AR38" s="102" t="s">
        <v>868</v>
      </c>
      <c r="AS38" s="102" t="s">
        <v>868</v>
      </c>
      <c r="AT38" s="102" t="s">
        <v>868</v>
      </c>
      <c r="AU38" s="102" t="s">
        <v>868</v>
      </c>
      <c r="AV38" s="102" t="s">
        <v>868</v>
      </c>
      <c r="AW38" s="102" t="s">
        <v>868</v>
      </c>
      <c r="AX38" s="102" t="s">
        <v>868</v>
      </c>
      <c r="AY38" s="102" t="s">
        <v>868</v>
      </c>
      <c r="AZ38" s="102" t="s">
        <v>868</v>
      </c>
      <c r="BA38" s="102" t="s">
        <v>868</v>
      </c>
      <c r="BB38" s="102" t="s">
        <v>868</v>
      </c>
      <c r="BC38" s="102" t="s">
        <v>868</v>
      </c>
      <c r="BD38" s="102" t="s">
        <v>868</v>
      </c>
      <c r="BE38" s="102" t="s">
        <v>868</v>
      </c>
      <c r="BF38" s="102" t="s">
        <v>868</v>
      </c>
      <c r="BG38" s="102" t="s">
        <v>868</v>
      </c>
      <c r="BH38" s="103"/>
    </row>
    <row r="39" spans="1:60" ht="63" x14ac:dyDescent="0.25">
      <c r="A39" s="76" t="s">
        <v>846</v>
      </c>
      <c r="B39" s="267" t="s">
        <v>850</v>
      </c>
      <c r="C39" s="78"/>
      <c r="D39" s="102" t="s">
        <v>868</v>
      </c>
      <c r="E39" s="102" t="s">
        <v>868</v>
      </c>
      <c r="F39" s="102" t="s">
        <v>868</v>
      </c>
      <c r="G39" s="102" t="s">
        <v>868</v>
      </c>
      <c r="H39" s="102" t="s">
        <v>868</v>
      </c>
      <c r="I39" s="102" t="s">
        <v>868</v>
      </c>
      <c r="J39" s="102" t="s">
        <v>868</v>
      </c>
      <c r="K39" s="102" t="s">
        <v>868</v>
      </c>
      <c r="L39" s="102" t="s">
        <v>868</v>
      </c>
      <c r="M39" s="102" t="s">
        <v>868</v>
      </c>
      <c r="N39" s="102" t="s">
        <v>868</v>
      </c>
      <c r="O39" s="102" t="s">
        <v>868</v>
      </c>
      <c r="P39" s="102" t="s">
        <v>868</v>
      </c>
      <c r="Q39" s="102" t="s">
        <v>868</v>
      </c>
      <c r="R39" s="102" t="s">
        <v>868</v>
      </c>
      <c r="S39" s="102" t="s">
        <v>868</v>
      </c>
      <c r="T39" s="102" t="s">
        <v>868</v>
      </c>
      <c r="U39" s="102" t="s">
        <v>868</v>
      </c>
      <c r="V39" s="102" t="s">
        <v>868</v>
      </c>
      <c r="W39" s="102" t="s">
        <v>868</v>
      </c>
      <c r="X39" s="102" t="s">
        <v>868</v>
      </c>
      <c r="Y39" s="102" t="s">
        <v>868</v>
      </c>
      <c r="Z39" s="102" t="s">
        <v>868</v>
      </c>
      <c r="AA39" s="102" t="s">
        <v>868</v>
      </c>
      <c r="AB39" s="102" t="s">
        <v>868</v>
      </c>
      <c r="AC39" s="102" t="s">
        <v>868</v>
      </c>
      <c r="AD39" s="102" t="s">
        <v>868</v>
      </c>
      <c r="AE39" s="102" t="s">
        <v>868</v>
      </c>
      <c r="AF39" s="102" t="s">
        <v>868</v>
      </c>
      <c r="AG39" s="102" t="s">
        <v>868</v>
      </c>
      <c r="AH39" s="102" t="s">
        <v>868</v>
      </c>
      <c r="AI39" s="102" t="s">
        <v>868</v>
      </c>
      <c r="AJ39" s="102" t="s">
        <v>868</v>
      </c>
      <c r="AK39" s="102" t="s">
        <v>868</v>
      </c>
      <c r="AL39" s="102" t="s">
        <v>868</v>
      </c>
      <c r="AM39" s="102" t="s">
        <v>868</v>
      </c>
      <c r="AN39" s="102" t="s">
        <v>868</v>
      </c>
      <c r="AO39" s="102" t="s">
        <v>868</v>
      </c>
      <c r="AP39" s="102" t="s">
        <v>868</v>
      </c>
      <c r="AQ39" s="102" t="s">
        <v>868</v>
      </c>
      <c r="AR39" s="102" t="s">
        <v>868</v>
      </c>
      <c r="AS39" s="102" t="s">
        <v>868</v>
      </c>
      <c r="AT39" s="102" t="s">
        <v>868</v>
      </c>
      <c r="AU39" s="102" t="s">
        <v>868</v>
      </c>
      <c r="AV39" s="102" t="s">
        <v>868</v>
      </c>
      <c r="AW39" s="102" t="s">
        <v>868</v>
      </c>
      <c r="AX39" s="102" t="s">
        <v>868</v>
      </c>
      <c r="AY39" s="102" t="s">
        <v>868</v>
      </c>
      <c r="AZ39" s="102" t="s">
        <v>868</v>
      </c>
      <c r="BA39" s="102" t="s">
        <v>868</v>
      </c>
      <c r="BB39" s="102" t="s">
        <v>868</v>
      </c>
      <c r="BC39" s="102" t="s">
        <v>868</v>
      </c>
      <c r="BD39" s="102" t="s">
        <v>868</v>
      </c>
      <c r="BE39" s="102" t="s">
        <v>868</v>
      </c>
      <c r="BF39" s="102" t="s">
        <v>868</v>
      </c>
      <c r="BG39" s="102" t="s">
        <v>868</v>
      </c>
      <c r="BH39" s="103"/>
    </row>
    <row r="40" spans="1:60" ht="21" x14ac:dyDescent="0.25">
      <c r="A40" s="76" t="s">
        <v>851</v>
      </c>
      <c r="B40" s="267" t="s">
        <v>847</v>
      </c>
      <c r="C40" s="78"/>
      <c r="D40" s="102" t="s">
        <v>868</v>
      </c>
      <c r="E40" s="102" t="s">
        <v>868</v>
      </c>
      <c r="F40" s="102" t="s">
        <v>868</v>
      </c>
      <c r="G40" s="102" t="s">
        <v>868</v>
      </c>
      <c r="H40" s="102" t="s">
        <v>868</v>
      </c>
      <c r="I40" s="102" t="s">
        <v>868</v>
      </c>
      <c r="J40" s="102" t="s">
        <v>868</v>
      </c>
      <c r="K40" s="102" t="s">
        <v>868</v>
      </c>
      <c r="L40" s="102" t="s">
        <v>868</v>
      </c>
      <c r="M40" s="102" t="s">
        <v>868</v>
      </c>
      <c r="N40" s="102" t="s">
        <v>868</v>
      </c>
      <c r="O40" s="102" t="s">
        <v>868</v>
      </c>
      <c r="P40" s="102" t="s">
        <v>868</v>
      </c>
      <c r="Q40" s="102" t="s">
        <v>868</v>
      </c>
      <c r="R40" s="102" t="s">
        <v>868</v>
      </c>
      <c r="S40" s="102" t="s">
        <v>868</v>
      </c>
      <c r="T40" s="102" t="s">
        <v>868</v>
      </c>
      <c r="U40" s="102" t="s">
        <v>868</v>
      </c>
      <c r="V40" s="102" t="s">
        <v>868</v>
      </c>
      <c r="W40" s="102" t="s">
        <v>868</v>
      </c>
      <c r="X40" s="102" t="s">
        <v>868</v>
      </c>
      <c r="Y40" s="102" t="s">
        <v>868</v>
      </c>
      <c r="Z40" s="102" t="s">
        <v>868</v>
      </c>
      <c r="AA40" s="102" t="s">
        <v>868</v>
      </c>
      <c r="AB40" s="102" t="s">
        <v>868</v>
      </c>
      <c r="AC40" s="102" t="s">
        <v>868</v>
      </c>
      <c r="AD40" s="102" t="s">
        <v>868</v>
      </c>
      <c r="AE40" s="102" t="s">
        <v>868</v>
      </c>
      <c r="AF40" s="102" t="s">
        <v>868</v>
      </c>
      <c r="AG40" s="102" t="s">
        <v>868</v>
      </c>
      <c r="AH40" s="102" t="s">
        <v>868</v>
      </c>
      <c r="AI40" s="102" t="s">
        <v>868</v>
      </c>
      <c r="AJ40" s="102" t="s">
        <v>868</v>
      </c>
      <c r="AK40" s="102" t="s">
        <v>868</v>
      </c>
      <c r="AL40" s="102" t="s">
        <v>868</v>
      </c>
      <c r="AM40" s="102" t="s">
        <v>868</v>
      </c>
      <c r="AN40" s="102" t="s">
        <v>868</v>
      </c>
      <c r="AO40" s="102" t="s">
        <v>868</v>
      </c>
      <c r="AP40" s="102" t="s">
        <v>868</v>
      </c>
      <c r="AQ40" s="102" t="s">
        <v>868</v>
      </c>
      <c r="AR40" s="102" t="s">
        <v>868</v>
      </c>
      <c r="AS40" s="102" t="s">
        <v>868</v>
      </c>
      <c r="AT40" s="102" t="s">
        <v>868</v>
      </c>
      <c r="AU40" s="102" t="s">
        <v>868</v>
      </c>
      <c r="AV40" s="102" t="s">
        <v>868</v>
      </c>
      <c r="AW40" s="102" t="s">
        <v>868</v>
      </c>
      <c r="AX40" s="102" t="s">
        <v>868</v>
      </c>
      <c r="AY40" s="102" t="s">
        <v>868</v>
      </c>
      <c r="AZ40" s="102" t="s">
        <v>868</v>
      </c>
      <c r="BA40" s="102" t="s">
        <v>868</v>
      </c>
      <c r="BB40" s="102" t="s">
        <v>868</v>
      </c>
      <c r="BC40" s="102" t="s">
        <v>868</v>
      </c>
      <c r="BD40" s="102" t="s">
        <v>868</v>
      </c>
      <c r="BE40" s="102" t="s">
        <v>868</v>
      </c>
      <c r="BF40" s="102" t="s">
        <v>868</v>
      </c>
      <c r="BG40" s="102" t="s">
        <v>868</v>
      </c>
      <c r="BH40" s="103"/>
    </row>
    <row r="41" spans="1:60" ht="63" x14ac:dyDescent="0.25">
      <c r="A41" s="76" t="s">
        <v>851</v>
      </c>
      <c r="B41" s="267" t="s">
        <v>848</v>
      </c>
      <c r="C41" s="78"/>
      <c r="D41" s="102" t="s">
        <v>868</v>
      </c>
      <c r="E41" s="102" t="s">
        <v>868</v>
      </c>
      <c r="F41" s="102" t="s">
        <v>868</v>
      </c>
      <c r="G41" s="102" t="s">
        <v>868</v>
      </c>
      <c r="H41" s="102" t="s">
        <v>868</v>
      </c>
      <c r="I41" s="102" t="s">
        <v>868</v>
      </c>
      <c r="J41" s="102" t="s">
        <v>868</v>
      </c>
      <c r="K41" s="102" t="s">
        <v>868</v>
      </c>
      <c r="L41" s="102" t="s">
        <v>868</v>
      </c>
      <c r="M41" s="102" t="s">
        <v>868</v>
      </c>
      <c r="N41" s="102" t="s">
        <v>868</v>
      </c>
      <c r="O41" s="102" t="s">
        <v>868</v>
      </c>
      <c r="P41" s="102" t="s">
        <v>868</v>
      </c>
      <c r="Q41" s="102" t="s">
        <v>868</v>
      </c>
      <c r="R41" s="102" t="s">
        <v>868</v>
      </c>
      <c r="S41" s="102" t="s">
        <v>868</v>
      </c>
      <c r="T41" s="102" t="s">
        <v>868</v>
      </c>
      <c r="U41" s="102" t="s">
        <v>868</v>
      </c>
      <c r="V41" s="102" t="s">
        <v>868</v>
      </c>
      <c r="W41" s="102" t="s">
        <v>868</v>
      </c>
      <c r="X41" s="102" t="s">
        <v>868</v>
      </c>
      <c r="Y41" s="102" t="s">
        <v>868</v>
      </c>
      <c r="Z41" s="102" t="s">
        <v>868</v>
      </c>
      <c r="AA41" s="102" t="s">
        <v>868</v>
      </c>
      <c r="AB41" s="102" t="s">
        <v>868</v>
      </c>
      <c r="AC41" s="102" t="s">
        <v>868</v>
      </c>
      <c r="AD41" s="102" t="s">
        <v>868</v>
      </c>
      <c r="AE41" s="102" t="s">
        <v>868</v>
      </c>
      <c r="AF41" s="102" t="s">
        <v>868</v>
      </c>
      <c r="AG41" s="102" t="s">
        <v>868</v>
      </c>
      <c r="AH41" s="102" t="s">
        <v>868</v>
      </c>
      <c r="AI41" s="102" t="s">
        <v>868</v>
      </c>
      <c r="AJ41" s="102" t="s">
        <v>868</v>
      </c>
      <c r="AK41" s="102" t="s">
        <v>868</v>
      </c>
      <c r="AL41" s="102" t="s">
        <v>868</v>
      </c>
      <c r="AM41" s="102" t="s">
        <v>868</v>
      </c>
      <c r="AN41" s="102" t="s">
        <v>868</v>
      </c>
      <c r="AO41" s="102" t="s">
        <v>868</v>
      </c>
      <c r="AP41" s="102" t="s">
        <v>868</v>
      </c>
      <c r="AQ41" s="102" t="s">
        <v>868</v>
      </c>
      <c r="AR41" s="102" t="s">
        <v>868</v>
      </c>
      <c r="AS41" s="102" t="s">
        <v>868</v>
      </c>
      <c r="AT41" s="102" t="s">
        <v>868</v>
      </c>
      <c r="AU41" s="102" t="s">
        <v>868</v>
      </c>
      <c r="AV41" s="102" t="s">
        <v>868</v>
      </c>
      <c r="AW41" s="102" t="s">
        <v>868</v>
      </c>
      <c r="AX41" s="102" t="s">
        <v>868</v>
      </c>
      <c r="AY41" s="102" t="s">
        <v>868</v>
      </c>
      <c r="AZ41" s="102" t="s">
        <v>868</v>
      </c>
      <c r="BA41" s="102" t="s">
        <v>868</v>
      </c>
      <c r="BB41" s="102" t="s">
        <v>868</v>
      </c>
      <c r="BC41" s="102" t="s">
        <v>868</v>
      </c>
      <c r="BD41" s="102" t="s">
        <v>868</v>
      </c>
      <c r="BE41" s="102" t="s">
        <v>868</v>
      </c>
      <c r="BF41" s="102" t="s">
        <v>868</v>
      </c>
      <c r="BG41" s="102" t="s">
        <v>868</v>
      </c>
      <c r="BH41" s="103"/>
    </row>
    <row r="42" spans="1:60" ht="52.5" x14ac:dyDescent="0.25">
      <c r="A42" s="76" t="s">
        <v>851</v>
      </c>
      <c r="B42" s="267" t="s">
        <v>849</v>
      </c>
      <c r="C42" s="78"/>
      <c r="D42" s="102" t="s">
        <v>868</v>
      </c>
      <c r="E42" s="102" t="s">
        <v>868</v>
      </c>
      <c r="F42" s="102" t="s">
        <v>868</v>
      </c>
      <c r="G42" s="102" t="s">
        <v>868</v>
      </c>
      <c r="H42" s="102" t="s">
        <v>868</v>
      </c>
      <c r="I42" s="102" t="s">
        <v>868</v>
      </c>
      <c r="J42" s="102" t="s">
        <v>868</v>
      </c>
      <c r="K42" s="102" t="s">
        <v>868</v>
      </c>
      <c r="L42" s="102" t="s">
        <v>868</v>
      </c>
      <c r="M42" s="102" t="s">
        <v>868</v>
      </c>
      <c r="N42" s="102" t="s">
        <v>868</v>
      </c>
      <c r="O42" s="102" t="s">
        <v>868</v>
      </c>
      <c r="P42" s="102" t="s">
        <v>868</v>
      </c>
      <c r="Q42" s="102" t="s">
        <v>868</v>
      </c>
      <c r="R42" s="102" t="s">
        <v>868</v>
      </c>
      <c r="S42" s="102" t="s">
        <v>868</v>
      </c>
      <c r="T42" s="102" t="s">
        <v>868</v>
      </c>
      <c r="U42" s="102" t="s">
        <v>868</v>
      </c>
      <c r="V42" s="102" t="s">
        <v>868</v>
      </c>
      <c r="W42" s="102" t="s">
        <v>868</v>
      </c>
      <c r="X42" s="102" t="s">
        <v>868</v>
      </c>
      <c r="Y42" s="102" t="s">
        <v>868</v>
      </c>
      <c r="Z42" s="102" t="s">
        <v>868</v>
      </c>
      <c r="AA42" s="102" t="s">
        <v>868</v>
      </c>
      <c r="AB42" s="102" t="s">
        <v>868</v>
      </c>
      <c r="AC42" s="102" t="s">
        <v>868</v>
      </c>
      <c r="AD42" s="102" t="s">
        <v>868</v>
      </c>
      <c r="AE42" s="102" t="s">
        <v>868</v>
      </c>
      <c r="AF42" s="102" t="s">
        <v>868</v>
      </c>
      <c r="AG42" s="102" t="s">
        <v>868</v>
      </c>
      <c r="AH42" s="102" t="s">
        <v>868</v>
      </c>
      <c r="AI42" s="102" t="s">
        <v>868</v>
      </c>
      <c r="AJ42" s="102" t="s">
        <v>868</v>
      </c>
      <c r="AK42" s="102" t="s">
        <v>868</v>
      </c>
      <c r="AL42" s="102" t="s">
        <v>868</v>
      </c>
      <c r="AM42" s="102" t="s">
        <v>868</v>
      </c>
      <c r="AN42" s="102" t="s">
        <v>868</v>
      </c>
      <c r="AO42" s="102" t="s">
        <v>868</v>
      </c>
      <c r="AP42" s="102" t="s">
        <v>868</v>
      </c>
      <c r="AQ42" s="102" t="s">
        <v>868</v>
      </c>
      <c r="AR42" s="102" t="s">
        <v>868</v>
      </c>
      <c r="AS42" s="102" t="s">
        <v>868</v>
      </c>
      <c r="AT42" s="102" t="s">
        <v>868</v>
      </c>
      <c r="AU42" s="102" t="s">
        <v>868</v>
      </c>
      <c r="AV42" s="102" t="s">
        <v>868</v>
      </c>
      <c r="AW42" s="102" t="s">
        <v>868</v>
      </c>
      <c r="AX42" s="102" t="s">
        <v>868</v>
      </c>
      <c r="AY42" s="102" t="s">
        <v>868</v>
      </c>
      <c r="AZ42" s="102" t="s">
        <v>868</v>
      </c>
      <c r="BA42" s="102" t="s">
        <v>868</v>
      </c>
      <c r="BB42" s="102" t="s">
        <v>868</v>
      </c>
      <c r="BC42" s="102" t="s">
        <v>868</v>
      </c>
      <c r="BD42" s="102" t="s">
        <v>868</v>
      </c>
      <c r="BE42" s="102" t="s">
        <v>868</v>
      </c>
      <c r="BF42" s="102" t="s">
        <v>868</v>
      </c>
      <c r="BG42" s="102" t="s">
        <v>868</v>
      </c>
      <c r="BH42" s="103"/>
    </row>
    <row r="43" spans="1:60" ht="63" x14ac:dyDescent="0.25">
      <c r="A43" s="76" t="s">
        <v>851</v>
      </c>
      <c r="B43" s="267" t="s">
        <v>852</v>
      </c>
      <c r="C43" s="78"/>
      <c r="D43" s="102" t="s">
        <v>868</v>
      </c>
      <c r="E43" s="102" t="s">
        <v>868</v>
      </c>
      <c r="F43" s="102" t="s">
        <v>868</v>
      </c>
      <c r="G43" s="102" t="s">
        <v>868</v>
      </c>
      <c r="H43" s="102" t="s">
        <v>868</v>
      </c>
      <c r="I43" s="102" t="s">
        <v>868</v>
      </c>
      <c r="J43" s="102" t="s">
        <v>868</v>
      </c>
      <c r="K43" s="102" t="s">
        <v>868</v>
      </c>
      <c r="L43" s="102" t="s">
        <v>868</v>
      </c>
      <c r="M43" s="102" t="s">
        <v>868</v>
      </c>
      <c r="N43" s="102" t="s">
        <v>868</v>
      </c>
      <c r="O43" s="102" t="s">
        <v>868</v>
      </c>
      <c r="P43" s="102" t="s">
        <v>868</v>
      </c>
      <c r="Q43" s="102" t="s">
        <v>868</v>
      </c>
      <c r="R43" s="102" t="s">
        <v>868</v>
      </c>
      <c r="S43" s="102" t="s">
        <v>868</v>
      </c>
      <c r="T43" s="102" t="s">
        <v>868</v>
      </c>
      <c r="U43" s="102" t="s">
        <v>868</v>
      </c>
      <c r="V43" s="102" t="s">
        <v>868</v>
      </c>
      <c r="W43" s="102" t="s">
        <v>868</v>
      </c>
      <c r="X43" s="102" t="s">
        <v>868</v>
      </c>
      <c r="Y43" s="102" t="s">
        <v>868</v>
      </c>
      <c r="Z43" s="102" t="s">
        <v>868</v>
      </c>
      <c r="AA43" s="102" t="s">
        <v>868</v>
      </c>
      <c r="AB43" s="102" t="s">
        <v>868</v>
      </c>
      <c r="AC43" s="102" t="s">
        <v>868</v>
      </c>
      <c r="AD43" s="102" t="s">
        <v>868</v>
      </c>
      <c r="AE43" s="102" t="s">
        <v>868</v>
      </c>
      <c r="AF43" s="102" t="s">
        <v>868</v>
      </c>
      <c r="AG43" s="102" t="s">
        <v>868</v>
      </c>
      <c r="AH43" s="102" t="s">
        <v>868</v>
      </c>
      <c r="AI43" s="102" t="s">
        <v>868</v>
      </c>
      <c r="AJ43" s="102" t="s">
        <v>868</v>
      </c>
      <c r="AK43" s="102" t="s">
        <v>868</v>
      </c>
      <c r="AL43" s="102" t="s">
        <v>868</v>
      </c>
      <c r="AM43" s="102" t="s">
        <v>868</v>
      </c>
      <c r="AN43" s="102" t="s">
        <v>868</v>
      </c>
      <c r="AO43" s="102" t="s">
        <v>868</v>
      </c>
      <c r="AP43" s="102" t="s">
        <v>868</v>
      </c>
      <c r="AQ43" s="102" t="s">
        <v>868</v>
      </c>
      <c r="AR43" s="102" t="s">
        <v>868</v>
      </c>
      <c r="AS43" s="102" t="s">
        <v>868</v>
      </c>
      <c r="AT43" s="102" t="s">
        <v>868</v>
      </c>
      <c r="AU43" s="102" t="s">
        <v>868</v>
      </c>
      <c r="AV43" s="102" t="s">
        <v>868</v>
      </c>
      <c r="AW43" s="102" t="s">
        <v>868</v>
      </c>
      <c r="AX43" s="102" t="s">
        <v>868</v>
      </c>
      <c r="AY43" s="102" t="s">
        <v>868</v>
      </c>
      <c r="AZ43" s="102" t="s">
        <v>868</v>
      </c>
      <c r="BA43" s="102" t="s">
        <v>868</v>
      </c>
      <c r="BB43" s="102" t="s">
        <v>868</v>
      </c>
      <c r="BC43" s="102" t="s">
        <v>868</v>
      </c>
      <c r="BD43" s="102" t="s">
        <v>868</v>
      </c>
      <c r="BE43" s="102" t="s">
        <v>868</v>
      </c>
      <c r="BF43" s="102" t="s">
        <v>868</v>
      </c>
      <c r="BG43" s="102" t="s">
        <v>868</v>
      </c>
      <c r="BH43" s="103"/>
    </row>
    <row r="44" spans="1:60" ht="52.5" x14ac:dyDescent="0.25">
      <c r="A44" s="76" t="s">
        <v>853</v>
      </c>
      <c r="B44" s="267" t="s">
        <v>854</v>
      </c>
      <c r="C44" s="78"/>
      <c r="D44" s="102" t="s">
        <v>868</v>
      </c>
      <c r="E44" s="102" t="s">
        <v>868</v>
      </c>
      <c r="F44" s="102" t="s">
        <v>868</v>
      </c>
      <c r="G44" s="102" t="s">
        <v>868</v>
      </c>
      <c r="H44" s="102" t="s">
        <v>868</v>
      </c>
      <c r="I44" s="102" t="s">
        <v>868</v>
      </c>
      <c r="J44" s="102" t="s">
        <v>868</v>
      </c>
      <c r="K44" s="102" t="s">
        <v>868</v>
      </c>
      <c r="L44" s="102" t="s">
        <v>868</v>
      </c>
      <c r="M44" s="102" t="s">
        <v>868</v>
      </c>
      <c r="N44" s="102" t="s">
        <v>868</v>
      </c>
      <c r="O44" s="102" t="s">
        <v>868</v>
      </c>
      <c r="P44" s="102" t="s">
        <v>868</v>
      </c>
      <c r="Q44" s="102" t="s">
        <v>868</v>
      </c>
      <c r="R44" s="102" t="s">
        <v>868</v>
      </c>
      <c r="S44" s="102" t="s">
        <v>868</v>
      </c>
      <c r="T44" s="102" t="s">
        <v>868</v>
      </c>
      <c r="U44" s="102" t="s">
        <v>868</v>
      </c>
      <c r="V44" s="102" t="s">
        <v>868</v>
      </c>
      <c r="W44" s="102" t="s">
        <v>868</v>
      </c>
      <c r="X44" s="102" t="s">
        <v>868</v>
      </c>
      <c r="Y44" s="102" t="s">
        <v>868</v>
      </c>
      <c r="Z44" s="102" t="s">
        <v>868</v>
      </c>
      <c r="AA44" s="102" t="s">
        <v>868</v>
      </c>
      <c r="AB44" s="102" t="s">
        <v>868</v>
      </c>
      <c r="AC44" s="102" t="s">
        <v>868</v>
      </c>
      <c r="AD44" s="102" t="s">
        <v>868</v>
      </c>
      <c r="AE44" s="102" t="s">
        <v>868</v>
      </c>
      <c r="AF44" s="102" t="s">
        <v>868</v>
      </c>
      <c r="AG44" s="102" t="s">
        <v>868</v>
      </c>
      <c r="AH44" s="102" t="s">
        <v>868</v>
      </c>
      <c r="AI44" s="102" t="s">
        <v>868</v>
      </c>
      <c r="AJ44" s="102" t="s">
        <v>868</v>
      </c>
      <c r="AK44" s="102" t="s">
        <v>868</v>
      </c>
      <c r="AL44" s="102" t="s">
        <v>868</v>
      </c>
      <c r="AM44" s="102" t="s">
        <v>868</v>
      </c>
      <c r="AN44" s="102" t="s">
        <v>868</v>
      </c>
      <c r="AO44" s="102" t="s">
        <v>868</v>
      </c>
      <c r="AP44" s="102" t="s">
        <v>868</v>
      </c>
      <c r="AQ44" s="102" t="s">
        <v>868</v>
      </c>
      <c r="AR44" s="102" t="s">
        <v>868</v>
      </c>
      <c r="AS44" s="102" t="s">
        <v>868</v>
      </c>
      <c r="AT44" s="102" t="s">
        <v>868</v>
      </c>
      <c r="AU44" s="102" t="s">
        <v>868</v>
      </c>
      <c r="AV44" s="102" t="s">
        <v>868</v>
      </c>
      <c r="AW44" s="102" t="s">
        <v>868</v>
      </c>
      <c r="AX44" s="102" t="s">
        <v>868</v>
      </c>
      <c r="AY44" s="102" t="s">
        <v>868</v>
      </c>
      <c r="AZ44" s="102" t="s">
        <v>868</v>
      </c>
      <c r="BA44" s="102" t="s">
        <v>868</v>
      </c>
      <c r="BB44" s="102" t="s">
        <v>868</v>
      </c>
      <c r="BC44" s="102" t="s">
        <v>868</v>
      </c>
      <c r="BD44" s="102" t="s">
        <v>868</v>
      </c>
      <c r="BE44" s="102" t="s">
        <v>868</v>
      </c>
      <c r="BF44" s="102" t="s">
        <v>868</v>
      </c>
      <c r="BG44" s="102" t="s">
        <v>868</v>
      </c>
      <c r="BH44" s="103"/>
    </row>
    <row r="45" spans="1:60" ht="42" x14ac:dyDescent="0.25">
      <c r="A45" s="76" t="s">
        <v>855</v>
      </c>
      <c r="B45" s="267" t="s">
        <v>856</v>
      </c>
      <c r="C45" s="78"/>
      <c r="D45" s="102" t="s">
        <v>868</v>
      </c>
      <c r="E45" s="102" t="s">
        <v>868</v>
      </c>
      <c r="F45" s="102" t="s">
        <v>868</v>
      </c>
      <c r="G45" s="102" t="s">
        <v>868</v>
      </c>
      <c r="H45" s="102" t="s">
        <v>868</v>
      </c>
      <c r="I45" s="102" t="s">
        <v>868</v>
      </c>
      <c r="J45" s="102" t="s">
        <v>868</v>
      </c>
      <c r="K45" s="102" t="s">
        <v>868</v>
      </c>
      <c r="L45" s="102" t="s">
        <v>868</v>
      </c>
      <c r="M45" s="102" t="s">
        <v>868</v>
      </c>
      <c r="N45" s="102" t="s">
        <v>868</v>
      </c>
      <c r="O45" s="102" t="s">
        <v>868</v>
      </c>
      <c r="P45" s="102" t="s">
        <v>868</v>
      </c>
      <c r="Q45" s="102" t="s">
        <v>868</v>
      </c>
      <c r="R45" s="102" t="s">
        <v>868</v>
      </c>
      <c r="S45" s="102" t="s">
        <v>868</v>
      </c>
      <c r="T45" s="102" t="s">
        <v>868</v>
      </c>
      <c r="U45" s="102" t="s">
        <v>868</v>
      </c>
      <c r="V45" s="102" t="s">
        <v>868</v>
      </c>
      <c r="W45" s="102" t="s">
        <v>868</v>
      </c>
      <c r="X45" s="102" t="s">
        <v>868</v>
      </c>
      <c r="Y45" s="102" t="s">
        <v>868</v>
      </c>
      <c r="Z45" s="102" t="s">
        <v>868</v>
      </c>
      <c r="AA45" s="102" t="s">
        <v>868</v>
      </c>
      <c r="AB45" s="102" t="s">
        <v>868</v>
      </c>
      <c r="AC45" s="102" t="s">
        <v>868</v>
      </c>
      <c r="AD45" s="102" t="s">
        <v>868</v>
      </c>
      <c r="AE45" s="102" t="s">
        <v>868</v>
      </c>
      <c r="AF45" s="102" t="s">
        <v>868</v>
      </c>
      <c r="AG45" s="102" t="s">
        <v>868</v>
      </c>
      <c r="AH45" s="102" t="s">
        <v>868</v>
      </c>
      <c r="AI45" s="102" t="s">
        <v>868</v>
      </c>
      <c r="AJ45" s="102" t="s">
        <v>868</v>
      </c>
      <c r="AK45" s="102" t="s">
        <v>868</v>
      </c>
      <c r="AL45" s="102" t="s">
        <v>868</v>
      </c>
      <c r="AM45" s="102" t="s">
        <v>868</v>
      </c>
      <c r="AN45" s="102" t="s">
        <v>868</v>
      </c>
      <c r="AO45" s="102" t="s">
        <v>868</v>
      </c>
      <c r="AP45" s="102" t="s">
        <v>868</v>
      </c>
      <c r="AQ45" s="102" t="s">
        <v>868</v>
      </c>
      <c r="AR45" s="102" t="s">
        <v>868</v>
      </c>
      <c r="AS45" s="102" t="s">
        <v>868</v>
      </c>
      <c r="AT45" s="102" t="s">
        <v>868</v>
      </c>
      <c r="AU45" s="102" t="s">
        <v>868</v>
      </c>
      <c r="AV45" s="102" t="s">
        <v>868</v>
      </c>
      <c r="AW45" s="102" t="s">
        <v>868</v>
      </c>
      <c r="AX45" s="102" t="s">
        <v>868</v>
      </c>
      <c r="AY45" s="102" t="s">
        <v>868</v>
      </c>
      <c r="AZ45" s="102" t="s">
        <v>868</v>
      </c>
      <c r="BA45" s="102" t="s">
        <v>868</v>
      </c>
      <c r="BB45" s="102" t="s">
        <v>868</v>
      </c>
      <c r="BC45" s="102" t="s">
        <v>868</v>
      </c>
      <c r="BD45" s="102" t="s">
        <v>868</v>
      </c>
      <c r="BE45" s="102" t="s">
        <v>868</v>
      </c>
      <c r="BF45" s="102" t="s">
        <v>868</v>
      </c>
      <c r="BG45" s="102" t="s">
        <v>868</v>
      </c>
      <c r="BH45" s="103"/>
    </row>
    <row r="46" spans="1:60" ht="52.5" x14ac:dyDescent="0.25">
      <c r="A46" s="76" t="s">
        <v>857</v>
      </c>
      <c r="B46" s="267" t="s">
        <v>858</v>
      </c>
      <c r="C46" s="78"/>
      <c r="D46" s="102" t="s">
        <v>868</v>
      </c>
      <c r="E46" s="102" t="s">
        <v>868</v>
      </c>
      <c r="F46" s="102" t="s">
        <v>868</v>
      </c>
      <c r="G46" s="102" t="s">
        <v>868</v>
      </c>
      <c r="H46" s="102" t="s">
        <v>868</v>
      </c>
      <c r="I46" s="102" t="s">
        <v>868</v>
      </c>
      <c r="J46" s="102" t="s">
        <v>868</v>
      </c>
      <c r="K46" s="102" t="s">
        <v>868</v>
      </c>
      <c r="L46" s="102" t="s">
        <v>868</v>
      </c>
      <c r="M46" s="102" t="s">
        <v>868</v>
      </c>
      <c r="N46" s="102" t="s">
        <v>868</v>
      </c>
      <c r="O46" s="102" t="s">
        <v>868</v>
      </c>
      <c r="P46" s="102" t="s">
        <v>868</v>
      </c>
      <c r="Q46" s="102" t="s">
        <v>868</v>
      </c>
      <c r="R46" s="102" t="s">
        <v>868</v>
      </c>
      <c r="S46" s="102" t="s">
        <v>868</v>
      </c>
      <c r="T46" s="102" t="s">
        <v>868</v>
      </c>
      <c r="U46" s="102" t="s">
        <v>868</v>
      </c>
      <c r="V46" s="102" t="s">
        <v>868</v>
      </c>
      <c r="W46" s="102" t="s">
        <v>868</v>
      </c>
      <c r="X46" s="102" t="s">
        <v>868</v>
      </c>
      <c r="Y46" s="102" t="s">
        <v>868</v>
      </c>
      <c r="Z46" s="102" t="s">
        <v>868</v>
      </c>
      <c r="AA46" s="102" t="s">
        <v>868</v>
      </c>
      <c r="AB46" s="102" t="s">
        <v>868</v>
      </c>
      <c r="AC46" s="102" t="s">
        <v>868</v>
      </c>
      <c r="AD46" s="102" t="s">
        <v>868</v>
      </c>
      <c r="AE46" s="102" t="s">
        <v>868</v>
      </c>
      <c r="AF46" s="102" t="s">
        <v>868</v>
      </c>
      <c r="AG46" s="102" t="s">
        <v>868</v>
      </c>
      <c r="AH46" s="102" t="s">
        <v>868</v>
      </c>
      <c r="AI46" s="102" t="s">
        <v>868</v>
      </c>
      <c r="AJ46" s="102" t="s">
        <v>868</v>
      </c>
      <c r="AK46" s="102" t="s">
        <v>868</v>
      </c>
      <c r="AL46" s="102" t="s">
        <v>868</v>
      </c>
      <c r="AM46" s="102" t="s">
        <v>868</v>
      </c>
      <c r="AN46" s="102" t="s">
        <v>868</v>
      </c>
      <c r="AO46" s="102" t="s">
        <v>868</v>
      </c>
      <c r="AP46" s="102" t="s">
        <v>868</v>
      </c>
      <c r="AQ46" s="102" t="s">
        <v>868</v>
      </c>
      <c r="AR46" s="102" t="s">
        <v>868</v>
      </c>
      <c r="AS46" s="102" t="s">
        <v>868</v>
      </c>
      <c r="AT46" s="102" t="s">
        <v>868</v>
      </c>
      <c r="AU46" s="102" t="s">
        <v>868</v>
      </c>
      <c r="AV46" s="102" t="s">
        <v>868</v>
      </c>
      <c r="AW46" s="102" t="s">
        <v>868</v>
      </c>
      <c r="AX46" s="102" t="s">
        <v>868</v>
      </c>
      <c r="AY46" s="102" t="s">
        <v>868</v>
      </c>
      <c r="AZ46" s="102" t="s">
        <v>868</v>
      </c>
      <c r="BA46" s="102" t="s">
        <v>868</v>
      </c>
      <c r="BB46" s="102" t="s">
        <v>868</v>
      </c>
      <c r="BC46" s="102" t="s">
        <v>868</v>
      </c>
      <c r="BD46" s="102" t="s">
        <v>868</v>
      </c>
      <c r="BE46" s="102" t="s">
        <v>868</v>
      </c>
      <c r="BF46" s="102" t="s">
        <v>868</v>
      </c>
      <c r="BG46" s="102" t="s">
        <v>868</v>
      </c>
      <c r="BH46" s="103"/>
    </row>
    <row r="47" spans="1:60" ht="21" x14ac:dyDescent="0.25">
      <c r="A47" s="76" t="s">
        <v>444</v>
      </c>
      <c r="B47" s="267" t="s">
        <v>859</v>
      </c>
      <c r="C47" s="78"/>
      <c r="D47" s="102" t="s">
        <v>868</v>
      </c>
      <c r="E47" s="102" t="s">
        <v>868</v>
      </c>
      <c r="F47" s="102" t="s">
        <v>868</v>
      </c>
      <c r="G47" s="102" t="s">
        <v>868</v>
      </c>
      <c r="H47" s="102" t="s">
        <v>868</v>
      </c>
      <c r="I47" s="102" t="s">
        <v>868</v>
      </c>
      <c r="J47" s="102" t="s">
        <v>868</v>
      </c>
      <c r="K47" s="102" t="s">
        <v>868</v>
      </c>
      <c r="L47" s="102" t="s">
        <v>868</v>
      </c>
      <c r="M47" s="102" t="s">
        <v>868</v>
      </c>
      <c r="N47" s="102" t="s">
        <v>868</v>
      </c>
      <c r="O47" s="102" t="s">
        <v>868</v>
      </c>
      <c r="P47" s="102" t="s">
        <v>868</v>
      </c>
      <c r="Q47" s="102" t="s">
        <v>868</v>
      </c>
      <c r="R47" s="102" t="s">
        <v>868</v>
      </c>
      <c r="S47" s="102" t="s">
        <v>868</v>
      </c>
      <c r="T47" s="102" t="s">
        <v>868</v>
      </c>
      <c r="U47" s="102" t="s">
        <v>868</v>
      </c>
      <c r="V47" s="102" t="s">
        <v>868</v>
      </c>
      <c r="W47" s="102" t="s">
        <v>868</v>
      </c>
      <c r="X47" s="102" t="s">
        <v>868</v>
      </c>
      <c r="Y47" s="102" t="s">
        <v>868</v>
      </c>
      <c r="Z47" s="102" t="s">
        <v>868</v>
      </c>
      <c r="AA47" s="102" t="s">
        <v>868</v>
      </c>
      <c r="AB47" s="102" t="s">
        <v>868</v>
      </c>
      <c r="AC47" s="102" t="s">
        <v>868</v>
      </c>
      <c r="AD47" s="102" t="s">
        <v>868</v>
      </c>
      <c r="AE47" s="102" t="s">
        <v>868</v>
      </c>
      <c r="AF47" s="102" t="s">
        <v>868</v>
      </c>
      <c r="AG47" s="102" t="s">
        <v>868</v>
      </c>
      <c r="AH47" s="102" t="s">
        <v>868</v>
      </c>
      <c r="AI47" s="102" t="s">
        <v>868</v>
      </c>
      <c r="AJ47" s="102" t="s">
        <v>868</v>
      </c>
      <c r="AK47" s="102" t="s">
        <v>868</v>
      </c>
      <c r="AL47" s="102" t="s">
        <v>868</v>
      </c>
      <c r="AM47" s="102" t="s">
        <v>868</v>
      </c>
      <c r="AN47" s="102" t="s">
        <v>868</v>
      </c>
      <c r="AO47" s="102" t="s">
        <v>868</v>
      </c>
      <c r="AP47" s="102" t="s">
        <v>868</v>
      </c>
      <c r="AQ47" s="102" t="s">
        <v>868</v>
      </c>
      <c r="AR47" s="102" t="s">
        <v>868</v>
      </c>
      <c r="AS47" s="102" t="s">
        <v>868</v>
      </c>
      <c r="AT47" s="102" t="s">
        <v>868</v>
      </c>
      <c r="AU47" s="102" t="s">
        <v>868</v>
      </c>
      <c r="AV47" s="102" t="s">
        <v>868</v>
      </c>
      <c r="AW47" s="102" t="s">
        <v>868</v>
      </c>
      <c r="AX47" s="102" t="s">
        <v>868</v>
      </c>
      <c r="AY47" s="102" t="s">
        <v>868</v>
      </c>
      <c r="AZ47" s="102" t="s">
        <v>868</v>
      </c>
      <c r="BA47" s="102" t="s">
        <v>868</v>
      </c>
      <c r="BB47" s="102" t="s">
        <v>868</v>
      </c>
      <c r="BC47" s="102" t="s">
        <v>868</v>
      </c>
      <c r="BD47" s="102" t="s">
        <v>868</v>
      </c>
      <c r="BE47" s="102" t="s">
        <v>868</v>
      </c>
      <c r="BF47" s="102" t="s">
        <v>868</v>
      </c>
      <c r="BG47" s="102" t="s">
        <v>868</v>
      </c>
      <c r="BH47" s="103"/>
    </row>
    <row r="48" spans="1:60" ht="42" x14ac:dyDescent="0.25">
      <c r="A48" s="76" t="s">
        <v>442</v>
      </c>
      <c r="B48" s="267" t="s">
        <v>860</v>
      </c>
      <c r="C48" s="78"/>
      <c r="D48" s="102" t="s">
        <v>868</v>
      </c>
      <c r="E48" s="102" t="s">
        <v>868</v>
      </c>
      <c r="F48" s="102" t="s">
        <v>868</v>
      </c>
      <c r="G48" s="102" t="s">
        <v>868</v>
      </c>
      <c r="H48" s="102" t="s">
        <v>868</v>
      </c>
      <c r="I48" s="102" t="s">
        <v>868</v>
      </c>
      <c r="J48" s="102" t="s">
        <v>868</v>
      </c>
      <c r="K48" s="102" t="s">
        <v>868</v>
      </c>
      <c r="L48" s="102" t="s">
        <v>868</v>
      </c>
      <c r="M48" s="102" t="s">
        <v>868</v>
      </c>
      <c r="N48" s="102" t="s">
        <v>868</v>
      </c>
      <c r="O48" s="102" t="s">
        <v>868</v>
      </c>
      <c r="P48" s="102" t="s">
        <v>868</v>
      </c>
      <c r="Q48" s="102" t="s">
        <v>868</v>
      </c>
      <c r="R48" s="102" t="s">
        <v>868</v>
      </c>
      <c r="S48" s="102" t="s">
        <v>868</v>
      </c>
      <c r="T48" s="102" t="s">
        <v>868</v>
      </c>
      <c r="U48" s="102" t="s">
        <v>868</v>
      </c>
      <c r="V48" s="102" t="s">
        <v>868</v>
      </c>
      <c r="W48" s="102" t="s">
        <v>868</v>
      </c>
      <c r="X48" s="102" t="s">
        <v>868</v>
      </c>
      <c r="Y48" s="102" t="s">
        <v>868</v>
      </c>
      <c r="Z48" s="102" t="s">
        <v>868</v>
      </c>
      <c r="AA48" s="102" t="s">
        <v>868</v>
      </c>
      <c r="AB48" s="102" t="s">
        <v>868</v>
      </c>
      <c r="AC48" s="102" t="s">
        <v>868</v>
      </c>
      <c r="AD48" s="102" t="s">
        <v>868</v>
      </c>
      <c r="AE48" s="102" t="s">
        <v>868</v>
      </c>
      <c r="AF48" s="102" t="s">
        <v>868</v>
      </c>
      <c r="AG48" s="102" t="s">
        <v>868</v>
      </c>
      <c r="AH48" s="102" t="s">
        <v>868</v>
      </c>
      <c r="AI48" s="102" t="s">
        <v>868</v>
      </c>
      <c r="AJ48" s="102" t="s">
        <v>868</v>
      </c>
      <c r="AK48" s="102" t="s">
        <v>868</v>
      </c>
      <c r="AL48" s="102" t="s">
        <v>868</v>
      </c>
      <c r="AM48" s="102" t="s">
        <v>868</v>
      </c>
      <c r="AN48" s="102" t="s">
        <v>868</v>
      </c>
      <c r="AO48" s="102" t="s">
        <v>868</v>
      </c>
      <c r="AP48" s="102" t="s">
        <v>868</v>
      </c>
      <c r="AQ48" s="102" t="s">
        <v>868</v>
      </c>
      <c r="AR48" s="102" t="s">
        <v>868</v>
      </c>
      <c r="AS48" s="102" t="s">
        <v>868</v>
      </c>
      <c r="AT48" s="102" t="s">
        <v>868</v>
      </c>
      <c r="AU48" s="102" t="s">
        <v>868</v>
      </c>
      <c r="AV48" s="102" t="s">
        <v>868</v>
      </c>
      <c r="AW48" s="102" t="s">
        <v>868</v>
      </c>
      <c r="AX48" s="102" t="s">
        <v>868</v>
      </c>
      <c r="AY48" s="102" t="s">
        <v>868</v>
      </c>
      <c r="AZ48" s="102" t="s">
        <v>868</v>
      </c>
      <c r="BA48" s="102" t="s">
        <v>868</v>
      </c>
      <c r="BB48" s="102" t="s">
        <v>868</v>
      </c>
      <c r="BC48" s="102" t="s">
        <v>868</v>
      </c>
      <c r="BD48" s="102" t="s">
        <v>868</v>
      </c>
      <c r="BE48" s="102" t="s">
        <v>868</v>
      </c>
      <c r="BF48" s="102" t="s">
        <v>868</v>
      </c>
      <c r="BG48" s="102" t="s">
        <v>868</v>
      </c>
      <c r="BH48" s="103"/>
    </row>
    <row r="49" spans="1:60" ht="21" x14ac:dyDescent="0.25">
      <c r="A49" s="76" t="s">
        <v>440</v>
      </c>
      <c r="B49" s="267" t="s">
        <v>861</v>
      </c>
      <c r="C49" s="78"/>
      <c r="D49" s="102" t="s">
        <v>868</v>
      </c>
      <c r="E49" s="102" t="s">
        <v>868</v>
      </c>
      <c r="F49" s="102" t="s">
        <v>868</v>
      </c>
      <c r="G49" s="102" t="s">
        <v>868</v>
      </c>
      <c r="H49" s="102" t="s">
        <v>868</v>
      </c>
      <c r="I49" s="102" t="s">
        <v>868</v>
      </c>
      <c r="J49" s="102" t="s">
        <v>868</v>
      </c>
      <c r="K49" s="102" t="s">
        <v>868</v>
      </c>
      <c r="L49" s="102" t="s">
        <v>868</v>
      </c>
      <c r="M49" s="102" t="s">
        <v>868</v>
      </c>
      <c r="N49" s="102" t="s">
        <v>868</v>
      </c>
      <c r="O49" s="102" t="s">
        <v>868</v>
      </c>
      <c r="P49" s="102" t="s">
        <v>868</v>
      </c>
      <c r="Q49" s="102" t="s">
        <v>868</v>
      </c>
      <c r="R49" s="102" t="s">
        <v>868</v>
      </c>
      <c r="S49" s="102" t="s">
        <v>868</v>
      </c>
      <c r="T49" s="102" t="s">
        <v>868</v>
      </c>
      <c r="U49" s="102" t="s">
        <v>868</v>
      </c>
      <c r="V49" s="102" t="s">
        <v>868</v>
      </c>
      <c r="W49" s="102" t="s">
        <v>868</v>
      </c>
      <c r="X49" s="102" t="s">
        <v>868</v>
      </c>
      <c r="Y49" s="102" t="s">
        <v>868</v>
      </c>
      <c r="Z49" s="102" t="s">
        <v>868</v>
      </c>
      <c r="AA49" s="102" t="s">
        <v>868</v>
      </c>
      <c r="AB49" s="102" t="s">
        <v>868</v>
      </c>
      <c r="AC49" s="102" t="s">
        <v>868</v>
      </c>
      <c r="AD49" s="102" t="s">
        <v>868</v>
      </c>
      <c r="AE49" s="102" t="s">
        <v>868</v>
      </c>
      <c r="AF49" s="102" t="s">
        <v>868</v>
      </c>
      <c r="AG49" s="102" t="s">
        <v>868</v>
      </c>
      <c r="AH49" s="102" t="s">
        <v>868</v>
      </c>
      <c r="AI49" s="102" t="s">
        <v>868</v>
      </c>
      <c r="AJ49" s="102" t="s">
        <v>868</v>
      </c>
      <c r="AK49" s="102" t="s">
        <v>868</v>
      </c>
      <c r="AL49" s="102" t="s">
        <v>868</v>
      </c>
      <c r="AM49" s="102" t="s">
        <v>868</v>
      </c>
      <c r="AN49" s="102" t="s">
        <v>868</v>
      </c>
      <c r="AO49" s="102" t="s">
        <v>868</v>
      </c>
      <c r="AP49" s="102" t="s">
        <v>868</v>
      </c>
      <c r="AQ49" s="102" t="s">
        <v>868</v>
      </c>
      <c r="AR49" s="102" t="s">
        <v>868</v>
      </c>
      <c r="AS49" s="102" t="s">
        <v>868</v>
      </c>
      <c r="AT49" s="102" t="s">
        <v>868</v>
      </c>
      <c r="AU49" s="102" t="s">
        <v>868</v>
      </c>
      <c r="AV49" s="102" t="s">
        <v>868</v>
      </c>
      <c r="AW49" s="102" t="s">
        <v>868</v>
      </c>
      <c r="AX49" s="102" t="s">
        <v>868</v>
      </c>
      <c r="AY49" s="102" t="s">
        <v>868</v>
      </c>
      <c r="AZ49" s="102" t="s">
        <v>868</v>
      </c>
      <c r="BA49" s="102" t="s">
        <v>868</v>
      </c>
      <c r="BB49" s="102" t="s">
        <v>868</v>
      </c>
      <c r="BC49" s="102" t="s">
        <v>868</v>
      </c>
      <c r="BD49" s="102" t="s">
        <v>868</v>
      </c>
      <c r="BE49" s="102" t="s">
        <v>868</v>
      </c>
      <c r="BF49" s="102" t="s">
        <v>868</v>
      </c>
      <c r="BG49" s="102" t="s">
        <v>868</v>
      </c>
      <c r="BH49" s="103"/>
    </row>
    <row r="50" spans="1:60" ht="31.5" x14ac:dyDescent="0.25">
      <c r="A50" s="76" t="s">
        <v>436</v>
      </c>
      <c r="B50" s="267" t="s">
        <v>862</v>
      </c>
      <c r="C50" s="78"/>
      <c r="D50" s="102" t="s">
        <v>868</v>
      </c>
      <c r="E50" s="102" t="s">
        <v>868</v>
      </c>
      <c r="F50" s="102" t="s">
        <v>868</v>
      </c>
      <c r="G50" s="102" t="s">
        <v>868</v>
      </c>
      <c r="H50" s="102" t="s">
        <v>868</v>
      </c>
      <c r="I50" s="102" t="s">
        <v>868</v>
      </c>
      <c r="J50" s="102" t="s">
        <v>868</v>
      </c>
      <c r="K50" s="102" t="s">
        <v>868</v>
      </c>
      <c r="L50" s="102" t="s">
        <v>868</v>
      </c>
      <c r="M50" s="102" t="s">
        <v>868</v>
      </c>
      <c r="N50" s="102" t="s">
        <v>868</v>
      </c>
      <c r="O50" s="102" t="s">
        <v>868</v>
      </c>
      <c r="P50" s="102" t="s">
        <v>868</v>
      </c>
      <c r="Q50" s="102" t="s">
        <v>868</v>
      </c>
      <c r="R50" s="102" t="s">
        <v>868</v>
      </c>
      <c r="S50" s="102" t="s">
        <v>868</v>
      </c>
      <c r="T50" s="102" t="s">
        <v>868</v>
      </c>
      <c r="U50" s="102" t="s">
        <v>868</v>
      </c>
      <c r="V50" s="102" t="s">
        <v>868</v>
      </c>
      <c r="W50" s="102" t="s">
        <v>868</v>
      </c>
      <c r="X50" s="102" t="s">
        <v>868</v>
      </c>
      <c r="Y50" s="102" t="s">
        <v>868</v>
      </c>
      <c r="Z50" s="102" t="s">
        <v>868</v>
      </c>
      <c r="AA50" s="102" t="s">
        <v>868</v>
      </c>
      <c r="AB50" s="102" t="s">
        <v>868</v>
      </c>
      <c r="AC50" s="102" t="s">
        <v>868</v>
      </c>
      <c r="AD50" s="102" t="s">
        <v>868</v>
      </c>
      <c r="AE50" s="102" t="s">
        <v>868</v>
      </c>
      <c r="AF50" s="102" t="s">
        <v>868</v>
      </c>
      <c r="AG50" s="102" t="s">
        <v>868</v>
      </c>
      <c r="AH50" s="102" t="s">
        <v>868</v>
      </c>
      <c r="AI50" s="102" t="s">
        <v>868</v>
      </c>
      <c r="AJ50" s="102" t="s">
        <v>868</v>
      </c>
      <c r="AK50" s="102" t="s">
        <v>868</v>
      </c>
      <c r="AL50" s="102" t="s">
        <v>868</v>
      </c>
      <c r="AM50" s="102" t="s">
        <v>868</v>
      </c>
      <c r="AN50" s="102" t="s">
        <v>868</v>
      </c>
      <c r="AO50" s="102" t="s">
        <v>868</v>
      </c>
      <c r="AP50" s="102" t="s">
        <v>868</v>
      </c>
      <c r="AQ50" s="102" t="s">
        <v>868</v>
      </c>
      <c r="AR50" s="102" t="s">
        <v>868</v>
      </c>
      <c r="AS50" s="102" t="s">
        <v>868</v>
      </c>
      <c r="AT50" s="102" t="s">
        <v>868</v>
      </c>
      <c r="AU50" s="102" t="s">
        <v>868</v>
      </c>
      <c r="AV50" s="102" t="s">
        <v>868</v>
      </c>
      <c r="AW50" s="102" t="s">
        <v>868</v>
      </c>
      <c r="AX50" s="102" t="s">
        <v>868</v>
      </c>
      <c r="AY50" s="102" t="s">
        <v>868</v>
      </c>
      <c r="AZ50" s="102" t="s">
        <v>868</v>
      </c>
      <c r="BA50" s="102" t="s">
        <v>868</v>
      </c>
      <c r="BB50" s="102" t="s">
        <v>868</v>
      </c>
      <c r="BC50" s="102" t="s">
        <v>868</v>
      </c>
      <c r="BD50" s="102" t="s">
        <v>868</v>
      </c>
      <c r="BE50" s="102" t="s">
        <v>868</v>
      </c>
      <c r="BF50" s="102" t="s">
        <v>868</v>
      </c>
      <c r="BG50" s="102" t="s">
        <v>868</v>
      </c>
      <c r="BH50" s="103"/>
    </row>
    <row r="51" spans="1:60" ht="31.5" x14ac:dyDescent="0.25">
      <c r="A51" s="76" t="s">
        <v>428</v>
      </c>
      <c r="B51" s="267" t="s">
        <v>863</v>
      </c>
      <c r="C51" s="78"/>
      <c r="D51" s="102" t="s">
        <v>868</v>
      </c>
      <c r="E51" s="102" t="s">
        <v>868</v>
      </c>
      <c r="F51" s="102" t="s">
        <v>868</v>
      </c>
      <c r="G51" s="102" t="s">
        <v>868</v>
      </c>
      <c r="H51" s="102" t="s">
        <v>868</v>
      </c>
      <c r="I51" s="102" t="s">
        <v>868</v>
      </c>
      <c r="J51" s="102" t="s">
        <v>868</v>
      </c>
      <c r="K51" s="102" t="s">
        <v>868</v>
      </c>
      <c r="L51" s="102" t="s">
        <v>868</v>
      </c>
      <c r="M51" s="102" t="s">
        <v>868</v>
      </c>
      <c r="N51" s="102" t="s">
        <v>868</v>
      </c>
      <c r="O51" s="102" t="s">
        <v>868</v>
      </c>
      <c r="P51" s="102" t="s">
        <v>868</v>
      </c>
      <c r="Q51" s="102" t="s">
        <v>868</v>
      </c>
      <c r="R51" s="102" t="s">
        <v>868</v>
      </c>
      <c r="S51" s="102" t="s">
        <v>868</v>
      </c>
      <c r="T51" s="102" t="s">
        <v>868</v>
      </c>
      <c r="U51" s="102" t="s">
        <v>868</v>
      </c>
      <c r="V51" s="102" t="s">
        <v>868</v>
      </c>
      <c r="W51" s="102" t="s">
        <v>868</v>
      </c>
      <c r="X51" s="102" t="s">
        <v>868</v>
      </c>
      <c r="Y51" s="102" t="s">
        <v>868</v>
      </c>
      <c r="Z51" s="102" t="s">
        <v>868</v>
      </c>
      <c r="AA51" s="102" t="s">
        <v>868</v>
      </c>
      <c r="AB51" s="102" t="s">
        <v>868</v>
      </c>
      <c r="AC51" s="102" t="s">
        <v>868</v>
      </c>
      <c r="AD51" s="102" t="s">
        <v>868</v>
      </c>
      <c r="AE51" s="102" t="s">
        <v>868</v>
      </c>
      <c r="AF51" s="102" t="s">
        <v>868</v>
      </c>
      <c r="AG51" s="102" t="s">
        <v>868</v>
      </c>
      <c r="AH51" s="102" t="s">
        <v>868</v>
      </c>
      <c r="AI51" s="102" t="s">
        <v>868</v>
      </c>
      <c r="AJ51" s="102" t="s">
        <v>868</v>
      </c>
      <c r="AK51" s="102" t="s">
        <v>868</v>
      </c>
      <c r="AL51" s="102" t="s">
        <v>868</v>
      </c>
      <c r="AM51" s="102" t="s">
        <v>868</v>
      </c>
      <c r="AN51" s="102" t="s">
        <v>868</v>
      </c>
      <c r="AO51" s="102" t="s">
        <v>868</v>
      </c>
      <c r="AP51" s="102" t="s">
        <v>868</v>
      </c>
      <c r="AQ51" s="102" t="s">
        <v>868</v>
      </c>
      <c r="AR51" s="102" t="s">
        <v>868</v>
      </c>
      <c r="AS51" s="102" t="s">
        <v>868</v>
      </c>
      <c r="AT51" s="102" t="s">
        <v>868</v>
      </c>
      <c r="AU51" s="102" t="s">
        <v>868</v>
      </c>
      <c r="AV51" s="102" t="s">
        <v>868</v>
      </c>
      <c r="AW51" s="102" t="s">
        <v>868</v>
      </c>
      <c r="AX51" s="102" t="s">
        <v>868</v>
      </c>
      <c r="AY51" s="102" t="s">
        <v>868</v>
      </c>
      <c r="AZ51" s="102" t="s">
        <v>868</v>
      </c>
      <c r="BA51" s="102" t="s">
        <v>868</v>
      </c>
      <c r="BB51" s="102" t="s">
        <v>868</v>
      </c>
      <c r="BC51" s="102" t="s">
        <v>868</v>
      </c>
      <c r="BD51" s="102" t="s">
        <v>868</v>
      </c>
      <c r="BE51" s="102" t="s">
        <v>868</v>
      </c>
      <c r="BF51" s="102" t="s">
        <v>868</v>
      </c>
      <c r="BG51" s="102" t="s">
        <v>868</v>
      </c>
      <c r="BH51" s="103"/>
    </row>
    <row r="52" spans="1:60" ht="21" x14ac:dyDescent="0.25">
      <c r="A52" s="76" t="s">
        <v>817</v>
      </c>
      <c r="B52" s="267" t="s">
        <v>818</v>
      </c>
      <c r="C52" s="105"/>
      <c r="D52" s="102" t="s">
        <v>868</v>
      </c>
      <c r="E52" s="102" t="s">
        <v>868</v>
      </c>
      <c r="F52" s="102" t="s">
        <v>868</v>
      </c>
      <c r="G52" s="102" t="s">
        <v>868</v>
      </c>
      <c r="H52" s="102" t="s">
        <v>868</v>
      </c>
      <c r="I52" s="102" t="s">
        <v>868</v>
      </c>
      <c r="J52" s="102" t="s">
        <v>868</v>
      </c>
      <c r="K52" s="102" t="s">
        <v>868</v>
      </c>
      <c r="L52" s="102" t="s">
        <v>868</v>
      </c>
      <c r="M52" s="102" t="s">
        <v>868</v>
      </c>
      <c r="N52" s="102" t="s">
        <v>868</v>
      </c>
      <c r="O52" s="102" t="s">
        <v>868</v>
      </c>
      <c r="P52" s="102" t="s">
        <v>868</v>
      </c>
      <c r="Q52" s="102" t="s">
        <v>868</v>
      </c>
      <c r="R52" s="102" t="s">
        <v>868</v>
      </c>
      <c r="S52" s="102" t="s">
        <v>868</v>
      </c>
      <c r="T52" s="102" t="s">
        <v>868</v>
      </c>
      <c r="U52" s="102" t="s">
        <v>868</v>
      </c>
      <c r="V52" s="102" t="s">
        <v>868</v>
      </c>
      <c r="W52" s="102" t="s">
        <v>868</v>
      </c>
      <c r="X52" s="102" t="s">
        <v>868</v>
      </c>
      <c r="Y52" s="102" t="s">
        <v>868</v>
      </c>
      <c r="Z52" s="102" t="s">
        <v>868</v>
      </c>
      <c r="AA52" s="102" t="s">
        <v>868</v>
      </c>
      <c r="AB52" s="102" t="s">
        <v>868</v>
      </c>
      <c r="AC52" s="102" t="s">
        <v>868</v>
      </c>
      <c r="AD52" s="102" t="s">
        <v>868</v>
      </c>
      <c r="AE52" s="102" t="s">
        <v>868</v>
      </c>
      <c r="AF52" s="102" t="s">
        <v>868</v>
      </c>
      <c r="AG52" s="102" t="s">
        <v>868</v>
      </c>
      <c r="AH52" s="102" t="s">
        <v>868</v>
      </c>
      <c r="AI52" s="102" t="s">
        <v>868</v>
      </c>
      <c r="AJ52" s="102" t="s">
        <v>868</v>
      </c>
      <c r="AK52" s="102" t="s">
        <v>868</v>
      </c>
      <c r="AL52" s="102" t="s">
        <v>868</v>
      </c>
      <c r="AM52" s="102" t="s">
        <v>868</v>
      </c>
      <c r="AN52" s="102" t="s">
        <v>868</v>
      </c>
      <c r="AO52" s="102" t="s">
        <v>868</v>
      </c>
      <c r="AP52" s="102" t="s">
        <v>868</v>
      </c>
      <c r="AQ52" s="102" t="s">
        <v>868</v>
      </c>
      <c r="AR52" s="102" t="s">
        <v>868</v>
      </c>
      <c r="AS52" s="102" t="s">
        <v>868</v>
      </c>
      <c r="AT52" s="102" t="s">
        <v>868</v>
      </c>
      <c r="AU52" s="102" t="s">
        <v>868</v>
      </c>
      <c r="AV52" s="102" t="s">
        <v>868</v>
      </c>
      <c r="AW52" s="102" t="s">
        <v>868</v>
      </c>
      <c r="AX52" s="102" t="s">
        <v>868</v>
      </c>
      <c r="AY52" s="102" t="s">
        <v>868</v>
      </c>
      <c r="AZ52" s="102" t="s">
        <v>868</v>
      </c>
      <c r="BA52" s="102" t="s">
        <v>868</v>
      </c>
      <c r="BB52" s="102" t="s">
        <v>868</v>
      </c>
      <c r="BC52" s="102" t="s">
        <v>868</v>
      </c>
      <c r="BD52" s="102" t="s">
        <v>868</v>
      </c>
      <c r="BE52" s="102" t="s">
        <v>868</v>
      </c>
      <c r="BF52" s="102" t="s">
        <v>868</v>
      </c>
      <c r="BG52" s="102" t="s">
        <v>868</v>
      </c>
      <c r="BH52" s="103"/>
    </row>
    <row r="53" spans="1:60" ht="21" x14ac:dyDescent="0.25">
      <c r="A53" s="76" t="s">
        <v>864</v>
      </c>
      <c r="B53" s="267" t="s">
        <v>865</v>
      </c>
      <c r="C53" s="76"/>
      <c r="D53" s="102" t="s">
        <v>868</v>
      </c>
      <c r="E53" s="102" t="s">
        <v>868</v>
      </c>
      <c r="F53" s="102" t="s">
        <v>868</v>
      </c>
      <c r="G53" s="102" t="s">
        <v>868</v>
      </c>
      <c r="H53" s="102" t="s">
        <v>868</v>
      </c>
      <c r="I53" s="102" t="s">
        <v>868</v>
      </c>
      <c r="J53" s="102" t="s">
        <v>868</v>
      </c>
      <c r="K53" s="102" t="s">
        <v>868</v>
      </c>
      <c r="L53" s="102" t="s">
        <v>868</v>
      </c>
      <c r="M53" s="102" t="s">
        <v>868</v>
      </c>
      <c r="N53" s="102" t="s">
        <v>868</v>
      </c>
      <c r="O53" s="102" t="s">
        <v>868</v>
      </c>
      <c r="P53" s="102" t="s">
        <v>868</v>
      </c>
      <c r="Q53" s="102" t="s">
        <v>868</v>
      </c>
      <c r="R53" s="102" t="s">
        <v>868</v>
      </c>
      <c r="S53" s="102" t="s">
        <v>868</v>
      </c>
      <c r="T53" s="102" t="s">
        <v>868</v>
      </c>
      <c r="U53" s="102" t="s">
        <v>868</v>
      </c>
      <c r="V53" s="102" t="s">
        <v>868</v>
      </c>
      <c r="W53" s="102" t="s">
        <v>868</v>
      </c>
      <c r="X53" s="102" t="s">
        <v>868</v>
      </c>
      <c r="Y53" s="102" t="s">
        <v>868</v>
      </c>
      <c r="Z53" s="102" t="s">
        <v>868</v>
      </c>
      <c r="AA53" s="102" t="s">
        <v>868</v>
      </c>
      <c r="AB53" s="102" t="s">
        <v>868</v>
      </c>
      <c r="AC53" s="102" t="s">
        <v>868</v>
      </c>
      <c r="AD53" s="102" t="s">
        <v>868</v>
      </c>
      <c r="AE53" s="102" t="s">
        <v>868</v>
      </c>
      <c r="AF53" s="102" t="s">
        <v>868</v>
      </c>
      <c r="AG53" s="102" t="s">
        <v>868</v>
      </c>
      <c r="AH53" s="102" t="s">
        <v>868</v>
      </c>
      <c r="AI53" s="102" t="s">
        <v>868</v>
      </c>
      <c r="AJ53" s="102" t="s">
        <v>868</v>
      </c>
      <c r="AK53" s="102" t="s">
        <v>868</v>
      </c>
      <c r="AL53" s="102" t="s">
        <v>868</v>
      </c>
      <c r="AM53" s="102" t="s">
        <v>868</v>
      </c>
      <c r="AN53" s="102" t="s">
        <v>868</v>
      </c>
      <c r="AO53" s="102" t="s">
        <v>868</v>
      </c>
      <c r="AP53" s="102" t="s">
        <v>868</v>
      </c>
      <c r="AQ53" s="102" t="s">
        <v>868</v>
      </c>
      <c r="AR53" s="102" t="s">
        <v>868</v>
      </c>
      <c r="AS53" s="102" t="s">
        <v>868</v>
      </c>
      <c r="AT53" s="102" t="s">
        <v>868</v>
      </c>
      <c r="AU53" s="102" t="s">
        <v>868</v>
      </c>
      <c r="AV53" s="102" t="s">
        <v>868</v>
      </c>
      <c r="AW53" s="102" t="s">
        <v>868</v>
      </c>
      <c r="AX53" s="102" t="s">
        <v>868</v>
      </c>
      <c r="AY53" s="102" t="s">
        <v>868</v>
      </c>
      <c r="AZ53" s="102" t="s">
        <v>868</v>
      </c>
      <c r="BA53" s="102" t="s">
        <v>868</v>
      </c>
      <c r="BB53" s="102" t="s">
        <v>868</v>
      </c>
      <c r="BC53" s="102" t="s">
        <v>868</v>
      </c>
      <c r="BD53" s="102" t="s">
        <v>868</v>
      </c>
      <c r="BE53" s="102" t="s">
        <v>868</v>
      </c>
      <c r="BF53" s="102" t="s">
        <v>868</v>
      </c>
      <c r="BG53" s="102" t="s">
        <v>868</v>
      </c>
      <c r="BH53" s="103"/>
    </row>
    <row r="54" spans="1:60" ht="21" x14ac:dyDescent="0.25">
      <c r="A54" s="76" t="s">
        <v>426</v>
      </c>
      <c r="B54" s="267" t="s">
        <v>866</v>
      </c>
      <c r="C54" s="76"/>
      <c r="D54" s="102" t="s">
        <v>868</v>
      </c>
      <c r="E54" s="102" t="s">
        <v>868</v>
      </c>
      <c r="F54" s="102" t="s">
        <v>868</v>
      </c>
      <c r="G54" s="102" t="s">
        <v>868</v>
      </c>
      <c r="H54" s="102" t="s">
        <v>868</v>
      </c>
      <c r="I54" s="102" t="s">
        <v>868</v>
      </c>
      <c r="J54" s="102" t="s">
        <v>868</v>
      </c>
      <c r="K54" s="102" t="s">
        <v>868</v>
      </c>
      <c r="L54" s="102" t="s">
        <v>868</v>
      </c>
      <c r="M54" s="102" t="s">
        <v>868</v>
      </c>
      <c r="N54" s="102" t="s">
        <v>868</v>
      </c>
      <c r="O54" s="102" t="s">
        <v>868</v>
      </c>
      <c r="P54" s="102" t="s">
        <v>868</v>
      </c>
      <c r="Q54" s="102" t="s">
        <v>868</v>
      </c>
      <c r="R54" s="102" t="s">
        <v>868</v>
      </c>
      <c r="S54" s="102" t="s">
        <v>868</v>
      </c>
      <c r="T54" s="102" t="s">
        <v>868</v>
      </c>
      <c r="U54" s="102" t="s">
        <v>868</v>
      </c>
      <c r="V54" s="102" t="s">
        <v>868</v>
      </c>
      <c r="W54" s="102" t="s">
        <v>868</v>
      </c>
      <c r="X54" s="102" t="s">
        <v>868</v>
      </c>
      <c r="Y54" s="102" t="s">
        <v>868</v>
      </c>
      <c r="Z54" s="102" t="s">
        <v>868</v>
      </c>
      <c r="AA54" s="102" t="s">
        <v>868</v>
      </c>
      <c r="AB54" s="102" t="s">
        <v>868</v>
      </c>
      <c r="AC54" s="102" t="s">
        <v>868</v>
      </c>
      <c r="AD54" s="102" t="s">
        <v>868</v>
      </c>
      <c r="AE54" s="102" t="s">
        <v>868</v>
      </c>
      <c r="AF54" s="102" t="s">
        <v>868</v>
      </c>
      <c r="AG54" s="102" t="s">
        <v>868</v>
      </c>
      <c r="AH54" s="102" t="s">
        <v>868</v>
      </c>
      <c r="AI54" s="102" t="s">
        <v>868</v>
      </c>
      <c r="AJ54" s="102" t="s">
        <v>868</v>
      </c>
      <c r="AK54" s="102" t="s">
        <v>868</v>
      </c>
      <c r="AL54" s="102" t="s">
        <v>868</v>
      </c>
      <c r="AM54" s="102" t="s">
        <v>868</v>
      </c>
      <c r="AN54" s="102" t="s">
        <v>868</v>
      </c>
      <c r="AO54" s="102" t="s">
        <v>868</v>
      </c>
      <c r="AP54" s="102" t="s">
        <v>868</v>
      </c>
      <c r="AQ54" s="102" t="s">
        <v>868</v>
      </c>
      <c r="AR54" s="102" t="s">
        <v>868</v>
      </c>
      <c r="AS54" s="102" t="s">
        <v>868</v>
      </c>
      <c r="AT54" s="102" t="s">
        <v>868</v>
      </c>
      <c r="AU54" s="102" t="s">
        <v>868</v>
      </c>
      <c r="AV54" s="102" t="s">
        <v>868</v>
      </c>
      <c r="AW54" s="102" t="s">
        <v>868</v>
      </c>
      <c r="AX54" s="102" t="s">
        <v>868</v>
      </c>
      <c r="AY54" s="102" t="s">
        <v>868</v>
      </c>
      <c r="AZ54" s="102" t="s">
        <v>868</v>
      </c>
      <c r="BA54" s="102" t="s">
        <v>868</v>
      </c>
      <c r="BB54" s="102" t="s">
        <v>868</v>
      </c>
      <c r="BC54" s="102" t="s">
        <v>868</v>
      </c>
      <c r="BD54" s="102" t="s">
        <v>868</v>
      </c>
      <c r="BE54" s="102" t="s">
        <v>868</v>
      </c>
      <c r="BF54" s="102" t="s">
        <v>868</v>
      </c>
      <c r="BG54" s="102" t="s">
        <v>868</v>
      </c>
      <c r="BH54" s="103"/>
    </row>
    <row r="55" spans="1:60" ht="21" x14ac:dyDescent="0.25">
      <c r="A55" s="76" t="s">
        <v>424</v>
      </c>
      <c r="B55" s="267" t="s">
        <v>819</v>
      </c>
      <c r="C55" s="105"/>
      <c r="D55" s="102" t="s">
        <v>868</v>
      </c>
      <c r="E55" s="102" t="s">
        <v>868</v>
      </c>
      <c r="F55" s="102" t="s">
        <v>868</v>
      </c>
      <c r="G55" s="102" t="s">
        <v>868</v>
      </c>
      <c r="H55" s="102" t="s">
        <v>868</v>
      </c>
      <c r="I55" s="102" t="s">
        <v>868</v>
      </c>
      <c r="J55" s="102" t="s">
        <v>868</v>
      </c>
      <c r="K55" s="102" t="s">
        <v>868</v>
      </c>
      <c r="L55" s="102" t="s">
        <v>868</v>
      </c>
      <c r="M55" s="102" t="s">
        <v>868</v>
      </c>
      <c r="N55" s="102" t="s">
        <v>868</v>
      </c>
      <c r="O55" s="102" t="s">
        <v>868</v>
      </c>
      <c r="P55" s="102" t="s">
        <v>868</v>
      </c>
      <c r="Q55" s="102" t="s">
        <v>868</v>
      </c>
      <c r="R55" s="102" t="s">
        <v>868</v>
      </c>
      <c r="S55" s="102" t="s">
        <v>868</v>
      </c>
      <c r="T55" s="102" t="s">
        <v>868</v>
      </c>
      <c r="U55" s="102" t="s">
        <v>868</v>
      </c>
      <c r="V55" s="102" t="s">
        <v>868</v>
      </c>
      <c r="W55" s="102" t="s">
        <v>868</v>
      </c>
      <c r="X55" s="102" t="s">
        <v>868</v>
      </c>
      <c r="Y55" s="102" t="s">
        <v>868</v>
      </c>
      <c r="Z55" s="102" t="s">
        <v>868</v>
      </c>
      <c r="AA55" s="102" t="s">
        <v>868</v>
      </c>
      <c r="AB55" s="102" t="s">
        <v>868</v>
      </c>
      <c r="AC55" s="102" t="s">
        <v>868</v>
      </c>
      <c r="AD55" s="102" t="s">
        <v>868</v>
      </c>
      <c r="AE55" s="102" t="s">
        <v>868</v>
      </c>
      <c r="AF55" s="102" t="s">
        <v>868</v>
      </c>
      <c r="AG55" s="102" t="s">
        <v>868</v>
      </c>
      <c r="AH55" s="102" t="s">
        <v>868</v>
      </c>
      <c r="AI55" s="102" t="s">
        <v>868</v>
      </c>
      <c r="AJ55" s="102" t="s">
        <v>868</v>
      </c>
      <c r="AK55" s="102" t="s">
        <v>868</v>
      </c>
      <c r="AL55" s="102" t="s">
        <v>868</v>
      </c>
      <c r="AM55" s="102" t="s">
        <v>868</v>
      </c>
      <c r="AN55" s="102" t="s">
        <v>868</v>
      </c>
      <c r="AO55" s="102" t="s">
        <v>868</v>
      </c>
      <c r="AP55" s="102" t="s">
        <v>868</v>
      </c>
      <c r="AQ55" s="102" t="s">
        <v>868</v>
      </c>
      <c r="AR55" s="102" t="s">
        <v>868</v>
      </c>
      <c r="AS55" s="102" t="s">
        <v>868</v>
      </c>
      <c r="AT55" s="102" t="s">
        <v>868</v>
      </c>
      <c r="AU55" s="102" t="s">
        <v>868</v>
      </c>
      <c r="AV55" s="102" t="s">
        <v>868</v>
      </c>
      <c r="AW55" s="102" t="s">
        <v>868</v>
      </c>
      <c r="AX55" s="102" t="s">
        <v>868</v>
      </c>
      <c r="AY55" s="102" t="s">
        <v>868</v>
      </c>
      <c r="AZ55" s="102" t="s">
        <v>868</v>
      </c>
      <c r="BA55" s="102" t="s">
        <v>868</v>
      </c>
      <c r="BB55" s="102" t="s">
        <v>868</v>
      </c>
      <c r="BC55" s="102" t="s">
        <v>868</v>
      </c>
      <c r="BD55" s="102" t="s">
        <v>868</v>
      </c>
      <c r="BE55" s="102" t="s">
        <v>868</v>
      </c>
      <c r="BF55" s="102" t="s">
        <v>868</v>
      </c>
      <c r="BG55" s="102" t="s">
        <v>868</v>
      </c>
      <c r="BH55" s="103"/>
    </row>
    <row r="56" spans="1:60" ht="21" x14ac:dyDescent="0.25">
      <c r="A56" s="76" t="s">
        <v>420</v>
      </c>
      <c r="B56" s="267" t="s">
        <v>867</v>
      </c>
      <c r="C56" s="102"/>
      <c r="D56" s="102" t="s">
        <v>868</v>
      </c>
      <c r="E56" s="102" t="s">
        <v>868</v>
      </c>
      <c r="F56" s="102" t="s">
        <v>868</v>
      </c>
      <c r="G56" s="102" t="s">
        <v>868</v>
      </c>
      <c r="H56" s="102" t="s">
        <v>868</v>
      </c>
      <c r="I56" s="102" t="s">
        <v>868</v>
      </c>
      <c r="J56" s="102" t="s">
        <v>868</v>
      </c>
      <c r="K56" s="102" t="s">
        <v>868</v>
      </c>
      <c r="L56" s="102" t="s">
        <v>868</v>
      </c>
      <c r="M56" s="102" t="s">
        <v>868</v>
      </c>
      <c r="N56" s="102" t="s">
        <v>868</v>
      </c>
      <c r="O56" s="102" t="s">
        <v>868</v>
      </c>
      <c r="P56" s="102" t="s">
        <v>868</v>
      </c>
      <c r="Q56" s="102" t="s">
        <v>868</v>
      </c>
      <c r="R56" s="102" t="s">
        <v>868</v>
      </c>
      <c r="S56" s="102" t="s">
        <v>868</v>
      </c>
      <c r="T56" s="102" t="s">
        <v>868</v>
      </c>
      <c r="U56" s="102" t="s">
        <v>868</v>
      </c>
      <c r="V56" s="102" t="s">
        <v>868</v>
      </c>
      <c r="W56" s="102" t="s">
        <v>868</v>
      </c>
      <c r="X56" s="102" t="s">
        <v>868</v>
      </c>
      <c r="Y56" s="102" t="s">
        <v>868</v>
      </c>
      <c r="Z56" s="102" t="s">
        <v>868</v>
      </c>
      <c r="AA56" s="102" t="s">
        <v>868</v>
      </c>
      <c r="AB56" s="102" t="s">
        <v>868</v>
      </c>
      <c r="AC56" s="102" t="s">
        <v>868</v>
      </c>
      <c r="AD56" s="102" t="s">
        <v>868</v>
      </c>
      <c r="AE56" s="102" t="s">
        <v>868</v>
      </c>
      <c r="AF56" s="102" t="s">
        <v>868</v>
      </c>
      <c r="AG56" s="102" t="s">
        <v>868</v>
      </c>
      <c r="AH56" s="102" t="s">
        <v>868</v>
      </c>
      <c r="AI56" s="102" t="s">
        <v>868</v>
      </c>
      <c r="AJ56" s="102" t="s">
        <v>868</v>
      </c>
      <c r="AK56" s="102" t="s">
        <v>868</v>
      </c>
      <c r="AL56" s="102" t="s">
        <v>868</v>
      </c>
      <c r="AM56" s="102" t="s">
        <v>868</v>
      </c>
      <c r="AN56" s="102" t="s">
        <v>868</v>
      </c>
      <c r="AO56" s="102" t="s">
        <v>868</v>
      </c>
      <c r="AP56" s="102" t="s">
        <v>868</v>
      </c>
      <c r="AQ56" s="102" t="s">
        <v>868</v>
      </c>
      <c r="AR56" s="102" t="s">
        <v>868</v>
      </c>
      <c r="AS56" s="102" t="s">
        <v>868</v>
      </c>
      <c r="AT56" s="102" t="s">
        <v>868</v>
      </c>
      <c r="AU56" s="102" t="s">
        <v>868</v>
      </c>
      <c r="AV56" s="102" t="s">
        <v>868</v>
      </c>
      <c r="AW56" s="102" t="s">
        <v>868</v>
      </c>
      <c r="AX56" s="102" t="s">
        <v>868</v>
      </c>
      <c r="AY56" s="102" t="s">
        <v>868</v>
      </c>
      <c r="AZ56" s="102" t="s">
        <v>868</v>
      </c>
      <c r="BA56" s="102" t="s">
        <v>868</v>
      </c>
      <c r="BB56" s="102" t="s">
        <v>868</v>
      </c>
      <c r="BC56" s="102" t="s">
        <v>868</v>
      </c>
      <c r="BD56" s="102" t="s">
        <v>868</v>
      </c>
      <c r="BE56" s="102" t="s">
        <v>868</v>
      </c>
      <c r="BF56" s="102" t="s">
        <v>868</v>
      </c>
      <c r="BG56" s="102" t="s">
        <v>868</v>
      </c>
      <c r="BH56" s="103"/>
    </row>
    <row r="57" spans="1:60" ht="21" x14ac:dyDescent="0.25">
      <c r="A57" s="76" t="s">
        <v>418</v>
      </c>
      <c r="B57" s="267" t="s">
        <v>869</v>
      </c>
      <c r="C57" s="102"/>
      <c r="D57" s="102" t="s">
        <v>868</v>
      </c>
      <c r="E57" s="102" t="s">
        <v>868</v>
      </c>
      <c r="F57" s="102" t="s">
        <v>868</v>
      </c>
      <c r="G57" s="102" t="s">
        <v>868</v>
      </c>
      <c r="H57" s="102" t="s">
        <v>868</v>
      </c>
      <c r="I57" s="102" t="s">
        <v>868</v>
      </c>
      <c r="J57" s="102" t="s">
        <v>868</v>
      </c>
      <c r="K57" s="102" t="s">
        <v>868</v>
      </c>
      <c r="L57" s="102" t="s">
        <v>868</v>
      </c>
      <c r="M57" s="102" t="s">
        <v>868</v>
      </c>
      <c r="N57" s="102" t="s">
        <v>868</v>
      </c>
      <c r="O57" s="102" t="s">
        <v>868</v>
      </c>
      <c r="P57" s="102" t="s">
        <v>868</v>
      </c>
      <c r="Q57" s="102" t="s">
        <v>868</v>
      </c>
      <c r="R57" s="102" t="s">
        <v>868</v>
      </c>
      <c r="S57" s="102" t="s">
        <v>868</v>
      </c>
      <c r="T57" s="102" t="s">
        <v>868</v>
      </c>
      <c r="U57" s="102" t="s">
        <v>868</v>
      </c>
      <c r="V57" s="102" t="s">
        <v>868</v>
      </c>
      <c r="W57" s="102" t="s">
        <v>868</v>
      </c>
      <c r="X57" s="102" t="s">
        <v>868</v>
      </c>
      <c r="Y57" s="102" t="s">
        <v>868</v>
      </c>
      <c r="Z57" s="102" t="s">
        <v>868</v>
      </c>
      <c r="AA57" s="102" t="s">
        <v>868</v>
      </c>
      <c r="AB57" s="102" t="s">
        <v>868</v>
      </c>
      <c r="AC57" s="102" t="s">
        <v>868</v>
      </c>
      <c r="AD57" s="102" t="s">
        <v>868</v>
      </c>
      <c r="AE57" s="102" t="s">
        <v>868</v>
      </c>
      <c r="AF57" s="102" t="s">
        <v>868</v>
      </c>
      <c r="AG57" s="102" t="s">
        <v>868</v>
      </c>
      <c r="AH57" s="102" t="s">
        <v>868</v>
      </c>
      <c r="AI57" s="102" t="s">
        <v>868</v>
      </c>
      <c r="AJ57" s="102" t="s">
        <v>868</v>
      </c>
      <c r="AK57" s="102" t="s">
        <v>868</v>
      </c>
      <c r="AL57" s="102" t="s">
        <v>868</v>
      </c>
      <c r="AM57" s="102" t="s">
        <v>868</v>
      </c>
      <c r="AN57" s="102" t="s">
        <v>868</v>
      </c>
      <c r="AO57" s="102" t="s">
        <v>868</v>
      </c>
      <c r="AP57" s="102" t="s">
        <v>868</v>
      </c>
      <c r="AQ57" s="102" t="s">
        <v>868</v>
      </c>
      <c r="AR57" s="102" t="s">
        <v>868</v>
      </c>
      <c r="AS57" s="102" t="s">
        <v>868</v>
      </c>
      <c r="AT57" s="102" t="s">
        <v>868</v>
      </c>
      <c r="AU57" s="102" t="s">
        <v>868</v>
      </c>
      <c r="AV57" s="102" t="s">
        <v>868</v>
      </c>
      <c r="AW57" s="102" t="s">
        <v>868</v>
      </c>
      <c r="AX57" s="102" t="s">
        <v>868</v>
      </c>
      <c r="AY57" s="102" t="s">
        <v>868</v>
      </c>
      <c r="AZ57" s="102" t="s">
        <v>868</v>
      </c>
      <c r="BA57" s="102" t="s">
        <v>868</v>
      </c>
      <c r="BB57" s="102" t="s">
        <v>868</v>
      </c>
      <c r="BC57" s="102" t="s">
        <v>868</v>
      </c>
      <c r="BD57" s="102" t="s">
        <v>868</v>
      </c>
      <c r="BE57" s="102" t="s">
        <v>868</v>
      </c>
      <c r="BF57" s="102" t="s">
        <v>868</v>
      </c>
      <c r="BG57" s="102" t="s">
        <v>868</v>
      </c>
      <c r="BH57" s="103"/>
    </row>
    <row r="58" spans="1:60" ht="21" x14ac:dyDescent="0.25">
      <c r="A58" s="76" t="s">
        <v>416</v>
      </c>
      <c r="B58" s="267" t="s">
        <v>870</v>
      </c>
      <c r="C58" s="102"/>
      <c r="D58" s="102" t="s">
        <v>868</v>
      </c>
      <c r="E58" s="102" t="s">
        <v>868</v>
      </c>
      <c r="F58" s="102" t="s">
        <v>868</v>
      </c>
      <c r="G58" s="102" t="s">
        <v>868</v>
      </c>
      <c r="H58" s="102" t="s">
        <v>868</v>
      </c>
      <c r="I58" s="102" t="s">
        <v>868</v>
      </c>
      <c r="J58" s="102" t="s">
        <v>868</v>
      </c>
      <c r="K58" s="102" t="s">
        <v>868</v>
      </c>
      <c r="L58" s="102" t="s">
        <v>868</v>
      </c>
      <c r="M58" s="102" t="s">
        <v>868</v>
      </c>
      <c r="N58" s="102" t="s">
        <v>868</v>
      </c>
      <c r="O58" s="102" t="s">
        <v>868</v>
      </c>
      <c r="P58" s="102" t="s">
        <v>868</v>
      </c>
      <c r="Q58" s="102" t="s">
        <v>868</v>
      </c>
      <c r="R58" s="102" t="s">
        <v>868</v>
      </c>
      <c r="S58" s="102" t="s">
        <v>868</v>
      </c>
      <c r="T58" s="102" t="s">
        <v>868</v>
      </c>
      <c r="U58" s="102" t="s">
        <v>868</v>
      </c>
      <c r="V58" s="102" t="s">
        <v>868</v>
      </c>
      <c r="W58" s="102" t="s">
        <v>868</v>
      </c>
      <c r="X58" s="102" t="s">
        <v>868</v>
      </c>
      <c r="Y58" s="102" t="s">
        <v>868</v>
      </c>
      <c r="Z58" s="102" t="s">
        <v>868</v>
      </c>
      <c r="AA58" s="102" t="s">
        <v>868</v>
      </c>
      <c r="AB58" s="102" t="s">
        <v>868</v>
      </c>
      <c r="AC58" s="102" t="s">
        <v>868</v>
      </c>
      <c r="AD58" s="102" t="s">
        <v>868</v>
      </c>
      <c r="AE58" s="102" t="s">
        <v>868</v>
      </c>
      <c r="AF58" s="102" t="s">
        <v>868</v>
      </c>
      <c r="AG58" s="102" t="s">
        <v>868</v>
      </c>
      <c r="AH58" s="102" t="s">
        <v>868</v>
      </c>
      <c r="AI58" s="102" t="s">
        <v>868</v>
      </c>
      <c r="AJ58" s="102" t="s">
        <v>868</v>
      </c>
      <c r="AK58" s="102" t="s">
        <v>868</v>
      </c>
      <c r="AL58" s="102" t="s">
        <v>868</v>
      </c>
      <c r="AM58" s="102" t="s">
        <v>868</v>
      </c>
      <c r="AN58" s="102" t="s">
        <v>868</v>
      </c>
      <c r="AO58" s="102" t="s">
        <v>868</v>
      </c>
      <c r="AP58" s="102" t="s">
        <v>868</v>
      </c>
      <c r="AQ58" s="102" t="s">
        <v>868</v>
      </c>
      <c r="AR58" s="102" t="s">
        <v>868</v>
      </c>
      <c r="AS58" s="102" t="s">
        <v>868</v>
      </c>
      <c r="AT58" s="102" t="s">
        <v>868</v>
      </c>
      <c r="AU58" s="102" t="s">
        <v>868</v>
      </c>
      <c r="AV58" s="102" t="s">
        <v>868</v>
      </c>
      <c r="AW58" s="102" t="s">
        <v>868</v>
      </c>
      <c r="AX58" s="102" t="s">
        <v>868</v>
      </c>
      <c r="AY58" s="102" t="s">
        <v>868</v>
      </c>
      <c r="AZ58" s="102" t="s">
        <v>868</v>
      </c>
      <c r="BA58" s="102" t="s">
        <v>868</v>
      </c>
      <c r="BB58" s="102" t="s">
        <v>868</v>
      </c>
      <c r="BC58" s="102" t="s">
        <v>868</v>
      </c>
      <c r="BD58" s="102" t="s">
        <v>868</v>
      </c>
      <c r="BE58" s="102" t="s">
        <v>868</v>
      </c>
      <c r="BF58" s="102" t="s">
        <v>868</v>
      </c>
      <c r="BG58" s="102" t="s">
        <v>868</v>
      </c>
      <c r="BH58" s="103"/>
    </row>
    <row r="59" spans="1:60" ht="31.5" x14ac:dyDescent="0.25">
      <c r="A59" s="76" t="s">
        <v>414</v>
      </c>
      <c r="B59" s="267" t="s">
        <v>871</v>
      </c>
      <c r="C59" s="102"/>
      <c r="D59" s="102" t="s">
        <v>868</v>
      </c>
      <c r="E59" s="102" t="s">
        <v>868</v>
      </c>
      <c r="F59" s="102" t="s">
        <v>868</v>
      </c>
      <c r="G59" s="102" t="s">
        <v>868</v>
      </c>
      <c r="H59" s="102" t="s">
        <v>868</v>
      </c>
      <c r="I59" s="102" t="s">
        <v>868</v>
      </c>
      <c r="J59" s="102" t="s">
        <v>868</v>
      </c>
      <c r="K59" s="102" t="s">
        <v>868</v>
      </c>
      <c r="L59" s="102" t="s">
        <v>868</v>
      </c>
      <c r="M59" s="102" t="s">
        <v>868</v>
      </c>
      <c r="N59" s="102" t="s">
        <v>868</v>
      </c>
      <c r="O59" s="102" t="s">
        <v>868</v>
      </c>
      <c r="P59" s="102" t="s">
        <v>868</v>
      </c>
      <c r="Q59" s="102" t="s">
        <v>868</v>
      </c>
      <c r="R59" s="102" t="s">
        <v>868</v>
      </c>
      <c r="S59" s="102" t="s">
        <v>868</v>
      </c>
      <c r="T59" s="102" t="s">
        <v>868</v>
      </c>
      <c r="U59" s="102" t="s">
        <v>868</v>
      </c>
      <c r="V59" s="102" t="s">
        <v>868</v>
      </c>
      <c r="W59" s="102" t="s">
        <v>868</v>
      </c>
      <c r="X59" s="102" t="s">
        <v>868</v>
      </c>
      <c r="Y59" s="102" t="s">
        <v>868</v>
      </c>
      <c r="Z59" s="102" t="s">
        <v>868</v>
      </c>
      <c r="AA59" s="102" t="s">
        <v>868</v>
      </c>
      <c r="AB59" s="102" t="s">
        <v>868</v>
      </c>
      <c r="AC59" s="102" t="s">
        <v>868</v>
      </c>
      <c r="AD59" s="102" t="s">
        <v>868</v>
      </c>
      <c r="AE59" s="102" t="s">
        <v>868</v>
      </c>
      <c r="AF59" s="102" t="s">
        <v>868</v>
      </c>
      <c r="AG59" s="102" t="s">
        <v>868</v>
      </c>
      <c r="AH59" s="102" t="s">
        <v>868</v>
      </c>
      <c r="AI59" s="102" t="s">
        <v>868</v>
      </c>
      <c r="AJ59" s="102" t="s">
        <v>868</v>
      </c>
      <c r="AK59" s="102" t="s">
        <v>868</v>
      </c>
      <c r="AL59" s="102" t="s">
        <v>868</v>
      </c>
      <c r="AM59" s="102" t="s">
        <v>868</v>
      </c>
      <c r="AN59" s="102" t="s">
        <v>868</v>
      </c>
      <c r="AO59" s="102" t="s">
        <v>868</v>
      </c>
      <c r="AP59" s="102" t="s">
        <v>868</v>
      </c>
      <c r="AQ59" s="102" t="s">
        <v>868</v>
      </c>
      <c r="AR59" s="102" t="s">
        <v>868</v>
      </c>
      <c r="AS59" s="102" t="s">
        <v>868</v>
      </c>
      <c r="AT59" s="102" t="s">
        <v>868</v>
      </c>
      <c r="AU59" s="102" t="s">
        <v>868</v>
      </c>
      <c r="AV59" s="102" t="s">
        <v>868</v>
      </c>
      <c r="AW59" s="102" t="s">
        <v>868</v>
      </c>
      <c r="AX59" s="102" t="s">
        <v>868</v>
      </c>
      <c r="AY59" s="102" t="s">
        <v>868</v>
      </c>
      <c r="AZ59" s="102" t="s">
        <v>868</v>
      </c>
      <c r="BA59" s="102" t="s">
        <v>868</v>
      </c>
      <c r="BB59" s="102" t="s">
        <v>868</v>
      </c>
      <c r="BC59" s="102" t="s">
        <v>868</v>
      </c>
      <c r="BD59" s="102" t="s">
        <v>868</v>
      </c>
      <c r="BE59" s="102" t="s">
        <v>868</v>
      </c>
      <c r="BF59" s="102" t="s">
        <v>868</v>
      </c>
      <c r="BG59" s="102" t="s">
        <v>868</v>
      </c>
      <c r="BH59" s="103"/>
    </row>
    <row r="60" spans="1:60" ht="31.5" x14ac:dyDescent="0.25">
      <c r="A60" s="76" t="s">
        <v>412</v>
      </c>
      <c r="B60" s="267" t="s">
        <v>872</v>
      </c>
      <c r="C60" s="102"/>
      <c r="D60" s="102" t="s">
        <v>868</v>
      </c>
      <c r="E60" s="102" t="s">
        <v>868</v>
      </c>
      <c r="F60" s="102" t="s">
        <v>868</v>
      </c>
      <c r="G60" s="102" t="s">
        <v>868</v>
      </c>
      <c r="H60" s="102" t="s">
        <v>868</v>
      </c>
      <c r="I60" s="102" t="s">
        <v>868</v>
      </c>
      <c r="J60" s="102" t="s">
        <v>868</v>
      </c>
      <c r="K60" s="102" t="s">
        <v>868</v>
      </c>
      <c r="L60" s="102" t="s">
        <v>868</v>
      </c>
      <c r="M60" s="102" t="s">
        <v>868</v>
      </c>
      <c r="N60" s="102" t="s">
        <v>868</v>
      </c>
      <c r="O60" s="102" t="s">
        <v>868</v>
      </c>
      <c r="P60" s="102" t="s">
        <v>868</v>
      </c>
      <c r="Q60" s="102" t="s">
        <v>868</v>
      </c>
      <c r="R60" s="102" t="s">
        <v>868</v>
      </c>
      <c r="S60" s="102" t="s">
        <v>868</v>
      </c>
      <c r="T60" s="102" t="s">
        <v>868</v>
      </c>
      <c r="U60" s="102" t="s">
        <v>868</v>
      </c>
      <c r="V60" s="102" t="s">
        <v>868</v>
      </c>
      <c r="W60" s="102" t="s">
        <v>868</v>
      </c>
      <c r="X60" s="102" t="s">
        <v>868</v>
      </c>
      <c r="Y60" s="102" t="s">
        <v>868</v>
      </c>
      <c r="Z60" s="102" t="s">
        <v>868</v>
      </c>
      <c r="AA60" s="102" t="s">
        <v>868</v>
      </c>
      <c r="AB60" s="102" t="s">
        <v>868</v>
      </c>
      <c r="AC60" s="102" t="s">
        <v>868</v>
      </c>
      <c r="AD60" s="102" t="s">
        <v>868</v>
      </c>
      <c r="AE60" s="102" t="s">
        <v>868</v>
      </c>
      <c r="AF60" s="102" t="s">
        <v>868</v>
      </c>
      <c r="AG60" s="102" t="s">
        <v>868</v>
      </c>
      <c r="AH60" s="102" t="s">
        <v>868</v>
      </c>
      <c r="AI60" s="102" t="s">
        <v>868</v>
      </c>
      <c r="AJ60" s="102" t="s">
        <v>868</v>
      </c>
      <c r="AK60" s="102" t="s">
        <v>868</v>
      </c>
      <c r="AL60" s="102" t="s">
        <v>868</v>
      </c>
      <c r="AM60" s="102" t="s">
        <v>868</v>
      </c>
      <c r="AN60" s="102" t="s">
        <v>868</v>
      </c>
      <c r="AO60" s="102" t="s">
        <v>868</v>
      </c>
      <c r="AP60" s="102" t="s">
        <v>868</v>
      </c>
      <c r="AQ60" s="102" t="s">
        <v>868</v>
      </c>
      <c r="AR60" s="102" t="s">
        <v>868</v>
      </c>
      <c r="AS60" s="102" t="s">
        <v>868</v>
      </c>
      <c r="AT60" s="102" t="s">
        <v>868</v>
      </c>
      <c r="AU60" s="102" t="s">
        <v>868</v>
      </c>
      <c r="AV60" s="102" t="s">
        <v>868</v>
      </c>
      <c r="AW60" s="102" t="s">
        <v>868</v>
      </c>
      <c r="AX60" s="102" t="s">
        <v>868</v>
      </c>
      <c r="AY60" s="102" t="s">
        <v>868</v>
      </c>
      <c r="AZ60" s="102" t="s">
        <v>868</v>
      </c>
      <c r="BA60" s="102" t="s">
        <v>868</v>
      </c>
      <c r="BB60" s="102" t="s">
        <v>868</v>
      </c>
      <c r="BC60" s="102" t="s">
        <v>868</v>
      </c>
      <c r="BD60" s="102" t="s">
        <v>868</v>
      </c>
      <c r="BE60" s="102" t="s">
        <v>868</v>
      </c>
      <c r="BF60" s="102" t="s">
        <v>868</v>
      </c>
      <c r="BG60" s="102" t="s">
        <v>868</v>
      </c>
      <c r="BH60" s="103"/>
    </row>
    <row r="61" spans="1:60" ht="31.5" x14ac:dyDescent="0.25">
      <c r="A61" s="76" t="s">
        <v>410</v>
      </c>
      <c r="B61" s="267" t="s">
        <v>873</v>
      </c>
      <c r="C61" s="102"/>
      <c r="D61" s="102" t="s">
        <v>868</v>
      </c>
      <c r="E61" s="102" t="s">
        <v>868</v>
      </c>
      <c r="F61" s="102" t="s">
        <v>868</v>
      </c>
      <c r="G61" s="102" t="s">
        <v>868</v>
      </c>
      <c r="H61" s="102" t="s">
        <v>868</v>
      </c>
      <c r="I61" s="102" t="s">
        <v>868</v>
      </c>
      <c r="J61" s="102" t="s">
        <v>868</v>
      </c>
      <c r="K61" s="102" t="s">
        <v>868</v>
      </c>
      <c r="L61" s="102" t="s">
        <v>868</v>
      </c>
      <c r="M61" s="102" t="s">
        <v>868</v>
      </c>
      <c r="N61" s="102" t="s">
        <v>868</v>
      </c>
      <c r="O61" s="102" t="s">
        <v>868</v>
      </c>
      <c r="P61" s="102" t="s">
        <v>868</v>
      </c>
      <c r="Q61" s="102" t="s">
        <v>868</v>
      </c>
      <c r="R61" s="102" t="s">
        <v>868</v>
      </c>
      <c r="S61" s="102" t="s">
        <v>868</v>
      </c>
      <c r="T61" s="102" t="s">
        <v>868</v>
      </c>
      <c r="U61" s="102" t="s">
        <v>868</v>
      </c>
      <c r="V61" s="102" t="s">
        <v>868</v>
      </c>
      <c r="W61" s="102" t="s">
        <v>868</v>
      </c>
      <c r="X61" s="102" t="s">
        <v>868</v>
      </c>
      <c r="Y61" s="102" t="s">
        <v>868</v>
      </c>
      <c r="Z61" s="102" t="s">
        <v>868</v>
      </c>
      <c r="AA61" s="102" t="s">
        <v>868</v>
      </c>
      <c r="AB61" s="102" t="s">
        <v>868</v>
      </c>
      <c r="AC61" s="102" t="s">
        <v>868</v>
      </c>
      <c r="AD61" s="102" t="s">
        <v>868</v>
      </c>
      <c r="AE61" s="102" t="s">
        <v>868</v>
      </c>
      <c r="AF61" s="102" t="s">
        <v>868</v>
      </c>
      <c r="AG61" s="102" t="s">
        <v>868</v>
      </c>
      <c r="AH61" s="102" t="s">
        <v>868</v>
      </c>
      <c r="AI61" s="102" t="s">
        <v>868</v>
      </c>
      <c r="AJ61" s="102" t="s">
        <v>868</v>
      </c>
      <c r="AK61" s="102" t="s">
        <v>868</v>
      </c>
      <c r="AL61" s="102" t="s">
        <v>868</v>
      </c>
      <c r="AM61" s="102" t="s">
        <v>868</v>
      </c>
      <c r="AN61" s="102" t="s">
        <v>868</v>
      </c>
      <c r="AO61" s="102" t="s">
        <v>868</v>
      </c>
      <c r="AP61" s="102" t="s">
        <v>868</v>
      </c>
      <c r="AQ61" s="102" t="s">
        <v>868</v>
      </c>
      <c r="AR61" s="102" t="s">
        <v>868</v>
      </c>
      <c r="AS61" s="102" t="s">
        <v>868</v>
      </c>
      <c r="AT61" s="102" t="s">
        <v>868</v>
      </c>
      <c r="AU61" s="102" t="s">
        <v>868</v>
      </c>
      <c r="AV61" s="102" t="s">
        <v>868</v>
      </c>
      <c r="AW61" s="102" t="s">
        <v>868</v>
      </c>
      <c r="AX61" s="102" t="s">
        <v>868</v>
      </c>
      <c r="AY61" s="102" t="s">
        <v>868</v>
      </c>
      <c r="AZ61" s="102" t="s">
        <v>868</v>
      </c>
      <c r="BA61" s="102" t="s">
        <v>868</v>
      </c>
      <c r="BB61" s="102" t="s">
        <v>868</v>
      </c>
      <c r="BC61" s="102" t="s">
        <v>868</v>
      </c>
      <c r="BD61" s="102" t="s">
        <v>868</v>
      </c>
      <c r="BE61" s="102" t="s">
        <v>868</v>
      </c>
      <c r="BF61" s="102" t="s">
        <v>868</v>
      </c>
      <c r="BG61" s="102" t="s">
        <v>868</v>
      </c>
      <c r="BH61" s="103"/>
    </row>
    <row r="62" spans="1:60" ht="31.5" x14ac:dyDescent="0.25">
      <c r="A62" s="76" t="s">
        <v>874</v>
      </c>
      <c r="B62" s="267" t="s">
        <v>875</v>
      </c>
      <c r="C62" s="102"/>
      <c r="D62" s="102" t="s">
        <v>868</v>
      </c>
      <c r="E62" s="102" t="s">
        <v>868</v>
      </c>
      <c r="F62" s="102" t="s">
        <v>868</v>
      </c>
      <c r="G62" s="102" t="s">
        <v>868</v>
      </c>
      <c r="H62" s="102" t="s">
        <v>868</v>
      </c>
      <c r="I62" s="102" t="s">
        <v>868</v>
      </c>
      <c r="J62" s="102" t="s">
        <v>868</v>
      </c>
      <c r="K62" s="102" t="s">
        <v>868</v>
      </c>
      <c r="L62" s="102" t="s">
        <v>868</v>
      </c>
      <c r="M62" s="102" t="s">
        <v>868</v>
      </c>
      <c r="N62" s="102" t="s">
        <v>868</v>
      </c>
      <c r="O62" s="102" t="s">
        <v>868</v>
      </c>
      <c r="P62" s="102" t="s">
        <v>868</v>
      </c>
      <c r="Q62" s="102" t="s">
        <v>868</v>
      </c>
      <c r="R62" s="102" t="s">
        <v>868</v>
      </c>
      <c r="S62" s="102" t="s">
        <v>868</v>
      </c>
      <c r="T62" s="102" t="s">
        <v>868</v>
      </c>
      <c r="U62" s="102" t="s">
        <v>868</v>
      </c>
      <c r="V62" s="102" t="s">
        <v>868</v>
      </c>
      <c r="W62" s="102" t="s">
        <v>868</v>
      </c>
      <c r="X62" s="102" t="s">
        <v>868</v>
      </c>
      <c r="Y62" s="102" t="s">
        <v>868</v>
      </c>
      <c r="Z62" s="102" t="s">
        <v>868</v>
      </c>
      <c r="AA62" s="102" t="s">
        <v>868</v>
      </c>
      <c r="AB62" s="102" t="s">
        <v>868</v>
      </c>
      <c r="AC62" s="102" t="s">
        <v>868</v>
      </c>
      <c r="AD62" s="102" t="s">
        <v>868</v>
      </c>
      <c r="AE62" s="102" t="s">
        <v>868</v>
      </c>
      <c r="AF62" s="102" t="s">
        <v>868</v>
      </c>
      <c r="AG62" s="102" t="s">
        <v>868</v>
      </c>
      <c r="AH62" s="102" t="s">
        <v>868</v>
      </c>
      <c r="AI62" s="102" t="s">
        <v>868</v>
      </c>
      <c r="AJ62" s="102" t="s">
        <v>868</v>
      </c>
      <c r="AK62" s="102" t="s">
        <v>868</v>
      </c>
      <c r="AL62" s="102" t="s">
        <v>868</v>
      </c>
      <c r="AM62" s="102" t="s">
        <v>868</v>
      </c>
      <c r="AN62" s="102" t="s">
        <v>868</v>
      </c>
      <c r="AO62" s="102" t="s">
        <v>868</v>
      </c>
      <c r="AP62" s="102" t="s">
        <v>868</v>
      </c>
      <c r="AQ62" s="102" t="s">
        <v>868</v>
      </c>
      <c r="AR62" s="102" t="s">
        <v>868</v>
      </c>
      <c r="AS62" s="102" t="s">
        <v>868</v>
      </c>
      <c r="AT62" s="102" t="s">
        <v>868</v>
      </c>
      <c r="AU62" s="102" t="s">
        <v>868</v>
      </c>
      <c r="AV62" s="102" t="s">
        <v>868</v>
      </c>
      <c r="AW62" s="102" t="s">
        <v>868</v>
      </c>
      <c r="AX62" s="102" t="s">
        <v>868</v>
      </c>
      <c r="AY62" s="102" t="s">
        <v>868</v>
      </c>
      <c r="AZ62" s="102" t="s">
        <v>868</v>
      </c>
      <c r="BA62" s="102" t="s">
        <v>868</v>
      </c>
      <c r="BB62" s="102" t="s">
        <v>868</v>
      </c>
      <c r="BC62" s="102" t="s">
        <v>868</v>
      </c>
      <c r="BD62" s="102" t="s">
        <v>868</v>
      </c>
      <c r="BE62" s="102" t="s">
        <v>868</v>
      </c>
      <c r="BF62" s="102" t="s">
        <v>868</v>
      </c>
      <c r="BG62" s="102" t="s">
        <v>868</v>
      </c>
      <c r="BH62" s="103"/>
    </row>
    <row r="63" spans="1:60" ht="31.5" x14ac:dyDescent="0.25">
      <c r="A63" s="76" t="s">
        <v>876</v>
      </c>
      <c r="B63" s="267" t="s">
        <v>877</v>
      </c>
      <c r="C63" s="102"/>
      <c r="D63" s="102" t="s">
        <v>868</v>
      </c>
      <c r="E63" s="102" t="s">
        <v>868</v>
      </c>
      <c r="F63" s="102" t="s">
        <v>868</v>
      </c>
      <c r="G63" s="102" t="s">
        <v>868</v>
      </c>
      <c r="H63" s="102" t="s">
        <v>868</v>
      </c>
      <c r="I63" s="102" t="s">
        <v>868</v>
      </c>
      <c r="J63" s="102" t="s">
        <v>868</v>
      </c>
      <c r="K63" s="102" t="s">
        <v>868</v>
      </c>
      <c r="L63" s="102" t="s">
        <v>868</v>
      </c>
      <c r="M63" s="102" t="s">
        <v>868</v>
      </c>
      <c r="N63" s="102" t="s">
        <v>868</v>
      </c>
      <c r="O63" s="102" t="s">
        <v>868</v>
      </c>
      <c r="P63" s="102" t="s">
        <v>868</v>
      </c>
      <c r="Q63" s="102" t="s">
        <v>868</v>
      </c>
      <c r="R63" s="102" t="s">
        <v>868</v>
      </c>
      <c r="S63" s="102" t="s">
        <v>868</v>
      </c>
      <c r="T63" s="102" t="s">
        <v>868</v>
      </c>
      <c r="U63" s="102" t="s">
        <v>868</v>
      </c>
      <c r="V63" s="102" t="s">
        <v>868</v>
      </c>
      <c r="W63" s="102" t="s">
        <v>868</v>
      </c>
      <c r="X63" s="102" t="s">
        <v>868</v>
      </c>
      <c r="Y63" s="102" t="s">
        <v>868</v>
      </c>
      <c r="Z63" s="102" t="s">
        <v>868</v>
      </c>
      <c r="AA63" s="102" t="s">
        <v>868</v>
      </c>
      <c r="AB63" s="102" t="s">
        <v>868</v>
      </c>
      <c r="AC63" s="102" t="s">
        <v>868</v>
      </c>
      <c r="AD63" s="102" t="s">
        <v>868</v>
      </c>
      <c r="AE63" s="102" t="s">
        <v>868</v>
      </c>
      <c r="AF63" s="102" t="s">
        <v>868</v>
      </c>
      <c r="AG63" s="102" t="s">
        <v>868</v>
      </c>
      <c r="AH63" s="102" t="s">
        <v>868</v>
      </c>
      <c r="AI63" s="102" t="s">
        <v>868</v>
      </c>
      <c r="AJ63" s="102" t="s">
        <v>868</v>
      </c>
      <c r="AK63" s="102" t="s">
        <v>868</v>
      </c>
      <c r="AL63" s="102" t="s">
        <v>868</v>
      </c>
      <c r="AM63" s="102" t="s">
        <v>868</v>
      </c>
      <c r="AN63" s="102" t="s">
        <v>868</v>
      </c>
      <c r="AO63" s="102" t="s">
        <v>868</v>
      </c>
      <c r="AP63" s="102" t="s">
        <v>868</v>
      </c>
      <c r="AQ63" s="102" t="s">
        <v>868</v>
      </c>
      <c r="AR63" s="102" t="s">
        <v>868</v>
      </c>
      <c r="AS63" s="102" t="s">
        <v>868</v>
      </c>
      <c r="AT63" s="102" t="s">
        <v>868</v>
      </c>
      <c r="AU63" s="102" t="s">
        <v>868</v>
      </c>
      <c r="AV63" s="102" t="s">
        <v>868</v>
      </c>
      <c r="AW63" s="102" t="s">
        <v>868</v>
      </c>
      <c r="AX63" s="102" t="s">
        <v>868</v>
      </c>
      <c r="AY63" s="102" t="s">
        <v>868</v>
      </c>
      <c r="AZ63" s="102" t="s">
        <v>868</v>
      </c>
      <c r="BA63" s="102" t="s">
        <v>868</v>
      </c>
      <c r="BB63" s="102" t="s">
        <v>868</v>
      </c>
      <c r="BC63" s="102" t="s">
        <v>868</v>
      </c>
      <c r="BD63" s="102" t="s">
        <v>868</v>
      </c>
      <c r="BE63" s="102" t="s">
        <v>868</v>
      </c>
      <c r="BF63" s="102" t="s">
        <v>868</v>
      </c>
      <c r="BG63" s="102" t="s">
        <v>868</v>
      </c>
      <c r="BH63" s="103"/>
    </row>
    <row r="64" spans="1:60" ht="21" x14ac:dyDescent="0.25">
      <c r="A64" s="76" t="s">
        <v>878</v>
      </c>
      <c r="B64" s="267" t="s">
        <v>879</v>
      </c>
      <c r="C64" s="102"/>
      <c r="D64" s="102" t="s">
        <v>868</v>
      </c>
      <c r="E64" s="102" t="s">
        <v>868</v>
      </c>
      <c r="F64" s="102" t="s">
        <v>868</v>
      </c>
      <c r="G64" s="102" t="s">
        <v>868</v>
      </c>
      <c r="H64" s="102" t="s">
        <v>868</v>
      </c>
      <c r="I64" s="102" t="s">
        <v>868</v>
      </c>
      <c r="J64" s="102" t="s">
        <v>868</v>
      </c>
      <c r="K64" s="102" t="s">
        <v>868</v>
      </c>
      <c r="L64" s="102" t="s">
        <v>868</v>
      </c>
      <c r="M64" s="102" t="s">
        <v>868</v>
      </c>
      <c r="N64" s="102" t="s">
        <v>868</v>
      </c>
      <c r="O64" s="102" t="s">
        <v>868</v>
      </c>
      <c r="P64" s="102" t="s">
        <v>868</v>
      </c>
      <c r="Q64" s="102" t="s">
        <v>868</v>
      </c>
      <c r="R64" s="102" t="s">
        <v>868</v>
      </c>
      <c r="S64" s="102" t="s">
        <v>868</v>
      </c>
      <c r="T64" s="102" t="s">
        <v>868</v>
      </c>
      <c r="U64" s="102" t="s">
        <v>868</v>
      </c>
      <c r="V64" s="102" t="s">
        <v>868</v>
      </c>
      <c r="W64" s="102" t="s">
        <v>868</v>
      </c>
      <c r="X64" s="102" t="s">
        <v>868</v>
      </c>
      <c r="Y64" s="102" t="s">
        <v>868</v>
      </c>
      <c r="Z64" s="102" t="s">
        <v>868</v>
      </c>
      <c r="AA64" s="102" t="s">
        <v>868</v>
      </c>
      <c r="AB64" s="102" t="s">
        <v>868</v>
      </c>
      <c r="AC64" s="102" t="s">
        <v>868</v>
      </c>
      <c r="AD64" s="102" t="s">
        <v>868</v>
      </c>
      <c r="AE64" s="102" t="s">
        <v>868</v>
      </c>
      <c r="AF64" s="102" t="s">
        <v>868</v>
      </c>
      <c r="AG64" s="102" t="s">
        <v>868</v>
      </c>
      <c r="AH64" s="102" t="s">
        <v>868</v>
      </c>
      <c r="AI64" s="102" t="s">
        <v>868</v>
      </c>
      <c r="AJ64" s="102" t="s">
        <v>868</v>
      </c>
      <c r="AK64" s="102" t="s">
        <v>868</v>
      </c>
      <c r="AL64" s="102" t="s">
        <v>868</v>
      </c>
      <c r="AM64" s="102" t="s">
        <v>868</v>
      </c>
      <c r="AN64" s="102" t="s">
        <v>868</v>
      </c>
      <c r="AO64" s="102" t="s">
        <v>868</v>
      </c>
      <c r="AP64" s="102" t="s">
        <v>868</v>
      </c>
      <c r="AQ64" s="102" t="s">
        <v>868</v>
      </c>
      <c r="AR64" s="102" t="s">
        <v>868</v>
      </c>
      <c r="AS64" s="102" t="s">
        <v>868</v>
      </c>
      <c r="AT64" s="102" t="s">
        <v>868</v>
      </c>
      <c r="AU64" s="102" t="s">
        <v>868</v>
      </c>
      <c r="AV64" s="102" t="s">
        <v>868</v>
      </c>
      <c r="AW64" s="102" t="s">
        <v>868</v>
      </c>
      <c r="AX64" s="102" t="s">
        <v>868</v>
      </c>
      <c r="AY64" s="102" t="s">
        <v>868</v>
      </c>
      <c r="AZ64" s="102" t="s">
        <v>868</v>
      </c>
      <c r="BA64" s="102" t="s">
        <v>868</v>
      </c>
      <c r="BB64" s="102" t="s">
        <v>868</v>
      </c>
      <c r="BC64" s="102" t="s">
        <v>868</v>
      </c>
      <c r="BD64" s="102" t="s">
        <v>868</v>
      </c>
      <c r="BE64" s="102" t="s">
        <v>868</v>
      </c>
      <c r="BF64" s="102" t="s">
        <v>868</v>
      </c>
      <c r="BG64" s="102" t="s">
        <v>868</v>
      </c>
      <c r="BH64" s="103"/>
    </row>
    <row r="65" spans="1:60" ht="21" x14ac:dyDescent="0.25">
      <c r="A65" s="76" t="s">
        <v>880</v>
      </c>
      <c r="B65" s="267" t="s">
        <v>881</v>
      </c>
      <c r="C65" s="102"/>
      <c r="D65" s="102" t="s">
        <v>868</v>
      </c>
      <c r="E65" s="102" t="s">
        <v>868</v>
      </c>
      <c r="F65" s="102" t="s">
        <v>868</v>
      </c>
      <c r="G65" s="102" t="s">
        <v>868</v>
      </c>
      <c r="H65" s="102" t="s">
        <v>868</v>
      </c>
      <c r="I65" s="102" t="s">
        <v>868</v>
      </c>
      <c r="J65" s="102" t="s">
        <v>868</v>
      </c>
      <c r="K65" s="102" t="s">
        <v>868</v>
      </c>
      <c r="L65" s="102" t="s">
        <v>868</v>
      </c>
      <c r="M65" s="102" t="s">
        <v>868</v>
      </c>
      <c r="N65" s="102" t="s">
        <v>868</v>
      </c>
      <c r="O65" s="102" t="s">
        <v>868</v>
      </c>
      <c r="P65" s="102" t="s">
        <v>868</v>
      </c>
      <c r="Q65" s="102" t="s">
        <v>868</v>
      </c>
      <c r="R65" s="102" t="s">
        <v>868</v>
      </c>
      <c r="S65" s="102" t="s">
        <v>868</v>
      </c>
      <c r="T65" s="102" t="s">
        <v>868</v>
      </c>
      <c r="U65" s="102" t="s">
        <v>868</v>
      </c>
      <c r="V65" s="102" t="s">
        <v>868</v>
      </c>
      <c r="W65" s="102" t="s">
        <v>868</v>
      </c>
      <c r="X65" s="102" t="s">
        <v>868</v>
      </c>
      <c r="Y65" s="102" t="s">
        <v>868</v>
      </c>
      <c r="Z65" s="102" t="s">
        <v>868</v>
      </c>
      <c r="AA65" s="102" t="s">
        <v>868</v>
      </c>
      <c r="AB65" s="102" t="s">
        <v>868</v>
      </c>
      <c r="AC65" s="102" t="s">
        <v>868</v>
      </c>
      <c r="AD65" s="102" t="s">
        <v>868</v>
      </c>
      <c r="AE65" s="102" t="s">
        <v>868</v>
      </c>
      <c r="AF65" s="102" t="s">
        <v>868</v>
      </c>
      <c r="AG65" s="102" t="s">
        <v>868</v>
      </c>
      <c r="AH65" s="102" t="s">
        <v>868</v>
      </c>
      <c r="AI65" s="102" t="s">
        <v>868</v>
      </c>
      <c r="AJ65" s="102" t="s">
        <v>868</v>
      </c>
      <c r="AK65" s="102" t="s">
        <v>868</v>
      </c>
      <c r="AL65" s="102" t="s">
        <v>868</v>
      </c>
      <c r="AM65" s="102" t="s">
        <v>868</v>
      </c>
      <c r="AN65" s="102" t="s">
        <v>868</v>
      </c>
      <c r="AO65" s="102" t="s">
        <v>868</v>
      </c>
      <c r="AP65" s="102" t="s">
        <v>868</v>
      </c>
      <c r="AQ65" s="102" t="s">
        <v>868</v>
      </c>
      <c r="AR65" s="102" t="s">
        <v>868</v>
      </c>
      <c r="AS65" s="102" t="s">
        <v>868</v>
      </c>
      <c r="AT65" s="102" t="s">
        <v>868</v>
      </c>
      <c r="AU65" s="102" t="s">
        <v>868</v>
      </c>
      <c r="AV65" s="102" t="s">
        <v>868</v>
      </c>
      <c r="AW65" s="102" t="s">
        <v>868</v>
      </c>
      <c r="AX65" s="102" t="s">
        <v>868</v>
      </c>
      <c r="AY65" s="102" t="s">
        <v>868</v>
      </c>
      <c r="AZ65" s="102" t="s">
        <v>868</v>
      </c>
      <c r="BA65" s="102" t="s">
        <v>868</v>
      </c>
      <c r="BB65" s="102" t="s">
        <v>868</v>
      </c>
      <c r="BC65" s="102" t="s">
        <v>868</v>
      </c>
      <c r="BD65" s="102" t="s">
        <v>868</v>
      </c>
      <c r="BE65" s="102" t="s">
        <v>868</v>
      </c>
      <c r="BF65" s="102" t="s">
        <v>868</v>
      </c>
      <c r="BG65" s="102" t="s">
        <v>868</v>
      </c>
      <c r="BH65" s="103"/>
    </row>
    <row r="66" spans="1:60" ht="42" x14ac:dyDescent="0.25">
      <c r="A66" s="76" t="s">
        <v>406</v>
      </c>
      <c r="B66" s="267" t="s">
        <v>882</v>
      </c>
      <c r="C66" s="102"/>
      <c r="D66" s="102" t="s">
        <v>868</v>
      </c>
      <c r="E66" s="102" t="s">
        <v>868</v>
      </c>
      <c r="F66" s="102" t="s">
        <v>868</v>
      </c>
      <c r="G66" s="102" t="s">
        <v>868</v>
      </c>
      <c r="H66" s="102" t="s">
        <v>868</v>
      </c>
      <c r="I66" s="102" t="s">
        <v>868</v>
      </c>
      <c r="J66" s="102" t="s">
        <v>868</v>
      </c>
      <c r="K66" s="102" t="s">
        <v>868</v>
      </c>
      <c r="L66" s="102" t="s">
        <v>868</v>
      </c>
      <c r="M66" s="102" t="s">
        <v>868</v>
      </c>
      <c r="N66" s="102" t="s">
        <v>868</v>
      </c>
      <c r="O66" s="102" t="s">
        <v>868</v>
      </c>
      <c r="P66" s="102" t="s">
        <v>868</v>
      </c>
      <c r="Q66" s="102" t="s">
        <v>868</v>
      </c>
      <c r="R66" s="102" t="s">
        <v>868</v>
      </c>
      <c r="S66" s="102" t="s">
        <v>868</v>
      </c>
      <c r="T66" s="102" t="s">
        <v>868</v>
      </c>
      <c r="U66" s="102" t="s">
        <v>868</v>
      </c>
      <c r="V66" s="102" t="s">
        <v>868</v>
      </c>
      <c r="W66" s="102" t="s">
        <v>868</v>
      </c>
      <c r="X66" s="102" t="s">
        <v>868</v>
      </c>
      <c r="Y66" s="102" t="s">
        <v>868</v>
      </c>
      <c r="Z66" s="102" t="s">
        <v>868</v>
      </c>
      <c r="AA66" s="102" t="s">
        <v>868</v>
      </c>
      <c r="AB66" s="102" t="s">
        <v>868</v>
      </c>
      <c r="AC66" s="102" t="s">
        <v>868</v>
      </c>
      <c r="AD66" s="102" t="s">
        <v>868</v>
      </c>
      <c r="AE66" s="102" t="s">
        <v>868</v>
      </c>
      <c r="AF66" s="102" t="s">
        <v>868</v>
      </c>
      <c r="AG66" s="102" t="s">
        <v>868</v>
      </c>
      <c r="AH66" s="102" t="s">
        <v>868</v>
      </c>
      <c r="AI66" s="102" t="s">
        <v>868</v>
      </c>
      <c r="AJ66" s="102" t="s">
        <v>868</v>
      </c>
      <c r="AK66" s="102" t="s">
        <v>868</v>
      </c>
      <c r="AL66" s="102" t="s">
        <v>868</v>
      </c>
      <c r="AM66" s="102" t="s">
        <v>868</v>
      </c>
      <c r="AN66" s="102" t="s">
        <v>868</v>
      </c>
      <c r="AO66" s="102" t="s">
        <v>868</v>
      </c>
      <c r="AP66" s="102" t="s">
        <v>868</v>
      </c>
      <c r="AQ66" s="102" t="s">
        <v>868</v>
      </c>
      <c r="AR66" s="102" t="s">
        <v>868</v>
      </c>
      <c r="AS66" s="102" t="s">
        <v>868</v>
      </c>
      <c r="AT66" s="102" t="s">
        <v>868</v>
      </c>
      <c r="AU66" s="102" t="s">
        <v>868</v>
      </c>
      <c r="AV66" s="102" t="s">
        <v>868</v>
      </c>
      <c r="AW66" s="102" t="s">
        <v>868</v>
      </c>
      <c r="AX66" s="102" t="s">
        <v>868</v>
      </c>
      <c r="AY66" s="102" t="s">
        <v>868</v>
      </c>
      <c r="AZ66" s="102" t="s">
        <v>868</v>
      </c>
      <c r="BA66" s="102" t="s">
        <v>868</v>
      </c>
      <c r="BB66" s="102" t="s">
        <v>868</v>
      </c>
      <c r="BC66" s="102" t="s">
        <v>868</v>
      </c>
      <c r="BD66" s="102" t="s">
        <v>868</v>
      </c>
      <c r="BE66" s="102" t="s">
        <v>868</v>
      </c>
      <c r="BF66" s="102" t="s">
        <v>868</v>
      </c>
      <c r="BG66" s="102" t="s">
        <v>868</v>
      </c>
      <c r="BH66" s="103"/>
    </row>
    <row r="67" spans="1:60" ht="31.5" x14ac:dyDescent="0.25">
      <c r="A67" s="76" t="s">
        <v>883</v>
      </c>
      <c r="B67" s="267" t="s">
        <v>884</v>
      </c>
      <c r="C67" s="102"/>
      <c r="D67" s="102" t="s">
        <v>868</v>
      </c>
      <c r="E67" s="102" t="s">
        <v>868</v>
      </c>
      <c r="F67" s="102" t="s">
        <v>868</v>
      </c>
      <c r="G67" s="102" t="s">
        <v>868</v>
      </c>
      <c r="H67" s="102" t="s">
        <v>868</v>
      </c>
      <c r="I67" s="102" t="s">
        <v>868</v>
      </c>
      <c r="J67" s="102" t="s">
        <v>868</v>
      </c>
      <c r="K67" s="102" t="s">
        <v>868</v>
      </c>
      <c r="L67" s="102" t="s">
        <v>868</v>
      </c>
      <c r="M67" s="102" t="s">
        <v>868</v>
      </c>
      <c r="N67" s="102" t="s">
        <v>868</v>
      </c>
      <c r="O67" s="102" t="s">
        <v>868</v>
      </c>
      <c r="P67" s="102" t="s">
        <v>868</v>
      </c>
      <c r="Q67" s="102" t="s">
        <v>868</v>
      </c>
      <c r="R67" s="102" t="s">
        <v>868</v>
      </c>
      <c r="S67" s="102" t="s">
        <v>868</v>
      </c>
      <c r="T67" s="102" t="s">
        <v>868</v>
      </c>
      <c r="U67" s="102" t="s">
        <v>868</v>
      </c>
      <c r="V67" s="102" t="s">
        <v>868</v>
      </c>
      <c r="W67" s="102" t="s">
        <v>868</v>
      </c>
      <c r="X67" s="102" t="s">
        <v>868</v>
      </c>
      <c r="Y67" s="102" t="s">
        <v>868</v>
      </c>
      <c r="Z67" s="102" t="s">
        <v>868</v>
      </c>
      <c r="AA67" s="102" t="s">
        <v>868</v>
      </c>
      <c r="AB67" s="102" t="s">
        <v>868</v>
      </c>
      <c r="AC67" s="102" t="s">
        <v>868</v>
      </c>
      <c r="AD67" s="102" t="s">
        <v>868</v>
      </c>
      <c r="AE67" s="102" t="s">
        <v>868</v>
      </c>
      <c r="AF67" s="102" t="s">
        <v>868</v>
      </c>
      <c r="AG67" s="102" t="s">
        <v>868</v>
      </c>
      <c r="AH67" s="102" t="s">
        <v>868</v>
      </c>
      <c r="AI67" s="102" t="s">
        <v>868</v>
      </c>
      <c r="AJ67" s="102" t="s">
        <v>868</v>
      </c>
      <c r="AK67" s="102" t="s">
        <v>868</v>
      </c>
      <c r="AL67" s="102" t="s">
        <v>868</v>
      </c>
      <c r="AM67" s="102" t="s">
        <v>868</v>
      </c>
      <c r="AN67" s="102" t="s">
        <v>868</v>
      </c>
      <c r="AO67" s="102" t="s">
        <v>868</v>
      </c>
      <c r="AP67" s="102" t="s">
        <v>868</v>
      </c>
      <c r="AQ67" s="102" t="s">
        <v>868</v>
      </c>
      <c r="AR67" s="102" t="s">
        <v>868</v>
      </c>
      <c r="AS67" s="102" t="s">
        <v>868</v>
      </c>
      <c r="AT67" s="102" t="s">
        <v>868</v>
      </c>
      <c r="AU67" s="102" t="s">
        <v>868</v>
      </c>
      <c r="AV67" s="102" t="s">
        <v>868</v>
      </c>
      <c r="AW67" s="102" t="s">
        <v>868</v>
      </c>
      <c r="AX67" s="102" t="s">
        <v>868</v>
      </c>
      <c r="AY67" s="102" t="s">
        <v>868</v>
      </c>
      <c r="AZ67" s="102" t="s">
        <v>868</v>
      </c>
      <c r="BA67" s="102" t="s">
        <v>868</v>
      </c>
      <c r="BB67" s="102" t="s">
        <v>868</v>
      </c>
      <c r="BC67" s="102" t="s">
        <v>868</v>
      </c>
      <c r="BD67" s="102" t="s">
        <v>868</v>
      </c>
      <c r="BE67" s="102" t="s">
        <v>868</v>
      </c>
      <c r="BF67" s="102" t="s">
        <v>868</v>
      </c>
      <c r="BG67" s="102" t="s">
        <v>868</v>
      </c>
      <c r="BH67" s="103"/>
    </row>
    <row r="68" spans="1:60" ht="31.5" x14ac:dyDescent="0.25">
      <c r="A68" s="76" t="s">
        <v>885</v>
      </c>
      <c r="B68" s="267" t="s">
        <v>886</v>
      </c>
      <c r="C68" s="102"/>
      <c r="D68" s="102" t="s">
        <v>868</v>
      </c>
      <c r="E68" s="102" t="s">
        <v>868</v>
      </c>
      <c r="F68" s="102" t="s">
        <v>868</v>
      </c>
      <c r="G68" s="102" t="s">
        <v>868</v>
      </c>
      <c r="H68" s="102" t="s">
        <v>868</v>
      </c>
      <c r="I68" s="102" t="s">
        <v>868</v>
      </c>
      <c r="J68" s="102" t="s">
        <v>868</v>
      </c>
      <c r="K68" s="102" t="s">
        <v>868</v>
      </c>
      <c r="L68" s="102" t="s">
        <v>868</v>
      </c>
      <c r="M68" s="102" t="s">
        <v>868</v>
      </c>
      <c r="N68" s="102" t="s">
        <v>868</v>
      </c>
      <c r="O68" s="102" t="s">
        <v>868</v>
      </c>
      <c r="P68" s="102" t="s">
        <v>868</v>
      </c>
      <c r="Q68" s="102" t="s">
        <v>868</v>
      </c>
      <c r="R68" s="102" t="s">
        <v>868</v>
      </c>
      <c r="S68" s="102" t="s">
        <v>868</v>
      </c>
      <c r="T68" s="102" t="s">
        <v>868</v>
      </c>
      <c r="U68" s="102" t="s">
        <v>868</v>
      </c>
      <c r="V68" s="102" t="s">
        <v>868</v>
      </c>
      <c r="W68" s="102" t="s">
        <v>868</v>
      </c>
      <c r="X68" s="102" t="s">
        <v>868</v>
      </c>
      <c r="Y68" s="102" t="s">
        <v>868</v>
      </c>
      <c r="Z68" s="102" t="s">
        <v>868</v>
      </c>
      <c r="AA68" s="102" t="s">
        <v>868</v>
      </c>
      <c r="AB68" s="102" t="s">
        <v>868</v>
      </c>
      <c r="AC68" s="102" t="s">
        <v>868</v>
      </c>
      <c r="AD68" s="102" t="s">
        <v>868</v>
      </c>
      <c r="AE68" s="102" t="s">
        <v>868</v>
      </c>
      <c r="AF68" s="102" t="s">
        <v>868</v>
      </c>
      <c r="AG68" s="102" t="s">
        <v>868</v>
      </c>
      <c r="AH68" s="102" t="s">
        <v>868</v>
      </c>
      <c r="AI68" s="102" t="s">
        <v>868</v>
      </c>
      <c r="AJ68" s="102" t="s">
        <v>868</v>
      </c>
      <c r="AK68" s="102" t="s">
        <v>868</v>
      </c>
      <c r="AL68" s="102" t="s">
        <v>868</v>
      </c>
      <c r="AM68" s="102" t="s">
        <v>868</v>
      </c>
      <c r="AN68" s="102" t="s">
        <v>868</v>
      </c>
      <c r="AO68" s="102" t="s">
        <v>868</v>
      </c>
      <c r="AP68" s="102" t="s">
        <v>868</v>
      </c>
      <c r="AQ68" s="102" t="s">
        <v>868</v>
      </c>
      <c r="AR68" s="102" t="s">
        <v>868</v>
      </c>
      <c r="AS68" s="102" t="s">
        <v>868</v>
      </c>
      <c r="AT68" s="102" t="s">
        <v>868</v>
      </c>
      <c r="AU68" s="102" t="s">
        <v>868</v>
      </c>
      <c r="AV68" s="102" t="s">
        <v>868</v>
      </c>
      <c r="AW68" s="102" t="s">
        <v>868</v>
      </c>
      <c r="AX68" s="102" t="s">
        <v>868</v>
      </c>
      <c r="AY68" s="102" t="s">
        <v>868</v>
      </c>
      <c r="AZ68" s="102" t="s">
        <v>868</v>
      </c>
      <c r="BA68" s="102" t="s">
        <v>868</v>
      </c>
      <c r="BB68" s="102" t="s">
        <v>868</v>
      </c>
      <c r="BC68" s="102" t="s">
        <v>868</v>
      </c>
      <c r="BD68" s="102" t="s">
        <v>868</v>
      </c>
      <c r="BE68" s="102" t="s">
        <v>868</v>
      </c>
      <c r="BF68" s="102" t="s">
        <v>868</v>
      </c>
      <c r="BG68" s="102" t="s">
        <v>868</v>
      </c>
      <c r="BH68" s="103"/>
    </row>
    <row r="69" spans="1:60" ht="21" x14ac:dyDescent="0.25">
      <c r="A69" s="76" t="s">
        <v>405</v>
      </c>
      <c r="B69" s="267" t="s">
        <v>887</v>
      </c>
      <c r="C69" s="102"/>
      <c r="D69" s="102" t="s">
        <v>868</v>
      </c>
      <c r="E69" s="102" t="s">
        <v>868</v>
      </c>
      <c r="F69" s="102" t="s">
        <v>868</v>
      </c>
      <c r="G69" s="102" t="s">
        <v>868</v>
      </c>
      <c r="H69" s="102" t="s">
        <v>868</v>
      </c>
      <c r="I69" s="102" t="s">
        <v>868</v>
      </c>
      <c r="J69" s="102" t="s">
        <v>868</v>
      </c>
      <c r="K69" s="102" t="s">
        <v>868</v>
      </c>
      <c r="L69" s="102" t="s">
        <v>868</v>
      </c>
      <c r="M69" s="102" t="s">
        <v>868</v>
      </c>
      <c r="N69" s="102" t="s">
        <v>868</v>
      </c>
      <c r="O69" s="102" t="s">
        <v>868</v>
      </c>
      <c r="P69" s="102" t="s">
        <v>868</v>
      </c>
      <c r="Q69" s="102" t="s">
        <v>868</v>
      </c>
      <c r="R69" s="102" t="s">
        <v>868</v>
      </c>
      <c r="S69" s="102" t="s">
        <v>868</v>
      </c>
      <c r="T69" s="102" t="s">
        <v>868</v>
      </c>
      <c r="U69" s="102" t="s">
        <v>868</v>
      </c>
      <c r="V69" s="102" t="s">
        <v>868</v>
      </c>
      <c r="W69" s="102" t="s">
        <v>868</v>
      </c>
      <c r="X69" s="102" t="s">
        <v>868</v>
      </c>
      <c r="Y69" s="102" t="s">
        <v>868</v>
      </c>
      <c r="Z69" s="102" t="s">
        <v>868</v>
      </c>
      <c r="AA69" s="102" t="s">
        <v>868</v>
      </c>
      <c r="AB69" s="102" t="s">
        <v>868</v>
      </c>
      <c r="AC69" s="102" t="s">
        <v>868</v>
      </c>
      <c r="AD69" s="102" t="s">
        <v>868</v>
      </c>
      <c r="AE69" s="102" t="s">
        <v>868</v>
      </c>
      <c r="AF69" s="102" t="s">
        <v>868</v>
      </c>
      <c r="AG69" s="102" t="s">
        <v>868</v>
      </c>
      <c r="AH69" s="102" t="s">
        <v>868</v>
      </c>
      <c r="AI69" s="102" t="s">
        <v>868</v>
      </c>
      <c r="AJ69" s="102" t="s">
        <v>868</v>
      </c>
      <c r="AK69" s="102" t="s">
        <v>868</v>
      </c>
      <c r="AL69" s="102" t="s">
        <v>868</v>
      </c>
      <c r="AM69" s="102" t="s">
        <v>868</v>
      </c>
      <c r="AN69" s="102" t="s">
        <v>868</v>
      </c>
      <c r="AO69" s="102" t="s">
        <v>868</v>
      </c>
      <c r="AP69" s="102" t="s">
        <v>868</v>
      </c>
      <c r="AQ69" s="102" t="s">
        <v>868</v>
      </c>
      <c r="AR69" s="102" t="s">
        <v>868</v>
      </c>
      <c r="AS69" s="102" t="s">
        <v>868</v>
      </c>
      <c r="AT69" s="102" t="s">
        <v>868</v>
      </c>
      <c r="AU69" s="102" t="s">
        <v>868</v>
      </c>
      <c r="AV69" s="102" t="s">
        <v>868</v>
      </c>
      <c r="AW69" s="102" t="s">
        <v>868</v>
      </c>
      <c r="AX69" s="102" t="s">
        <v>868</v>
      </c>
      <c r="AY69" s="102" t="s">
        <v>868</v>
      </c>
      <c r="AZ69" s="102" t="s">
        <v>868</v>
      </c>
      <c r="BA69" s="102" t="s">
        <v>868</v>
      </c>
      <c r="BB69" s="102" t="s">
        <v>868</v>
      </c>
      <c r="BC69" s="102" t="s">
        <v>868</v>
      </c>
      <c r="BD69" s="102" t="s">
        <v>868</v>
      </c>
      <c r="BE69" s="102" t="s">
        <v>868</v>
      </c>
      <c r="BF69" s="102" t="s">
        <v>868</v>
      </c>
      <c r="BG69" s="102" t="s">
        <v>868</v>
      </c>
      <c r="BH69" s="103"/>
    </row>
    <row r="70" spans="1:60" ht="31.5" x14ac:dyDescent="0.25">
      <c r="A70" s="76" t="s">
        <v>807</v>
      </c>
      <c r="B70" s="267" t="s">
        <v>888</v>
      </c>
      <c r="C70" s="102"/>
      <c r="D70" s="102" t="s">
        <v>868</v>
      </c>
      <c r="E70" s="102" t="s">
        <v>868</v>
      </c>
      <c r="F70" s="102" t="s">
        <v>868</v>
      </c>
      <c r="G70" s="102" t="s">
        <v>868</v>
      </c>
      <c r="H70" s="102" t="s">
        <v>868</v>
      </c>
      <c r="I70" s="102" t="s">
        <v>868</v>
      </c>
      <c r="J70" s="102" t="s">
        <v>868</v>
      </c>
      <c r="K70" s="102" t="s">
        <v>868</v>
      </c>
      <c r="L70" s="102" t="s">
        <v>868</v>
      </c>
      <c r="M70" s="102" t="s">
        <v>868</v>
      </c>
      <c r="N70" s="102" t="s">
        <v>868</v>
      </c>
      <c r="O70" s="102" t="s">
        <v>868</v>
      </c>
      <c r="P70" s="102" t="s">
        <v>868</v>
      </c>
      <c r="Q70" s="102" t="s">
        <v>868</v>
      </c>
      <c r="R70" s="102" t="s">
        <v>868</v>
      </c>
      <c r="S70" s="102" t="s">
        <v>868</v>
      </c>
      <c r="T70" s="102" t="s">
        <v>868</v>
      </c>
      <c r="U70" s="102" t="s">
        <v>868</v>
      </c>
      <c r="V70" s="102" t="s">
        <v>868</v>
      </c>
      <c r="W70" s="102" t="s">
        <v>868</v>
      </c>
      <c r="X70" s="102" t="s">
        <v>868</v>
      </c>
      <c r="Y70" s="102" t="s">
        <v>868</v>
      </c>
      <c r="Z70" s="102" t="s">
        <v>868</v>
      </c>
      <c r="AA70" s="102" t="s">
        <v>868</v>
      </c>
      <c r="AB70" s="102" t="s">
        <v>868</v>
      </c>
      <c r="AC70" s="102" t="s">
        <v>868</v>
      </c>
      <c r="AD70" s="102" t="s">
        <v>868</v>
      </c>
      <c r="AE70" s="102" t="s">
        <v>868</v>
      </c>
      <c r="AF70" s="102" t="s">
        <v>868</v>
      </c>
      <c r="AG70" s="102" t="s">
        <v>868</v>
      </c>
      <c r="AH70" s="102" t="s">
        <v>868</v>
      </c>
      <c r="AI70" s="102" t="s">
        <v>868</v>
      </c>
      <c r="AJ70" s="102" t="s">
        <v>868</v>
      </c>
      <c r="AK70" s="102" t="s">
        <v>868</v>
      </c>
      <c r="AL70" s="102" t="s">
        <v>868</v>
      </c>
      <c r="AM70" s="102" t="s">
        <v>868</v>
      </c>
      <c r="AN70" s="102" t="s">
        <v>868</v>
      </c>
      <c r="AO70" s="102" t="s">
        <v>868</v>
      </c>
      <c r="AP70" s="102" t="s">
        <v>868</v>
      </c>
      <c r="AQ70" s="102" t="s">
        <v>868</v>
      </c>
      <c r="AR70" s="102" t="s">
        <v>868</v>
      </c>
      <c r="AS70" s="102" t="s">
        <v>868</v>
      </c>
      <c r="AT70" s="102" t="s">
        <v>868</v>
      </c>
      <c r="AU70" s="102" t="s">
        <v>868</v>
      </c>
      <c r="AV70" s="102" t="s">
        <v>868</v>
      </c>
      <c r="AW70" s="102" t="s">
        <v>868</v>
      </c>
      <c r="AX70" s="102" t="s">
        <v>868</v>
      </c>
      <c r="AY70" s="102" t="s">
        <v>868</v>
      </c>
      <c r="AZ70" s="102" t="s">
        <v>868</v>
      </c>
      <c r="BA70" s="102" t="s">
        <v>868</v>
      </c>
      <c r="BB70" s="102" t="s">
        <v>868</v>
      </c>
      <c r="BC70" s="102" t="s">
        <v>868</v>
      </c>
      <c r="BD70" s="102" t="s">
        <v>868</v>
      </c>
      <c r="BE70" s="102" t="s">
        <v>868</v>
      </c>
      <c r="BF70" s="102" t="s">
        <v>868</v>
      </c>
      <c r="BG70" s="102" t="s">
        <v>868</v>
      </c>
      <c r="BH70" s="103"/>
    </row>
    <row r="71" spans="1:60" ht="21" x14ac:dyDescent="0.25">
      <c r="A71" s="76" t="s">
        <v>806</v>
      </c>
      <c r="B71" s="267" t="s">
        <v>889</v>
      </c>
      <c r="C71" s="102"/>
      <c r="D71" s="102" t="s">
        <v>868</v>
      </c>
      <c r="E71" s="102" t="s">
        <v>868</v>
      </c>
      <c r="F71" s="102" t="s">
        <v>868</v>
      </c>
      <c r="G71" s="102" t="s">
        <v>868</v>
      </c>
      <c r="H71" s="102" t="s">
        <v>868</v>
      </c>
      <c r="I71" s="102" t="s">
        <v>868</v>
      </c>
      <c r="J71" s="102" t="s">
        <v>868</v>
      </c>
      <c r="K71" s="102" t="s">
        <v>868</v>
      </c>
      <c r="L71" s="102" t="s">
        <v>868</v>
      </c>
      <c r="M71" s="102" t="s">
        <v>868</v>
      </c>
      <c r="N71" s="102" t="s">
        <v>868</v>
      </c>
      <c r="O71" s="102" t="s">
        <v>868</v>
      </c>
      <c r="P71" s="102" t="s">
        <v>868</v>
      </c>
      <c r="Q71" s="102" t="s">
        <v>868</v>
      </c>
      <c r="R71" s="102" t="s">
        <v>868</v>
      </c>
      <c r="S71" s="102" t="s">
        <v>868</v>
      </c>
      <c r="T71" s="102" t="s">
        <v>868</v>
      </c>
      <c r="U71" s="102" t="s">
        <v>868</v>
      </c>
      <c r="V71" s="102" t="s">
        <v>868</v>
      </c>
      <c r="W71" s="102" t="s">
        <v>868</v>
      </c>
      <c r="X71" s="102" t="s">
        <v>868</v>
      </c>
      <c r="Y71" s="102" t="s">
        <v>868</v>
      </c>
      <c r="Z71" s="102" t="s">
        <v>868</v>
      </c>
      <c r="AA71" s="102" t="s">
        <v>868</v>
      </c>
      <c r="AB71" s="102" t="s">
        <v>868</v>
      </c>
      <c r="AC71" s="102" t="s">
        <v>868</v>
      </c>
      <c r="AD71" s="102" t="s">
        <v>868</v>
      </c>
      <c r="AE71" s="102" t="s">
        <v>868</v>
      </c>
      <c r="AF71" s="102" t="s">
        <v>868</v>
      </c>
      <c r="AG71" s="102" t="s">
        <v>868</v>
      </c>
      <c r="AH71" s="102" t="s">
        <v>868</v>
      </c>
      <c r="AI71" s="102" t="s">
        <v>868</v>
      </c>
      <c r="AJ71" s="102" t="s">
        <v>868</v>
      </c>
      <c r="AK71" s="102" t="s">
        <v>868</v>
      </c>
      <c r="AL71" s="102" t="s">
        <v>868</v>
      </c>
      <c r="AM71" s="102" t="s">
        <v>868</v>
      </c>
      <c r="AN71" s="102" t="s">
        <v>868</v>
      </c>
      <c r="AO71" s="102" t="s">
        <v>868</v>
      </c>
      <c r="AP71" s="102" t="s">
        <v>868</v>
      </c>
      <c r="AQ71" s="102" t="s">
        <v>868</v>
      </c>
      <c r="AR71" s="102" t="s">
        <v>868</v>
      </c>
      <c r="AS71" s="102" t="s">
        <v>868</v>
      </c>
      <c r="AT71" s="102" t="s">
        <v>868</v>
      </c>
      <c r="AU71" s="102" t="s">
        <v>868</v>
      </c>
      <c r="AV71" s="102" t="s">
        <v>868</v>
      </c>
      <c r="AW71" s="102" t="s">
        <v>868</v>
      </c>
      <c r="AX71" s="102" t="s">
        <v>868</v>
      </c>
      <c r="AY71" s="102" t="s">
        <v>868</v>
      </c>
      <c r="AZ71" s="102" t="s">
        <v>868</v>
      </c>
      <c r="BA71" s="102" t="s">
        <v>868</v>
      </c>
      <c r="BB71" s="102" t="s">
        <v>868</v>
      </c>
      <c r="BC71" s="102" t="s">
        <v>868</v>
      </c>
      <c r="BD71" s="102" t="s">
        <v>868</v>
      </c>
      <c r="BE71" s="102" t="s">
        <v>868</v>
      </c>
      <c r="BF71" s="102" t="s">
        <v>868</v>
      </c>
      <c r="BG71" s="102" t="s">
        <v>868</v>
      </c>
      <c r="BH71" s="103"/>
    </row>
    <row r="72" spans="1:60" x14ac:dyDescent="0.25">
      <c r="BH72" s="298"/>
    </row>
    <row r="73" spans="1:60" x14ac:dyDescent="0.25">
      <c r="BH73" s="298"/>
    </row>
    <row r="74" spans="1:60" x14ac:dyDescent="0.25">
      <c r="BH74" s="298"/>
    </row>
    <row r="75" spans="1:60" x14ac:dyDescent="0.25">
      <c r="B75" s="2" t="s">
        <v>821</v>
      </c>
      <c r="D75" s="57"/>
      <c r="E75" s="57"/>
      <c r="F75" s="57"/>
      <c r="G75" s="57"/>
      <c r="H75" s="57"/>
      <c r="I75" s="57"/>
      <c r="J75" s="2" t="s">
        <v>822</v>
      </c>
      <c r="BH75" s="298"/>
    </row>
    <row r="76" spans="1:60" x14ac:dyDescent="0.25">
      <c r="BH76" s="298"/>
    </row>
    <row r="77" spans="1:60" x14ac:dyDescent="0.25">
      <c r="BH77" s="298"/>
    </row>
    <row r="78" spans="1:60" x14ac:dyDescent="0.25">
      <c r="BH78" s="298"/>
    </row>
    <row r="79" spans="1:60" x14ac:dyDescent="0.25">
      <c r="BH79" s="298"/>
    </row>
    <row r="80" spans="1:60" x14ac:dyDescent="0.25">
      <c r="BH80" s="298"/>
    </row>
    <row r="81" spans="60:60" x14ac:dyDescent="0.25">
      <c r="BH81" s="298"/>
    </row>
    <row r="82" spans="60:60" x14ac:dyDescent="0.25">
      <c r="BH82" s="298"/>
    </row>
    <row r="83" spans="60:60" x14ac:dyDescent="0.25">
      <c r="BH83" s="298"/>
    </row>
    <row r="84" spans="60:60" x14ac:dyDescent="0.25">
      <c r="BH84" s="298"/>
    </row>
    <row r="85" spans="60:60" x14ac:dyDescent="0.25">
      <c r="BH85" s="298"/>
    </row>
    <row r="86" spans="60:60" x14ac:dyDescent="0.25">
      <c r="BH86" s="298"/>
    </row>
    <row r="87" spans="60:60" x14ac:dyDescent="0.25">
      <c r="BH87" s="298"/>
    </row>
    <row r="88" spans="60:60" x14ac:dyDescent="0.25">
      <c r="BH88" s="298"/>
    </row>
    <row r="89" spans="60:60" x14ac:dyDescent="0.25">
      <c r="BH89" s="298"/>
    </row>
    <row r="90" spans="60:60" x14ac:dyDescent="0.25">
      <c r="BH90" s="298"/>
    </row>
    <row r="91" spans="60:60" x14ac:dyDescent="0.25">
      <c r="BH91" s="298"/>
    </row>
    <row r="92" spans="60:60" x14ac:dyDescent="0.25">
      <c r="BH92" s="298"/>
    </row>
  </sheetData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97"/>
  <sheetViews>
    <sheetView zoomScale="140" zoomScaleNormal="140" zoomScaleSheetLayoutView="115" workbookViewId="0">
      <selection activeCell="A4" sqref="A4:AY4"/>
    </sheetView>
  </sheetViews>
  <sheetFormatPr defaultRowHeight="15.75" x14ac:dyDescent="0.25"/>
  <cols>
    <col min="1" max="1" width="5.7109375" style="2" customWidth="1"/>
    <col min="2" max="2" width="24.42578125" style="2" customWidth="1"/>
    <col min="3" max="3" width="9.2851562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44" t="s">
        <v>11</v>
      </c>
      <c r="AY2" s="344"/>
      <c r="AZ2" s="344"/>
      <c r="BA2" s="344"/>
      <c r="BB2" s="344"/>
      <c r="BC2" s="344"/>
    </row>
    <row r="3" spans="1:55" s="36" customFormat="1" ht="9.75" customHeight="1" x14ac:dyDescent="0.2">
      <c r="A3" s="390" t="s">
        <v>170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</row>
    <row r="4" spans="1:55" s="36" customFormat="1" ht="12.75" customHeight="1" x14ac:dyDescent="0.2">
      <c r="A4" s="390" t="s">
        <v>1014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</row>
    <row r="5" spans="1:55" ht="9" customHeight="1" x14ac:dyDescent="0.25"/>
    <row r="6" spans="1:55" s="36" customFormat="1" ht="10.5" x14ac:dyDescent="0.2">
      <c r="V6" s="44" t="s">
        <v>12</v>
      </c>
      <c r="W6" s="391" t="s">
        <v>820</v>
      </c>
      <c r="X6" s="391"/>
      <c r="Y6" s="391"/>
      <c r="Z6" s="391"/>
      <c r="AA6" s="391"/>
      <c r="AB6" s="391"/>
      <c r="AC6" s="391"/>
      <c r="AD6" s="391"/>
      <c r="AE6" s="391"/>
      <c r="AF6" s="79"/>
      <c r="AG6" s="79"/>
      <c r="AH6" s="79"/>
      <c r="AI6" s="79"/>
      <c r="AJ6" s="79"/>
      <c r="AK6" s="79"/>
      <c r="AL6" s="53"/>
      <c r="AM6" s="53"/>
      <c r="AN6" s="53"/>
      <c r="AO6" s="53"/>
    </row>
    <row r="7" spans="1:55" s="38" customFormat="1" ht="10.5" customHeight="1" x14ac:dyDescent="0.15">
      <c r="W7" s="408" t="s">
        <v>13</v>
      </c>
      <c r="X7" s="408"/>
      <c r="Y7" s="408"/>
      <c r="Z7" s="408"/>
      <c r="AA7" s="408"/>
      <c r="AB7" s="408"/>
      <c r="AC7" s="408"/>
      <c r="AD7" s="408"/>
      <c r="AE7" s="408"/>
      <c r="AF7" s="360"/>
      <c r="AG7" s="360"/>
      <c r="AH7" s="360"/>
      <c r="AI7" s="360"/>
      <c r="AJ7" s="360"/>
      <c r="AK7" s="360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81" t="s">
        <v>950</v>
      </c>
      <c r="AA9" s="381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1" t="s">
        <v>1017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52"/>
      <c r="AO11" s="52"/>
      <c r="AP11" s="52"/>
      <c r="AQ11" s="82"/>
      <c r="AR11" s="82"/>
      <c r="AS11" s="82"/>
      <c r="AT11" s="82"/>
    </row>
    <row r="12" spans="1:55" s="38" customFormat="1" ht="8.25" x14ac:dyDescent="0.15">
      <c r="Y12" s="360" t="s">
        <v>17</v>
      </c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82" t="s">
        <v>23</v>
      </c>
      <c r="B14" s="382" t="s">
        <v>22</v>
      </c>
      <c r="C14" s="382" t="s">
        <v>18</v>
      </c>
      <c r="D14" s="384" t="s">
        <v>1002</v>
      </c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6"/>
      <c r="AD14" s="401" t="s">
        <v>998</v>
      </c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3"/>
    </row>
    <row r="15" spans="1:55" s="38" customFormat="1" ht="15" customHeight="1" x14ac:dyDescent="0.15">
      <c r="A15" s="383"/>
      <c r="B15" s="383"/>
      <c r="C15" s="383"/>
      <c r="D15" s="56" t="s">
        <v>0</v>
      </c>
      <c r="E15" s="398" t="s">
        <v>5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400"/>
      <c r="AD15" s="51" t="s">
        <v>0</v>
      </c>
      <c r="AE15" s="384" t="s">
        <v>5</v>
      </c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6"/>
    </row>
    <row r="16" spans="1:55" s="38" customFormat="1" ht="15" customHeight="1" x14ac:dyDescent="0.15">
      <c r="A16" s="383"/>
      <c r="B16" s="383"/>
      <c r="C16" s="383"/>
      <c r="D16" s="382" t="s">
        <v>36</v>
      </c>
      <c r="E16" s="384" t="s">
        <v>36</v>
      </c>
      <c r="F16" s="385"/>
      <c r="G16" s="385"/>
      <c r="H16" s="385"/>
      <c r="I16" s="386"/>
      <c r="J16" s="384" t="s">
        <v>35</v>
      </c>
      <c r="K16" s="385"/>
      <c r="L16" s="385"/>
      <c r="M16" s="385"/>
      <c r="N16" s="386"/>
      <c r="O16" s="384" t="s">
        <v>34</v>
      </c>
      <c r="P16" s="385"/>
      <c r="Q16" s="385"/>
      <c r="R16" s="385"/>
      <c r="S16" s="386"/>
      <c r="T16" s="384" t="s">
        <v>33</v>
      </c>
      <c r="U16" s="385"/>
      <c r="V16" s="385"/>
      <c r="W16" s="385"/>
      <c r="X16" s="386"/>
      <c r="Y16" s="384" t="s">
        <v>32</v>
      </c>
      <c r="Z16" s="385"/>
      <c r="AA16" s="385"/>
      <c r="AB16" s="385"/>
      <c r="AC16" s="386"/>
      <c r="AD16" s="382" t="s">
        <v>36</v>
      </c>
      <c r="AE16" s="384" t="s">
        <v>36</v>
      </c>
      <c r="AF16" s="385"/>
      <c r="AG16" s="385"/>
      <c r="AH16" s="385"/>
      <c r="AI16" s="386"/>
      <c r="AJ16" s="384" t="s">
        <v>35</v>
      </c>
      <c r="AK16" s="385"/>
      <c r="AL16" s="385"/>
      <c r="AM16" s="385"/>
      <c r="AN16" s="386"/>
      <c r="AO16" s="384" t="s">
        <v>34</v>
      </c>
      <c r="AP16" s="385"/>
      <c r="AQ16" s="385"/>
      <c r="AR16" s="385"/>
      <c r="AS16" s="386"/>
      <c r="AT16" s="384" t="s">
        <v>33</v>
      </c>
      <c r="AU16" s="385"/>
      <c r="AV16" s="385"/>
      <c r="AW16" s="385"/>
      <c r="AX16" s="386"/>
      <c r="AY16" s="384" t="s">
        <v>32</v>
      </c>
      <c r="AZ16" s="385"/>
      <c r="BA16" s="385"/>
      <c r="BB16" s="385"/>
      <c r="BC16" s="386"/>
    </row>
    <row r="17" spans="1:55" s="38" customFormat="1" ht="108" customHeight="1" x14ac:dyDescent="0.15">
      <c r="A17" s="383"/>
      <c r="B17" s="383"/>
      <c r="C17" s="383"/>
      <c r="D17" s="404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404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8.25" x14ac:dyDescent="0.15">
      <c r="A20" s="405" t="s">
        <v>10</v>
      </c>
      <c r="B20" s="406"/>
      <c r="C20" s="407"/>
      <c r="D20" s="54">
        <f t="shared" ref="D20:AI20" si="0">D48+D81+D88</f>
        <v>21.097999999999999</v>
      </c>
      <c r="E20" s="54">
        <f t="shared" si="0"/>
        <v>8.8830000000000009</v>
      </c>
      <c r="F20" s="54">
        <f t="shared" si="0"/>
        <v>0</v>
      </c>
      <c r="G20" s="54">
        <f t="shared" si="0"/>
        <v>1.5830000000000002</v>
      </c>
      <c r="H20" s="54">
        <f t="shared" si="0"/>
        <v>7.3000000000000007</v>
      </c>
      <c r="I20" s="54">
        <f t="shared" si="0"/>
        <v>0</v>
      </c>
      <c r="J20" s="54">
        <f t="shared" si="0"/>
        <v>2.7609999999999997</v>
      </c>
      <c r="K20" s="54">
        <f t="shared" si="0"/>
        <v>0</v>
      </c>
      <c r="L20" s="54">
        <f t="shared" si="0"/>
        <v>0.79200000000000004</v>
      </c>
      <c r="M20" s="54">
        <f t="shared" si="0"/>
        <v>1.9689999999999999</v>
      </c>
      <c r="N20" s="54">
        <f t="shared" si="0"/>
        <v>0</v>
      </c>
      <c r="O20" s="54">
        <f t="shared" si="0"/>
        <v>3.9660000000000002</v>
      </c>
      <c r="P20" s="54">
        <f t="shared" si="0"/>
        <v>0</v>
      </c>
      <c r="Q20" s="54">
        <f t="shared" si="0"/>
        <v>0.63500000000000001</v>
      </c>
      <c r="R20" s="54">
        <f t="shared" si="0"/>
        <v>3.3310000000000004</v>
      </c>
      <c r="S20" s="54">
        <f t="shared" si="0"/>
        <v>0</v>
      </c>
      <c r="T20" s="54">
        <f t="shared" si="0"/>
        <v>2.1560000000000001</v>
      </c>
      <c r="U20" s="54">
        <f t="shared" si="0"/>
        <v>0</v>
      </c>
      <c r="V20" s="54">
        <f t="shared" si="0"/>
        <v>0.156</v>
      </c>
      <c r="W20" s="54">
        <f t="shared" si="0"/>
        <v>2</v>
      </c>
      <c r="X20" s="54">
        <f t="shared" si="0"/>
        <v>0</v>
      </c>
      <c r="Y20" s="54">
        <f t="shared" si="0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4">
        <f t="shared" si="0"/>
        <v>17.582000000000001</v>
      </c>
      <c r="AE20" s="54">
        <f t="shared" si="0"/>
        <v>7.4019999999999992</v>
      </c>
      <c r="AF20" s="54">
        <f t="shared" si="0"/>
        <v>0</v>
      </c>
      <c r="AG20" s="54">
        <f t="shared" si="0"/>
        <v>1.3170000000000002</v>
      </c>
      <c r="AH20" s="54">
        <f t="shared" si="0"/>
        <v>6.0850000000000009</v>
      </c>
      <c r="AI20" s="54">
        <f t="shared" si="0"/>
        <v>0</v>
      </c>
      <c r="AJ20" s="54">
        <f t="shared" ref="AJ20:BC20" si="1">AJ48+AJ81+AJ88</f>
        <v>2.3010000000000002</v>
      </c>
      <c r="AK20" s="54">
        <f t="shared" si="1"/>
        <v>0</v>
      </c>
      <c r="AL20" s="54">
        <f t="shared" si="1"/>
        <v>0.65900000000000003</v>
      </c>
      <c r="AM20" s="54">
        <f t="shared" si="1"/>
        <v>1.6420000000000001</v>
      </c>
      <c r="AN20" s="54">
        <f t="shared" si="1"/>
        <v>0</v>
      </c>
      <c r="AO20" s="291">
        <f t="shared" si="1"/>
        <v>3.3050000000000002</v>
      </c>
      <c r="AP20" s="54">
        <f t="shared" si="1"/>
        <v>0</v>
      </c>
      <c r="AQ20" s="291">
        <f t="shared" si="1"/>
        <v>0.52900000000000003</v>
      </c>
      <c r="AR20" s="291">
        <f t="shared" si="1"/>
        <v>2.7760000000000002</v>
      </c>
      <c r="AS20" s="54">
        <f t="shared" si="1"/>
        <v>0</v>
      </c>
      <c r="AT20" s="54">
        <f t="shared" si="1"/>
        <v>1.7960000000000003</v>
      </c>
      <c r="AU20" s="54">
        <f t="shared" si="1"/>
        <v>0</v>
      </c>
      <c r="AV20" s="291">
        <f t="shared" si="1"/>
        <v>0.12899999999999998</v>
      </c>
      <c r="AW20" s="291">
        <f t="shared" si="1"/>
        <v>1.6670000000000003</v>
      </c>
      <c r="AX20" s="54">
        <f t="shared" si="1"/>
        <v>0</v>
      </c>
      <c r="AY20" s="54">
        <f t="shared" si="1"/>
        <v>0</v>
      </c>
      <c r="AZ20" s="54">
        <f t="shared" si="1"/>
        <v>0</v>
      </c>
      <c r="BA20" s="54">
        <f t="shared" si="1"/>
        <v>0</v>
      </c>
      <c r="BB20" s="54">
        <f t="shared" si="1"/>
        <v>0</v>
      </c>
      <c r="BC20" s="54">
        <f t="shared" si="1"/>
        <v>0</v>
      </c>
    </row>
    <row r="21" spans="1:55" s="38" customFormat="1" ht="9.75" x14ac:dyDescent="0.15">
      <c r="A21" s="118" t="s">
        <v>823</v>
      </c>
      <c r="B21" s="279" t="s">
        <v>824</v>
      </c>
      <c r="C21" s="119"/>
      <c r="D21" s="120" t="s">
        <v>868</v>
      </c>
      <c r="E21" s="120" t="s">
        <v>868</v>
      </c>
      <c r="F21" s="120" t="s">
        <v>868</v>
      </c>
      <c r="G21" s="120" t="s">
        <v>868</v>
      </c>
      <c r="H21" s="120" t="s">
        <v>868</v>
      </c>
      <c r="I21" s="120" t="s">
        <v>868</v>
      </c>
      <c r="J21" s="120" t="s">
        <v>868</v>
      </c>
      <c r="K21" s="120" t="s">
        <v>868</v>
      </c>
      <c r="L21" s="120" t="s">
        <v>868</v>
      </c>
      <c r="M21" s="120" t="s">
        <v>868</v>
      </c>
      <c r="N21" s="120" t="s">
        <v>868</v>
      </c>
      <c r="O21" s="120" t="s">
        <v>868</v>
      </c>
      <c r="P21" s="120" t="s">
        <v>868</v>
      </c>
      <c r="Q21" s="120" t="s">
        <v>868</v>
      </c>
      <c r="R21" s="120" t="s">
        <v>868</v>
      </c>
      <c r="S21" s="120" t="s">
        <v>868</v>
      </c>
      <c r="T21" s="120" t="s">
        <v>868</v>
      </c>
      <c r="U21" s="120" t="s">
        <v>868</v>
      </c>
      <c r="V21" s="120" t="s">
        <v>868</v>
      </c>
      <c r="W21" s="120" t="s">
        <v>868</v>
      </c>
      <c r="X21" s="120" t="s">
        <v>868</v>
      </c>
      <c r="Y21" s="120" t="s">
        <v>868</v>
      </c>
      <c r="Z21" s="120" t="s">
        <v>868</v>
      </c>
      <c r="AA21" s="120" t="s">
        <v>868</v>
      </c>
      <c r="AB21" s="120" t="s">
        <v>868</v>
      </c>
      <c r="AC21" s="120" t="s">
        <v>868</v>
      </c>
      <c r="AD21" s="120" t="s">
        <v>868</v>
      </c>
      <c r="AE21" s="120" t="s">
        <v>868</v>
      </c>
      <c r="AF21" s="120" t="s">
        <v>868</v>
      </c>
      <c r="AG21" s="120" t="s">
        <v>868</v>
      </c>
      <c r="AH21" s="120" t="s">
        <v>868</v>
      </c>
      <c r="AI21" s="120" t="s">
        <v>868</v>
      </c>
      <c r="AJ21" s="120" t="s">
        <v>868</v>
      </c>
      <c r="AK21" s="120" t="s">
        <v>868</v>
      </c>
      <c r="AL21" s="120" t="s">
        <v>868</v>
      </c>
      <c r="AM21" s="120" t="s">
        <v>868</v>
      </c>
      <c r="AN21" s="120" t="s">
        <v>868</v>
      </c>
      <c r="AO21" s="120" t="s">
        <v>868</v>
      </c>
      <c r="AP21" s="120" t="s">
        <v>868</v>
      </c>
      <c r="AQ21" s="120" t="s">
        <v>868</v>
      </c>
      <c r="AR21" s="120" t="s">
        <v>868</v>
      </c>
      <c r="AS21" s="120" t="s">
        <v>868</v>
      </c>
      <c r="AT21" s="120" t="s">
        <v>868</v>
      </c>
      <c r="AU21" s="120" t="s">
        <v>868</v>
      </c>
      <c r="AV21" s="120" t="s">
        <v>868</v>
      </c>
      <c r="AW21" s="120" t="s">
        <v>868</v>
      </c>
      <c r="AX21" s="120" t="s">
        <v>868</v>
      </c>
      <c r="AY21" s="120" t="s">
        <v>868</v>
      </c>
      <c r="AZ21" s="120" t="s">
        <v>868</v>
      </c>
      <c r="BA21" s="120" t="s">
        <v>868</v>
      </c>
      <c r="BB21" s="120" t="s">
        <v>868</v>
      </c>
      <c r="BC21" s="120" t="s">
        <v>868</v>
      </c>
    </row>
    <row r="22" spans="1:55" s="38" customFormat="1" ht="19.5" x14ac:dyDescent="0.15">
      <c r="A22" s="118" t="s">
        <v>825</v>
      </c>
      <c r="B22" s="279" t="s">
        <v>826</v>
      </c>
      <c r="C22" s="119"/>
      <c r="D22" s="120" t="s">
        <v>868</v>
      </c>
      <c r="E22" s="120" t="s">
        <v>868</v>
      </c>
      <c r="F22" s="120" t="s">
        <v>868</v>
      </c>
      <c r="G22" s="120" t="s">
        <v>868</v>
      </c>
      <c r="H22" s="120" t="s">
        <v>868</v>
      </c>
      <c r="I22" s="120" t="s">
        <v>868</v>
      </c>
      <c r="J22" s="120" t="s">
        <v>868</v>
      </c>
      <c r="K22" s="120" t="s">
        <v>868</v>
      </c>
      <c r="L22" s="120" t="s">
        <v>868</v>
      </c>
      <c r="M22" s="120" t="s">
        <v>868</v>
      </c>
      <c r="N22" s="120" t="s">
        <v>868</v>
      </c>
      <c r="O22" s="120" t="s">
        <v>868</v>
      </c>
      <c r="P22" s="120" t="s">
        <v>868</v>
      </c>
      <c r="Q22" s="120" t="s">
        <v>868</v>
      </c>
      <c r="R22" s="120" t="s">
        <v>868</v>
      </c>
      <c r="S22" s="120" t="s">
        <v>868</v>
      </c>
      <c r="T22" s="120" t="s">
        <v>868</v>
      </c>
      <c r="U22" s="120" t="s">
        <v>868</v>
      </c>
      <c r="V22" s="120" t="s">
        <v>868</v>
      </c>
      <c r="W22" s="120" t="s">
        <v>868</v>
      </c>
      <c r="X22" s="120" t="s">
        <v>868</v>
      </c>
      <c r="Y22" s="120" t="s">
        <v>868</v>
      </c>
      <c r="Z22" s="120" t="s">
        <v>868</v>
      </c>
      <c r="AA22" s="120" t="s">
        <v>868</v>
      </c>
      <c r="AB22" s="120" t="s">
        <v>868</v>
      </c>
      <c r="AC22" s="120" t="s">
        <v>868</v>
      </c>
      <c r="AD22" s="120" t="s">
        <v>868</v>
      </c>
      <c r="AE22" s="120" t="s">
        <v>868</v>
      </c>
      <c r="AF22" s="120" t="s">
        <v>868</v>
      </c>
      <c r="AG22" s="120" t="s">
        <v>868</v>
      </c>
      <c r="AH22" s="120" t="s">
        <v>868</v>
      </c>
      <c r="AI22" s="120" t="s">
        <v>868</v>
      </c>
      <c r="AJ22" s="120" t="s">
        <v>868</v>
      </c>
      <c r="AK22" s="120" t="s">
        <v>868</v>
      </c>
      <c r="AL22" s="120" t="s">
        <v>868</v>
      </c>
      <c r="AM22" s="120" t="s">
        <v>868</v>
      </c>
      <c r="AN22" s="120" t="s">
        <v>868</v>
      </c>
      <c r="AO22" s="120" t="s">
        <v>868</v>
      </c>
      <c r="AP22" s="120" t="s">
        <v>868</v>
      </c>
      <c r="AQ22" s="120" t="s">
        <v>868</v>
      </c>
      <c r="AR22" s="120" t="s">
        <v>868</v>
      </c>
      <c r="AS22" s="120" t="s">
        <v>868</v>
      </c>
      <c r="AT22" s="120" t="s">
        <v>868</v>
      </c>
      <c r="AU22" s="120" t="s">
        <v>868</v>
      </c>
      <c r="AV22" s="120" t="s">
        <v>868</v>
      </c>
      <c r="AW22" s="120" t="s">
        <v>868</v>
      </c>
      <c r="AX22" s="120" t="s">
        <v>868</v>
      </c>
      <c r="AY22" s="120" t="s">
        <v>868</v>
      </c>
      <c r="AZ22" s="120" t="s">
        <v>868</v>
      </c>
      <c r="BA22" s="120" t="s">
        <v>868</v>
      </c>
      <c r="BB22" s="120" t="s">
        <v>868</v>
      </c>
      <c r="BC22" s="120" t="s">
        <v>868</v>
      </c>
    </row>
    <row r="23" spans="1:55" s="38" customFormat="1" ht="39" x14ac:dyDescent="0.15">
      <c r="A23" s="118" t="s">
        <v>827</v>
      </c>
      <c r="B23" s="279" t="s">
        <v>828</v>
      </c>
      <c r="C23" s="119"/>
      <c r="D23" s="120" t="s">
        <v>868</v>
      </c>
      <c r="E23" s="120" t="s">
        <v>868</v>
      </c>
      <c r="F23" s="120" t="s">
        <v>868</v>
      </c>
      <c r="G23" s="120" t="s">
        <v>868</v>
      </c>
      <c r="H23" s="120" t="s">
        <v>868</v>
      </c>
      <c r="I23" s="120" t="s">
        <v>868</v>
      </c>
      <c r="J23" s="120" t="s">
        <v>868</v>
      </c>
      <c r="K23" s="120" t="s">
        <v>868</v>
      </c>
      <c r="L23" s="120" t="s">
        <v>868</v>
      </c>
      <c r="M23" s="120" t="s">
        <v>868</v>
      </c>
      <c r="N23" s="120" t="s">
        <v>868</v>
      </c>
      <c r="O23" s="120" t="s">
        <v>868</v>
      </c>
      <c r="P23" s="120" t="s">
        <v>868</v>
      </c>
      <c r="Q23" s="120" t="s">
        <v>868</v>
      </c>
      <c r="R23" s="120" t="s">
        <v>868</v>
      </c>
      <c r="S23" s="120" t="s">
        <v>868</v>
      </c>
      <c r="T23" s="120" t="s">
        <v>868</v>
      </c>
      <c r="U23" s="120" t="s">
        <v>868</v>
      </c>
      <c r="V23" s="120" t="s">
        <v>868</v>
      </c>
      <c r="W23" s="120" t="s">
        <v>868</v>
      </c>
      <c r="X23" s="120" t="s">
        <v>868</v>
      </c>
      <c r="Y23" s="120" t="s">
        <v>868</v>
      </c>
      <c r="Z23" s="120" t="s">
        <v>868</v>
      </c>
      <c r="AA23" s="120" t="s">
        <v>868</v>
      </c>
      <c r="AB23" s="120" t="s">
        <v>868</v>
      </c>
      <c r="AC23" s="120" t="s">
        <v>868</v>
      </c>
      <c r="AD23" s="120" t="s">
        <v>868</v>
      </c>
      <c r="AE23" s="120" t="s">
        <v>868</v>
      </c>
      <c r="AF23" s="120" t="s">
        <v>868</v>
      </c>
      <c r="AG23" s="120" t="s">
        <v>868</v>
      </c>
      <c r="AH23" s="120" t="s">
        <v>868</v>
      </c>
      <c r="AI23" s="120" t="s">
        <v>868</v>
      </c>
      <c r="AJ23" s="120" t="s">
        <v>868</v>
      </c>
      <c r="AK23" s="120" t="s">
        <v>868</v>
      </c>
      <c r="AL23" s="120" t="s">
        <v>868</v>
      </c>
      <c r="AM23" s="120" t="s">
        <v>868</v>
      </c>
      <c r="AN23" s="120" t="s">
        <v>868</v>
      </c>
      <c r="AO23" s="120" t="s">
        <v>868</v>
      </c>
      <c r="AP23" s="120" t="s">
        <v>868</v>
      </c>
      <c r="AQ23" s="120" t="s">
        <v>868</v>
      </c>
      <c r="AR23" s="120" t="s">
        <v>868</v>
      </c>
      <c r="AS23" s="120" t="s">
        <v>868</v>
      </c>
      <c r="AT23" s="120" t="s">
        <v>868</v>
      </c>
      <c r="AU23" s="120" t="s">
        <v>868</v>
      </c>
      <c r="AV23" s="120" t="s">
        <v>868</v>
      </c>
      <c r="AW23" s="120" t="s">
        <v>868</v>
      </c>
      <c r="AX23" s="120" t="s">
        <v>868</v>
      </c>
      <c r="AY23" s="120" t="s">
        <v>868</v>
      </c>
      <c r="AZ23" s="120" t="s">
        <v>868</v>
      </c>
      <c r="BA23" s="120" t="s">
        <v>868</v>
      </c>
      <c r="BB23" s="120" t="s">
        <v>868</v>
      </c>
      <c r="BC23" s="120" t="s">
        <v>868</v>
      </c>
    </row>
    <row r="24" spans="1:55" s="38" customFormat="1" ht="19.5" x14ac:dyDescent="0.15">
      <c r="A24" s="118" t="s">
        <v>829</v>
      </c>
      <c r="B24" s="279" t="s">
        <v>830</v>
      </c>
      <c r="C24" s="119"/>
      <c r="D24" s="120" t="s">
        <v>868</v>
      </c>
      <c r="E24" s="120" t="s">
        <v>868</v>
      </c>
      <c r="F24" s="120" t="s">
        <v>868</v>
      </c>
      <c r="G24" s="120" t="s">
        <v>868</v>
      </c>
      <c r="H24" s="120" t="s">
        <v>868</v>
      </c>
      <c r="I24" s="120" t="s">
        <v>868</v>
      </c>
      <c r="J24" s="120" t="s">
        <v>868</v>
      </c>
      <c r="K24" s="120" t="s">
        <v>868</v>
      </c>
      <c r="L24" s="120" t="s">
        <v>868</v>
      </c>
      <c r="M24" s="120" t="s">
        <v>868</v>
      </c>
      <c r="N24" s="120" t="s">
        <v>868</v>
      </c>
      <c r="O24" s="120" t="s">
        <v>868</v>
      </c>
      <c r="P24" s="120" t="s">
        <v>868</v>
      </c>
      <c r="Q24" s="120" t="s">
        <v>868</v>
      </c>
      <c r="R24" s="120" t="s">
        <v>868</v>
      </c>
      <c r="S24" s="120" t="s">
        <v>868</v>
      </c>
      <c r="T24" s="120" t="s">
        <v>868</v>
      </c>
      <c r="U24" s="120" t="s">
        <v>868</v>
      </c>
      <c r="V24" s="120" t="s">
        <v>868</v>
      </c>
      <c r="W24" s="120" t="s">
        <v>868</v>
      </c>
      <c r="X24" s="120" t="s">
        <v>868</v>
      </c>
      <c r="Y24" s="120" t="s">
        <v>868</v>
      </c>
      <c r="Z24" s="120" t="s">
        <v>868</v>
      </c>
      <c r="AA24" s="120" t="s">
        <v>868</v>
      </c>
      <c r="AB24" s="120" t="s">
        <v>868</v>
      </c>
      <c r="AC24" s="120" t="s">
        <v>868</v>
      </c>
      <c r="AD24" s="120" t="s">
        <v>868</v>
      </c>
      <c r="AE24" s="120" t="s">
        <v>868</v>
      </c>
      <c r="AF24" s="120" t="s">
        <v>868</v>
      </c>
      <c r="AG24" s="120" t="s">
        <v>868</v>
      </c>
      <c r="AH24" s="120" t="s">
        <v>868</v>
      </c>
      <c r="AI24" s="120" t="s">
        <v>868</v>
      </c>
      <c r="AJ24" s="120" t="s">
        <v>868</v>
      </c>
      <c r="AK24" s="120" t="s">
        <v>868</v>
      </c>
      <c r="AL24" s="120" t="s">
        <v>868</v>
      </c>
      <c r="AM24" s="120" t="s">
        <v>868</v>
      </c>
      <c r="AN24" s="120" t="s">
        <v>868</v>
      </c>
      <c r="AO24" s="120" t="s">
        <v>868</v>
      </c>
      <c r="AP24" s="120" t="s">
        <v>868</v>
      </c>
      <c r="AQ24" s="120" t="s">
        <v>868</v>
      </c>
      <c r="AR24" s="120" t="s">
        <v>868</v>
      </c>
      <c r="AS24" s="120" t="s">
        <v>868</v>
      </c>
      <c r="AT24" s="120" t="s">
        <v>868</v>
      </c>
      <c r="AU24" s="120" t="s">
        <v>868</v>
      </c>
      <c r="AV24" s="120" t="s">
        <v>868</v>
      </c>
      <c r="AW24" s="120" t="s">
        <v>868</v>
      </c>
      <c r="AX24" s="120" t="s">
        <v>868</v>
      </c>
      <c r="AY24" s="120" t="s">
        <v>868</v>
      </c>
      <c r="AZ24" s="120" t="s">
        <v>868</v>
      </c>
      <c r="BA24" s="120" t="s">
        <v>868</v>
      </c>
      <c r="BB24" s="120" t="s">
        <v>868</v>
      </c>
      <c r="BC24" s="120" t="s">
        <v>868</v>
      </c>
    </row>
    <row r="25" spans="1:55" s="38" customFormat="1" ht="29.25" x14ac:dyDescent="0.15">
      <c r="A25" s="118" t="s">
        <v>831</v>
      </c>
      <c r="B25" s="279" t="s">
        <v>832</v>
      </c>
      <c r="C25" s="119"/>
      <c r="D25" s="120" t="s">
        <v>868</v>
      </c>
      <c r="E25" s="120" t="s">
        <v>868</v>
      </c>
      <c r="F25" s="120" t="s">
        <v>868</v>
      </c>
      <c r="G25" s="120" t="s">
        <v>868</v>
      </c>
      <c r="H25" s="120" t="s">
        <v>868</v>
      </c>
      <c r="I25" s="120" t="s">
        <v>868</v>
      </c>
      <c r="J25" s="120" t="s">
        <v>868</v>
      </c>
      <c r="K25" s="120" t="s">
        <v>868</v>
      </c>
      <c r="L25" s="120" t="s">
        <v>868</v>
      </c>
      <c r="M25" s="120" t="s">
        <v>868</v>
      </c>
      <c r="N25" s="120" t="s">
        <v>868</v>
      </c>
      <c r="O25" s="120" t="s">
        <v>868</v>
      </c>
      <c r="P25" s="120" t="s">
        <v>868</v>
      </c>
      <c r="Q25" s="120" t="s">
        <v>868</v>
      </c>
      <c r="R25" s="120" t="s">
        <v>868</v>
      </c>
      <c r="S25" s="120" t="s">
        <v>868</v>
      </c>
      <c r="T25" s="120" t="s">
        <v>868</v>
      </c>
      <c r="U25" s="120" t="s">
        <v>868</v>
      </c>
      <c r="V25" s="120" t="s">
        <v>868</v>
      </c>
      <c r="W25" s="120" t="s">
        <v>868</v>
      </c>
      <c r="X25" s="120" t="s">
        <v>868</v>
      </c>
      <c r="Y25" s="120" t="s">
        <v>868</v>
      </c>
      <c r="Z25" s="120" t="s">
        <v>868</v>
      </c>
      <c r="AA25" s="120" t="s">
        <v>868</v>
      </c>
      <c r="AB25" s="120" t="s">
        <v>868</v>
      </c>
      <c r="AC25" s="120" t="s">
        <v>868</v>
      </c>
      <c r="AD25" s="120" t="s">
        <v>868</v>
      </c>
      <c r="AE25" s="120" t="s">
        <v>868</v>
      </c>
      <c r="AF25" s="120" t="s">
        <v>868</v>
      </c>
      <c r="AG25" s="120" t="s">
        <v>868</v>
      </c>
      <c r="AH25" s="120" t="s">
        <v>868</v>
      </c>
      <c r="AI25" s="120" t="s">
        <v>868</v>
      </c>
      <c r="AJ25" s="120" t="s">
        <v>868</v>
      </c>
      <c r="AK25" s="120" t="s">
        <v>868</v>
      </c>
      <c r="AL25" s="120" t="s">
        <v>868</v>
      </c>
      <c r="AM25" s="120" t="s">
        <v>868</v>
      </c>
      <c r="AN25" s="120" t="s">
        <v>868</v>
      </c>
      <c r="AO25" s="120" t="s">
        <v>868</v>
      </c>
      <c r="AP25" s="120" t="s">
        <v>868</v>
      </c>
      <c r="AQ25" s="120" t="s">
        <v>868</v>
      </c>
      <c r="AR25" s="120" t="s">
        <v>868</v>
      </c>
      <c r="AS25" s="120" t="s">
        <v>868</v>
      </c>
      <c r="AT25" s="120" t="s">
        <v>868</v>
      </c>
      <c r="AU25" s="120" t="s">
        <v>868</v>
      </c>
      <c r="AV25" s="120" t="s">
        <v>868</v>
      </c>
      <c r="AW25" s="120" t="s">
        <v>868</v>
      </c>
      <c r="AX25" s="120" t="s">
        <v>868</v>
      </c>
      <c r="AY25" s="120" t="s">
        <v>868</v>
      </c>
      <c r="AZ25" s="120" t="s">
        <v>868</v>
      </c>
      <c r="BA25" s="120" t="s">
        <v>868</v>
      </c>
      <c r="BB25" s="120" t="s">
        <v>868</v>
      </c>
      <c r="BC25" s="120" t="s">
        <v>868</v>
      </c>
    </row>
    <row r="26" spans="1:55" s="38" customFormat="1" ht="9.75" x14ac:dyDescent="0.15">
      <c r="A26" s="118" t="s">
        <v>833</v>
      </c>
      <c r="B26" s="279" t="s">
        <v>834</v>
      </c>
      <c r="C26" s="119"/>
      <c r="D26" s="120" t="s">
        <v>868</v>
      </c>
      <c r="E26" s="120" t="s">
        <v>868</v>
      </c>
      <c r="F26" s="120" t="s">
        <v>868</v>
      </c>
      <c r="G26" s="120" t="s">
        <v>868</v>
      </c>
      <c r="H26" s="120" t="s">
        <v>868</v>
      </c>
      <c r="I26" s="120" t="s">
        <v>868</v>
      </c>
      <c r="J26" s="120" t="s">
        <v>868</v>
      </c>
      <c r="K26" s="120" t="s">
        <v>868</v>
      </c>
      <c r="L26" s="120" t="s">
        <v>868</v>
      </c>
      <c r="M26" s="120" t="s">
        <v>868</v>
      </c>
      <c r="N26" s="120" t="s">
        <v>868</v>
      </c>
      <c r="O26" s="120" t="s">
        <v>868</v>
      </c>
      <c r="P26" s="120" t="s">
        <v>868</v>
      </c>
      <c r="Q26" s="120" t="s">
        <v>868</v>
      </c>
      <c r="R26" s="120" t="s">
        <v>868</v>
      </c>
      <c r="S26" s="120" t="s">
        <v>868</v>
      </c>
      <c r="T26" s="120" t="s">
        <v>868</v>
      </c>
      <c r="U26" s="120" t="s">
        <v>868</v>
      </c>
      <c r="V26" s="120" t="s">
        <v>868</v>
      </c>
      <c r="W26" s="120" t="s">
        <v>868</v>
      </c>
      <c r="X26" s="120" t="s">
        <v>868</v>
      </c>
      <c r="Y26" s="120" t="s">
        <v>868</v>
      </c>
      <c r="Z26" s="120" t="s">
        <v>868</v>
      </c>
      <c r="AA26" s="120" t="s">
        <v>868</v>
      </c>
      <c r="AB26" s="120" t="s">
        <v>868</v>
      </c>
      <c r="AC26" s="120" t="s">
        <v>868</v>
      </c>
      <c r="AD26" s="120" t="s">
        <v>868</v>
      </c>
      <c r="AE26" s="120" t="s">
        <v>868</v>
      </c>
      <c r="AF26" s="120" t="s">
        <v>868</v>
      </c>
      <c r="AG26" s="120" t="s">
        <v>868</v>
      </c>
      <c r="AH26" s="120" t="s">
        <v>868</v>
      </c>
      <c r="AI26" s="120" t="s">
        <v>868</v>
      </c>
      <c r="AJ26" s="120" t="s">
        <v>868</v>
      </c>
      <c r="AK26" s="120" t="s">
        <v>868</v>
      </c>
      <c r="AL26" s="120" t="s">
        <v>868</v>
      </c>
      <c r="AM26" s="120" t="s">
        <v>868</v>
      </c>
      <c r="AN26" s="120" t="s">
        <v>868</v>
      </c>
      <c r="AO26" s="120" t="s">
        <v>868</v>
      </c>
      <c r="AP26" s="120" t="s">
        <v>868</v>
      </c>
      <c r="AQ26" s="120" t="s">
        <v>868</v>
      </c>
      <c r="AR26" s="120" t="s">
        <v>868</v>
      </c>
      <c r="AS26" s="120" t="s">
        <v>868</v>
      </c>
      <c r="AT26" s="120" t="s">
        <v>868</v>
      </c>
      <c r="AU26" s="120" t="s">
        <v>868</v>
      </c>
      <c r="AV26" s="120" t="s">
        <v>868</v>
      </c>
      <c r="AW26" s="120" t="s">
        <v>868</v>
      </c>
      <c r="AX26" s="120" t="s">
        <v>868</v>
      </c>
      <c r="AY26" s="120" t="s">
        <v>868</v>
      </c>
      <c r="AZ26" s="120" t="s">
        <v>868</v>
      </c>
      <c r="BA26" s="120" t="s">
        <v>868</v>
      </c>
      <c r="BB26" s="120" t="s">
        <v>868</v>
      </c>
      <c r="BC26" s="120" t="s">
        <v>868</v>
      </c>
    </row>
    <row r="27" spans="1:55" s="38" customFormat="1" ht="9.75" x14ac:dyDescent="0.15">
      <c r="A27" s="118" t="s">
        <v>835</v>
      </c>
      <c r="B27" s="279" t="s">
        <v>836</v>
      </c>
      <c r="C27" s="119"/>
      <c r="D27" s="121">
        <f>D20</f>
        <v>21.097999999999999</v>
      </c>
      <c r="E27" s="121">
        <f t="shared" ref="E27:BC27" si="2">E20</f>
        <v>8.8830000000000009</v>
      </c>
      <c r="F27" s="121">
        <f t="shared" si="2"/>
        <v>0</v>
      </c>
      <c r="G27" s="121">
        <f t="shared" si="2"/>
        <v>1.5830000000000002</v>
      </c>
      <c r="H27" s="121">
        <f t="shared" si="2"/>
        <v>7.3000000000000007</v>
      </c>
      <c r="I27" s="121">
        <f t="shared" si="2"/>
        <v>0</v>
      </c>
      <c r="J27" s="121">
        <f t="shared" si="2"/>
        <v>2.7609999999999997</v>
      </c>
      <c r="K27" s="121">
        <f t="shared" si="2"/>
        <v>0</v>
      </c>
      <c r="L27" s="121">
        <f t="shared" si="2"/>
        <v>0.79200000000000004</v>
      </c>
      <c r="M27" s="121">
        <f t="shared" si="2"/>
        <v>1.9689999999999999</v>
      </c>
      <c r="N27" s="121">
        <f t="shared" si="2"/>
        <v>0</v>
      </c>
      <c r="O27" s="121">
        <f t="shared" si="2"/>
        <v>3.9660000000000002</v>
      </c>
      <c r="P27" s="121">
        <f t="shared" si="2"/>
        <v>0</v>
      </c>
      <c r="Q27" s="121">
        <f t="shared" si="2"/>
        <v>0.63500000000000001</v>
      </c>
      <c r="R27" s="121">
        <f t="shared" si="2"/>
        <v>3.3310000000000004</v>
      </c>
      <c r="S27" s="121">
        <f t="shared" si="2"/>
        <v>0</v>
      </c>
      <c r="T27" s="121">
        <f t="shared" si="2"/>
        <v>2.1560000000000001</v>
      </c>
      <c r="U27" s="121">
        <f t="shared" si="2"/>
        <v>0</v>
      </c>
      <c r="V27" s="121">
        <f t="shared" si="2"/>
        <v>0.156</v>
      </c>
      <c r="W27" s="121">
        <f t="shared" si="2"/>
        <v>2</v>
      </c>
      <c r="X27" s="121">
        <f t="shared" si="2"/>
        <v>0</v>
      </c>
      <c r="Y27" s="121">
        <f t="shared" si="2"/>
        <v>0</v>
      </c>
      <c r="Z27" s="121">
        <f t="shared" si="2"/>
        <v>0</v>
      </c>
      <c r="AA27" s="121">
        <f t="shared" si="2"/>
        <v>0</v>
      </c>
      <c r="AB27" s="121">
        <f t="shared" si="2"/>
        <v>0</v>
      </c>
      <c r="AC27" s="121">
        <f t="shared" si="2"/>
        <v>0</v>
      </c>
      <c r="AD27" s="121">
        <f t="shared" si="2"/>
        <v>17.582000000000001</v>
      </c>
      <c r="AE27" s="121">
        <f t="shared" si="2"/>
        <v>7.4019999999999992</v>
      </c>
      <c r="AF27" s="121">
        <f t="shared" si="2"/>
        <v>0</v>
      </c>
      <c r="AG27" s="121">
        <f t="shared" si="2"/>
        <v>1.3170000000000002</v>
      </c>
      <c r="AH27" s="121">
        <f t="shared" si="2"/>
        <v>6.0850000000000009</v>
      </c>
      <c r="AI27" s="121">
        <f t="shared" si="2"/>
        <v>0</v>
      </c>
      <c r="AJ27" s="121">
        <f t="shared" si="2"/>
        <v>2.3010000000000002</v>
      </c>
      <c r="AK27" s="121">
        <f t="shared" si="2"/>
        <v>0</v>
      </c>
      <c r="AL27" s="121">
        <f t="shared" si="2"/>
        <v>0.65900000000000003</v>
      </c>
      <c r="AM27" s="121">
        <f t="shared" si="2"/>
        <v>1.6420000000000001</v>
      </c>
      <c r="AN27" s="121">
        <f t="shared" si="2"/>
        <v>0</v>
      </c>
      <c r="AO27" s="290">
        <f t="shared" si="2"/>
        <v>3.3050000000000002</v>
      </c>
      <c r="AP27" s="121">
        <f t="shared" si="2"/>
        <v>0</v>
      </c>
      <c r="AQ27" s="290">
        <f t="shared" si="2"/>
        <v>0.52900000000000003</v>
      </c>
      <c r="AR27" s="290">
        <f t="shared" si="2"/>
        <v>2.7760000000000002</v>
      </c>
      <c r="AS27" s="121">
        <f t="shared" si="2"/>
        <v>0</v>
      </c>
      <c r="AT27" s="121">
        <f t="shared" si="2"/>
        <v>1.7960000000000003</v>
      </c>
      <c r="AU27" s="121">
        <f t="shared" si="2"/>
        <v>0</v>
      </c>
      <c r="AV27" s="290">
        <f t="shared" si="2"/>
        <v>0.12899999999999998</v>
      </c>
      <c r="AW27" s="290">
        <f t="shared" si="2"/>
        <v>1.6670000000000003</v>
      </c>
      <c r="AX27" s="121">
        <f t="shared" si="2"/>
        <v>0</v>
      </c>
      <c r="AY27" s="121">
        <f t="shared" si="2"/>
        <v>0</v>
      </c>
      <c r="AZ27" s="121">
        <f t="shared" si="2"/>
        <v>0</v>
      </c>
      <c r="BA27" s="121">
        <f t="shared" si="2"/>
        <v>0</v>
      </c>
      <c r="BB27" s="121">
        <f t="shared" si="2"/>
        <v>0</v>
      </c>
      <c r="BC27" s="121">
        <f t="shared" si="2"/>
        <v>0</v>
      </c>
    </row>
    <row r="28" spans="1:55" s="38" customFormat="1" ht="19.5" x14ac:dyDescent="0.15">
      <c r="A28" s="118" t="s">
        <v>481</v>
      </c>
      <c r="B28" s="279" t="s">
        <v>837</v>
      </c>
      <c r="C28" s="119"/>
      <c r="D28" s="120" t="s">
        <v>868</v>
      </c>
      <c r="E28" s="120" t="s">
        <v>868</v>
      </c>
      <c r="F28" s="120" t="s">
        <v>868</v>
      </c>
      <c r="G28" s="120" t="s">
        <v>868</v>
      </c>
      <c r="H28" s="120" t="s">
        <v>868</v>
      </c>
      <c r="I28" s="120" t="s">
        <v>868</v>
      </c>
      <c r="J28" s="120" t="s">
        <v>868</v>
      </c>
      <c r="K28" s="120" t="s">
        <v>868</v>
      </c>
      <c r="L28" s="120" t="s">
        <v>868</v>
      </c>
      <c r="M28" s="120" t="s">
        <v>868</v>
      </c>
      <c r="N28" s="120" t="s">
        <v>868</v>
      </c>
      <c r="O28" s="120" t="s">
        <v>868</v>
      </c>
      <c r="P28" s="120" t="s">
        <v>868</v>
      </c>
      <c r="Q28" s="120" t="s">
        <v>868</v>
      </c>
      <c r="R28" s="120" t="s">
        <v>868</v>
      </c>
      <c r="S28" s="120" t="s">
        <v>868</v>
      </c>
      <c r="T28" s="120" t="s">
        <v>868</v>
      </c>
      <c r="U28" s="120" t="s">
        <v>868</v>
      </c>
      <c r="V28" s="120" t="s">
        <v>868</v>
      </c>
      <c r="W28" s="120" t="s">
        <v>868</v>
      </c>
      <c r="X28" s="120" t="s">
        <v>868</v>
      </c>
      <c r="Y28" s="120" t="s">
        <v>868</v>
      </c>
      <c r="Z28" s="120" t="s">
        <v>868</v>
      </c>
      <c r="AA28" s="120" t="s">
        <v>868</v>
      </c>
      <c r="AB28" s="120" t="s">
        <v>868</v>
      </c>
      <c r="AC28" s="120" t="s">
        <v>868</v>
      </c>
      <c r="AD28" s="120" t="s">
        <v>868</v>
      </c>
      <c r="AE28" s="120" t="s">
        <v>868</v>
      </c>
      <c r="AF28" s="120" t="s">
        <v>868</v>
      </c>
      <c r="AG28" s="120" t="s">
        <v>868</v>
      </c>
      <c r="AH28" s="120" t="s">
        <v>868</v>
      </c>
      <c r="AI28" s="120" t="s">
        <v>868</v>
      </c>
      <c r="AJ28" s="120" t="s">
        <v>868</v>
      </c>
      <c r="AK28" s="120" t="s">
        <v>868</v>
      </c>
      <c r="AL28" s="120" t="s">
        <v>868</v>
      </c>
      <c r="AM28" s="120" t="s">
        <v>868</v>
      </c>
      <c r="AN28" s="120" t="s">
        <v>868</v>
      </c>
      <c r="AO28" s="120" t="s">
        <v>868</v>
      </c>
      <c r="AP28" s="120" t="s">
        <v>868</v>
      </c>
      <c r="AQ28" s="120" t="s">
        <v>868</v>
      </c>
      <c r="AR28" s="120" t="s">
        <v>868</v>
      </c>
      <c r="AS28" s="120" t="s">
        <v>868</v>
      </c>
      <c r="AT28" s="120" t="s">
        <v>868</v>
      </c>
      <c r="AU28" s="120" t="s">
        <v>868</v>
      </c>
      <c r="AV28" s="120" t="s">
        <v>868</v>
      </c>
      <c r="AW28" s="120" t="s">
        <v>868</v>
      </c>
      <c r="AX28" s="120" t="s">
        <v>868</v>
      </c>
      <c r="AY28" s="120" t="s">
        <v>868</v>
      </c>
      <c r="AZ28" s="120" t="s">
        <v>868</v>
      </c>
      <c r="BA28" s="120" t="s">
        <v>868</v>
      </c>
      <c r="BB28" s="120" t="s">
        <v>868</v>
      </c>
      <c r="BC28" s="120" t="s">
        <v>868</v>
      </c>
    </row>
    <row r="29" spans="1:55" s="38" customFormat="1" ht="29.25" x14ac:dyDescent="0.15">
      <c r="A29" s="118" t="s">
        <v>479</v>
      </c>
      <c r="B29" s="279" t="s">
        <v>838</v>
      </c>
      <c r="C29" s="119"/>
      <c r="D29" s="120" t="s">
        <v>868</v>
      </c>
      <c r="E29" s="120" t="s">
        <v>868</v>
      </c>
      <c r="F29" s="120" t="s">
        <v>868</v>
      </c>
      <c r="G29" s="120" t="s">
        <v>868</v>
      </c>
      <c r="H29" s="120" t="s">
        <v>868</v>
      </c>
      <c r="I29" s="120" t="s">
        <v>868</v>
      </c>
      <c r="J29" s="120" t="s">
        <v>868</v>
      </c>
      <c r="K29" s="120" t="s">
        <v>868</v>
      </c>
      <c r="L29" s="120" t="s">
        <v>868</v>
      </c>
      <c r="M29" s="120" t="s">
        <v>868</v>
      </c>
      <c r="N29" s="120" t="s">
        <v>868</v>
      </c>
      <c r="O29" s="120" t="s">
        <v>868</v>
      </c>
      <c r="P29" s="120" t="s">
        <v>868</v>
      </c>
      <c r="Q29" s="120" t="s">
        <v>868</v>
      </c>
      <c r="R29" s="120" t="s">
        <v>868</v>
      </c>
      <c r="S29" s="120" t="s">
        <v>868</v>
      </c>
      <c r="T29" s="120" t="s">
        <v>868</v>
      </c>
      <c r="U29" s="120" t="s">
        <v>868</v>
      </c>
      <c r="V29" s="120" t="s">
        <v>868</v>
      </c>
      <c r="W29" s="120" t="s">
        <v>868</v>
      </c>
      <c r="X29" s="120" t="s">
        <v>868</v>
      </c>
      <c r="Y29" s="120" t="s">
        <v>868</v>
      </c>
      <c r="Z29" s="120" t="s">
        <v>868</v>
      </c>
      <c r="AA29" s="120" t="s">
        <v>868</v>
      </c>
      <c r="AB29" s="120" t="s">
        <v>868</v>
      </c>
      <c r="AC29" s="120" t="s">
        <v>868</v>
      </c>
      <c r="AD29" s="120" t="s">
        <v>868</v>
      </c>
      <c r="AE29" s="120" t="s">
        <v>868</v>
      </c>
      <c r="AF29" s="120" t="s">
        <v>868</v>
      </c>
      <c r="AG29" s="120" t="s">
        <v>868</v>
      </c>
      <c r="AH29" s="120" t="s">
        <v>868</v>
      </c>
      <c r="AI29" s="120" t="s">
        <v>868</v>
      </c>
      <c r="AJ29" s="120" t="s">
        <v>868</v>
      </c>
      <c r="AK29" s="120" t="s">
        <v>868</v>
      </c>
      <c r="AL29" s="120" t="s">
        <v>868</v>
      </c>
      <c r="AM29" s="120" t="s">
        <v>868</v>
      </c>
      <c r="AN29" s="120" t="s">
        <v>868</v>
      </c>
      <c r="AO29" s="120" t="s">
        <v>868</v>
      </c>
      <c r="AP29" s="120" t="s">
        <v>868</v>
      </c>
      <c r="AQ29" s="120" t="s">
        <v>868</v>
      </c>
      <c r="AR29" s="120" t="s">
        <v>868</v>
      </c>
      <c r="AS29" s="120" t="s">
        <v>868</v>
      </c>
      <c r="AT29" s="120" t="s">
        <v>868</v>
      </c>
      <c r="AU29" s="120" t="s">
        <v>868</v>
      </c>
      <c r="AV29" s="120" t="s">
        <v>868</v>
      </c>
      <c r="AW29" s="120" t="s">
        <v>868</v>
      </c>
      <c r="AX29" s="120" t="s">
        <v>868</v>
      </c>
      <c r="AY29" s="120" t="s">
        <v>868</v>
      </c>
      <c r="AZ29" s="120" t="s">
        <v>868</v>
      </c>
      <c r="BA29" s="120" t="s">
        <v>868</v>
      </c>
      <c r="BB29" s="120" t="s">
        <v>868</v>
      </c>
      <c r="BC29" s="120" t="s">
        <v>868</v>
      </c>
    </row>
    <row r="30" spans="1:55" s="38" customFormat="1" ht="39" x14ac:dyDescent="0.15">
      <c r="A30" s="118" t="s">
        <v>477</v>
      </c>
      <c r="B30" s="279" t="s">
        <v>839</v>
      </c>
      <c r="C30" s="119"/>
      <c r="D30" s="120" t="s">
        <v>868</v>
      </c>
      <c r="E30" s="120" t="s">
        <v>868</v>
      </c>
      <c r="F30" s="120" t="s">
        <v>868</v>
      </c>
      <c r="G30" s="120" t="s">
        <v>868</v>
      </c>
      <c r="H30" s="120" t="s">
        <v>868</v>
      </c>
      <c r="I30" s="120" t="s">
        <v>868</v>
      </c>
      <c r="J30" s="120" t="s">
        <v>868</v>
      </c>
      <c r="K30" s="120" t="s">
        <v>868</v>
      </c>
      <c r="L30" s="120" t="s">
        <v>868</v>
      </c>
      <c r="M30" s="120" t="s">
        <v>868</v>
      </c>
      <c r="N30" s="120" t="s">
        <v>868</v>
      </c>
      <c r="O30" s="120" t="s">
        <v>868</v>
      </c>
      <c r="P30" s="120" t="s">
        <v>868</v>
      </c>
      <c r="Q30" s="120" t="s">
        <v>868</v>
      </c>
      <c r="R30" s="120" t="s">
        <v>868</v>
      </c>
      <c r="S30" s="120" t="s">
        <v>868</v>
      </c>
      <c r="T30" s="120" t="s">
        <v>868</v>
      </c>
      <c r="U30" s="120" t="s">
        <v>868</v>
      </c>
      <c r="V30" s="120" t="s">
        <v>868</v>
      </c>
      <c r="W30" s="120" t="s">
        <v>868</v>
      </c>
      <c r="X30" s="120" t="s">
        <v>868</v>
      </c>
      <c r="Y30" s="120" t="s">
        <v>868</v>
      </c>
      <c r="Z30" s="120" t="s">
        <v>868</v>
      </c>
      <c r="AA30" s="120" t="s">
        <v>868</v>
      </c>
      <c r="AB30" s="120" t="s">
        <v>868</v>
      </c>
      <c r="AC30" s="120" t="s">
        <v>868</v>
      </c>
      <c r="AD30" s="120" t="s">
        <v>868</v>
      </c>
      <c r="AE30" s="120" t="s">
        <v>868</v>
      </c>
      <c r="AF30" s="120" t="s">
        <v>868</v>
      </c>
      <c r="AG30" s="120" t="s">
        <v>868</v>
      </c>
      <c r="AH30" s="120" t="s">
        <v>868</v>
      </c>
      <c r="AI30" s="120" t="s">
        <v>868</v>
      </c>
      <c r="AJ30" s="120" t="s">
        <v>868</v>
      </c>
      <c r="AK30" s="120" t="s">
        <v>868</v>
      </c>
      <c r="AL30" s="120" t="s">
        <v>868</v>
      </c>
      <c r="AM30" s="120" t="s">
        <v>868</v>
      </c>
      <c r="AN30" s="120" t="s">
        <v>868</v>
      </c>
      <c r="AO30" s="120" t="s">
        <v>868</v>
      </c>
      <c r="AP30" s="120" t="s">
        <v>868</v>
      </c>
      <c r="AQ30" s="120" t="s">
        <v>868</v>
      </c>
      <c r="AR30" s="120" t="s">
        <v>868</v>
      </c>
      <c r="AS30" s="120" t="s">
        <v>868</v>
      </c>
      <c r="AT30" s="120" t="s">
        <v>868</v>
      </c>
      <c r="AU30" s="120" t="s">
        <v>868</v>
      </c>
      <c r="AV30" s="120" t="s">
        <v>868</v>
      </c>
      <c r="AW30" s="120" t="s">
        <v>868</v>
      </c>
      <c r="AX30" s="120" t="s">
        <v>868</v>
      </c>
      <c r="AY30" s="120" t="s">
        <v>868</v>
      </c>
      <c r="AZ30" s="120" t="s">
        <v>868</v>
      </c>
      <c r="BA30" s="120" t="s">
        <v>868</v>
      </c>
      <c r="BB30" s="120" t="s">
        <v>868</v>
      </c>
      <c r="BC30" s="120" t="s">
        <v>868</v>
      </c>
    </row>
    <row r="31" spans="1:55" s="38" customFormat="1" ht="39" x14ac:dyDescent="0.15">
      <c r="A31" s="118" t="s">
        <v>472</v>
      </c>
      <c r="B31" s="279" t="s">
        <v>840</v>
      </c>
      <c r="C31" s="119"/>
      <c r="D31" s="120" t="s">
        <v>868</v>
      </c>
      <c r="E31" s="120" t="s">
        <v>868</v>
      </c>
      <c r="F31" s="120" t="s">
        <v>868</v>
      </c>
      <c r="G31" s="120" t="s">
        <v>868</v>
      </c>
      <c r="H31" s="120" t="s">
        <v>868</v>
      </c>
      <c r="I31" s="120" t="s">
        <v>868</v>
      </c>
      <c r="J31" s="120" t="s">
        <v>868</v>
      </c>
      <c r="K31" s="120" t="s">
        <v>868</v>
      </c>
      <c r="L31" s="120" t="s">
        <v>868</v>
      </c>
      <c r="M31" s="120" t="s">
        <v>868</v>
      </c>
      <c r="N31" s="120" t="s">
        <v>868</v>
      </c>
      <c r="O31" s="120" t="s">
        <v>868</v>
      </c>
      <c r="P31" s="120" t="s">
        <v>868</v>
      </c>
      <c r="Q31" s="120" t="s">
        <v>868</v>
      </c>
      <c r="R31" s="120" t="s">
        <v>868</v>
      </c>
      <c r="S31" s="120" t="s">
        <v>868</v>
      </c>
      <c r="T31" s="120" t="s">
        <v>868</v>
      </c>
      <c r="U31" s="120" t="s">
        <v>868</v>
      </c>
      <c r="V31" s="120" t="s">
        <v>868</v>
      </c>
      <c r="W31" s="120" t="s">
        <v>868</v>
      </c>
      <c r="X31" s="120" t="s">
        <v>868</v>
      </c>
      <c r="Y31" s="120" t="s">
        <v>868</v>
      </c>
      <c r="Z31" s="120" t="s">
        <v>868</v>
      </c>
      <c r="AA31" s="120" t="s">
        <v>868</v>
      </c>
      <c r="AB31" s="120" t="s">
        <v>868</v>
      </c>
      <c r="AC31" s="120" t="s">
        <v>868</v>
      </c>
      <c r="AD31" s="120" t="s">
        <v>868</v>
      </c>
      <c r="AE31" s="120" t="s">
        <v>868</v>
      </c>
      <c r="AF31" s="120" t="s">
        <v>868</v>
      </c>
      <c r="AG31" s="120" t="s">
        <v>868</v>
      </c>
      <c r="AH31" s="120" t="s">
        <v>868</v>
      </c>
      <c r="AI31" s="120" t="s">
        <v>868</v>
      </c>
      <c r="AJ31" s="120" t="s">
        <v>868</v>
      </c>
      <c r="AK31" s="120" t="s">
        <v>868</v>
      </c>
      <c r="AL31" s="120" t="s">
        <v>868</v>
      </c>
      <c r="AM31" s="120" t="s">
        <v>868</v>
      </c>
      <c r="AN31" s="120" t="s">
        <v>868</v>
      </c>
      <c r="AO31" s="120" t="s">
        <v>868</v>
      </c>
      <c r="AP31" s="120" t="s">
        <v>868</v>
      </c>
      <c r="AQ31" s="120" t="s">
        <v>868</v>
      </c>
      <c r="AR31" s="120" t="s">
        <v>868</v>
      </c>
      <c r="AS31" s="120" t="s">
        <v>868</v>
      </c>
      <c r="AT31" s="120" t="s">
        <v>868</v>
      </c>
      <c r="AU31" s="120" t="s">
        <v>868</v>
      </c>
      <c r="AV31" s="120" t="s">
        <v>868</v>
      </c>
      <c r="AW31" s="120" t="s">
        <v>868</v>
      </c>
      <c r="AX31" s="120" t="s">
        <v>868</v>
      </c>
      <c r="AY31" s="120" t="s">
        <v>868</v>
      </c>
      <c r="AZ31" s="120" t="s">
        <v>868</v>
      </c>
      <c r="BA31" s="120" t="s">
        <v>868</v>
      </c>
      <c r="BB31" s="120" t="s">
        <v>868</v>
      </c>
      <c r="BC31" s="120" t="s">
        <v>868</v>
      </c>
    </row>
    <row r="32" spans="1:55" s="38" customFormat="1" ht="39" x14ac:dyDescent="0.15">
      <c r="A32" s="118" t="s">
        <v>470</v>
      </c>
      <c r="B32" s="279" t="s">
        <v>841</v>
      </c>
      <c r="C32" s="119"/>
      <c r="D32" s="120" t="s">
        <v>868</v>
      </c>
      <c r="E32" s="120" t="s">
        <v>868</v>
      </c>
      <c r="F32" s="120" t="s">
        <v>868</v>
      </c>
      <c r="G32" s="120" t="s">
        <v>868</v>
      </c>
      <c r="H32" s="120" t="s">
        <v>868</v>
      </c>
      <c r="I32" s="120" t="s">
        <v>868</v>
      </c>
      <c r="J32" s="120" t="s">
        <v>868</v>
      </c>
      <c r="K32" s="120" t="s">
        <v>868</v>
      </c>
      <c r="L32" s="120" t="s">
        <v>868</v>
      </c>
      <c r="M32" s="120" t="s">
        <v>868</v>
      </c>
      <c r="N32" s="120" t="s">
        <v>868</v>
      </c>
      <c r="O32" s="120" t="s">
        <v>868</v>
      </c>
      <c r="P32" s="120" t="s">
        <v>868</v>
      </c>
      <c r="Q32" s="120" t="s">
        <v>868</v>
      </c>
      <c r="R32" s="120" t="s">
        <v>868</v>
      </c>
      <c r="S32" s="120" t="s">
        <v>868</v>
      </c>
      <c r="T32" s="120" t="s">
        <v>868</v>
      </c>
      <c r="U32" s="120" t="s">
        <v>868</v>
      </c>
      <c r="V32" s="120" t="s">
        <v>868</v>
      </c>
      <c r="W32" s="120" t="s">
        <v>868</v>
      </c>
      <c r="X32" s="120" t="s">
        <v>868</v>
      </c>
      <c r="Y32" s="120" t="s">
        <v>868</v>
      </c>
      <c r="Z32" s="120" t="s">
        <v>868</v>
      </c>
      <c r="AA32" s="120" t="s">
        <v>868</v>
      </c>
      <c r="AB32" s="120" t="s">
        <v>868</v>
      </c>
      <c r="AC32" s="120" t="s">
        <v>868</v>
      </c>
      <c r="AD32" s="120" t="s">
        <v>868</v>
      </c>
      <c r="AE32" s="120" t="s">
        <v>868</v>
      </c>
      <c r="AF32" s="120" t="s">
        <v>868</v>
      </c>
      <c r="AG32" s="120" t="s">
        <v>868</v>
      </c>
      <c r="AH32" s="120" t="s">
        <v>868</v>
      </c>
      <c r="AI32" s="120" t="s">
        <v>868</v>
      </c>
      <c r="AJ32" s="120" t="s">
        <v>868</v>
      </c>
      <c r="AK32" s="120" t="s">
        <v>868</v>
      </c>
      <c r="AL32" s="120" t="s">
        <v>868</v>
      </c>
      <c r="AM32" s="120" t="s">
        <v>868</v>
      </c>
      <c r="AN32" s="120" t="s">
        <v>868</v>
      </c>
      <c r="AO32" s="120" t="s">
        <v>868</v>
      </c>
      <c r="AP32" s="120" t="s">
        <v>868</v>
      </c>
      <c r="AQ32" s="120" t="s">
        <v>868</v>
      </c>
      <c r="AR32" s="120" t="s">
        <v>868</v>
      </c>
      <c r="AS32" s="120" t="s">
        <v>868</v>
      </c>
      <c r="AT32" s="120" t="s">
        <v>868</v>
      </c>
      <c r="AU32" s="120" t="s">
        <v>868</v>
      </c>
      <c r="AV32" s="120" t="s">
        <v>868</v>
      </c>
      <c r="AW32" s="120" t="s">
        <v>868</v>
      </c>
      <c r="AX32" s="120" t="s">
        <v>868</v>
      </c>
      <c r="AY32" s="120" t="s">
        <v>868</v>
      </c>
      <c r="AZ32" s="120" t="s">
        <v>868</v>
      </c>
      <c r="BA32" s="120" t="s">
        <v>868</v>
      </c>
      <c r="BB32" s="120" t="s">
        <v>868</v>
      </c>
      <c r="BC32" s="120" t="s">
        <v>868</v>
      </c>
    </row>
    <row r="33" spans="1:55" s="38" customFormat="1" ht="29.25" x14ac:dyDescent="0.15">
      <c r="A33" s="118" t="s">
        <v>451</v>
      </c>
      <c r="B33" s="279" t="s">
        <v>842</v>
      </c>
      <c r="C33" s="119"/>
      <c r="D33" s="120" t="s">
        <v>868</v>
      </c>
      <c r="E33" s="120" t="s">
        <v>868</v>
      </c>
      <c r="F33" s="120" t="s">
        <v>868</v>
      </c>
      <c r="G33" s="120" t="s">
        <v>868</v>
      </c>
      <c r="H33" s="120" t="s">
        <v>868</v>
      </c>
      <c r="I33" s="120" t="s">
        <v>868</v>
      </c>
      <c r="J33" s="120" t="s">
        <v>868</v>
      </c>
      <c r="K33" s="120" t="s">
        <v>868</v>
      </c>
      <c r="L33" s="120" t="s">
        <v>868</v>
      </c>
      <c r="M33" s="120" t="s">
        <v>868</v>
      </c>
      <c r="N33" s="120" t="s">
        <v>868</v>
      </c>
      <c r="O33" s="120" t="s">
        <v>868</v>
      </c>
      <c r="P33" s="120" t="s">
        <v>868</v>
      </c>
      <c r="Q33" s="120" t="s">
        <v>868</v>
      </c>
      <c r="R33" s="120" t="s">
        <v>868</v>
      </c>
      <c r="S33" s="120" t="s">
        <v>868</v>
      </c>
      <c r="T33" s="120" t="s">
        <v>868</v>
      </c>
      <c r="U33" s="120" t="s">
        <v>868</v>
      </c>
      <c r="V33" s="120" t="s">
        <v>868</v>
      </c>
      <c r="W33" s="120" t="s">
        <v>868</v>
      </c>
      <c r="X33" s="120" t="s">
        <v>868</v>
      </c>
      <c r="Y33" s="120" t="s">
        <v>868</v>
      </c>
      <c r="Z33" s="120" t="s">
        <v>868</v>
      </c>
      <c r="AA33" s="120" t="s">
        <v>868</v>
      </c>
      <c r="AB33" s="120" t="s">
        <v>868</v>
      </c>
      <c r="AC33" s="120" t="s">
        <v>868</v>
      </c>
      <c r="AD33" s="120" t="s">
        <v>868</v>
      </c>
      <c r="AE33" s="120" t="s">
        <v>868</v>
      </c>
      <c r="AF33" s="120" t="s">
        <v>868</v>
      </c>
      <c r="AG33" s="120" t="s">
        <v>868</v>
      </c>
      <c r="AH33" s="120" t="s">
        <v>868</v>
      </c>
      <c r="AI33" s="120" t="s">
        <v>868</v>
      </c>
      <c r="AJ33" s="120" t="s">
        <v>868</v>
      </c>
      <c r="AK33" s="120" t="s">
        <v>868</v>
      </c>
      <c r="AL33" s="120" t="s">
        <v>868</v>
      </c>
      <c r="AM33" s="120" t="s">
        <v>868</v>
      </c>
      <c r="AN33" s="120" t="s">
        <v>868</v>
      </c>
      <c r="AO33" s="120" t="s">
        <v>868</v>
      </c>
      <c r="AP33" s="120" t="s">
        <v>868</v>
      </c>
      <c r="AQ33" s="120" t="s">
        <v>868</v>
      </c>
      <c r="AR33" s="120" t="s">
        <v>868</v>
      </c>
      <c r="AS33" s="120" t="s">
        <v>868</v>
      </c>
      <c r="AT33" s="120" t="s">
        <v>868</v>
      </c>
      <c r="AU33" s="120" t="s">
        <v>868</v>
      </c>
      <c r="AV33" s="120" t="s">
        <v>868</v>
      </c>
      <c r="AW33" s="120" t="s">
        <v>868</v>
      </c>
      <c r="AX33" s="120" t="s">
        <v>868</v>
      </c>
      <c r="AY33" s="120" t="s">
        <v>868</v>
      </c>
      <c r="AZ33" s="120" t="s">
        <v>868</v>
      </c>
      <c r="BA33" s="120" t="s">
        <v>868</v>
      </c>
      <c r="BB33" s="120" t="s">
        <v>868</v>
      </c>
      <c r="BC33" s="120" t="s">
        <v>868</v>
      </c>
    </row>
    <row r="34" spans="1:55" s="38" customFormat="1" ht="39" x14ac:dyDescent="0.15">
      <c r="A34" s="118" t="s">
        <v>449</v>
      </c>
      <c r="B34" s="279" t="s">
        <v>843</v>
      </c>
      <c r="C34" s="119"/>
      <c r="D34" s="120" t="s">
        <v>868</v>
      </c>
      <c r="E34" s="120" t="s">
        <v>868</v>
      </c>
      <c r="F34" s="120" t="s">
        <v>868</v>
      </c>
      <c r="G34" s="120" t="s">
        <v>868</v>
      </c>
      <c r="H34" s="120" t="s">
        <v>868</v>
      </c>
      <c r="I34" s="120" t="s">
        <v>868</v>
      </c>
      <c r="J34" s="120" t="s">
        <v>868</v>
      </c>
      <c r="K34" s="120" t="s">
        <v>868</v>
      </c>
      <c r="L34" s="120" t="s">
        <v>868</v>
      </c>
      <c r="M34" s="120" t="s">
        <v>868</v>
      </c>
      <c r="N34" s="120" t="s">
        <v>868</v>
      </c>
      <c r="O34" s="120" t="s">
        <v>868</v>
      </c>
      <c r="P34" s="120" t="s">
        <v>868</v>
      </c>
      <c r="Q34" s="120" t="s">
        <v>868</v>
      </c>
      <c r="R34" s="120" t="s">
        <v>868</v>
      </c>
      <c r="S34" s="120" t="s">
        <v>868</v>
      </c>
      <c r="T34" s="120" t="s">
        <v>868</v>
      </c>
      <c r="U34" s="120" t="s">
        <v>868</v>
      </c>
      <c r="V34" s="120" t="s">
        <v>868</v>
      </c>
      <c r="W34" s="120" t="s">
        <v>868</v>
      </c>
      <c r="X34" s="120" t="s">
        <v>868</v>
      </c>
      <c r="Y34" s="120" t="s">
        <v>868</v>
      </c>
      <c r="Z34" s="120" t="s">
        <v>868</v>
      </c>
      <c r="AA34" s="120" t="s">
        <v>868</v>
      </c>
      <c r="AB34" s="120" t="s">
        <v>868</v>
      </c>
      <c r="AC34" s="120" t="s">
        <v>868</v>
      </c>
      <c r="AD34" s="120" t="s">
        <v>868</v>
      </c>
      <c r="AE34" s="120" t="s">
        <v>868</v>
      </c>
      <c r="AF34" s="120" t="s">
        <v>868</v>
      </c>
      <c r="AG34" s="120" t="s">
        <v>868</v>
      </c>
      <c r="AH34" s="120" t="s">
        <v>868</v>
      </c>
      <c r="AI34" s="120" t="s">
        <v>868</v>
      </c>
      <c r="AJ34" s="120" t="s">
        <v>868</v>
      </c>
      <c r="AK34" s="120" t="s">
        <v>868</v>
      </c>
      <c r="AL34" s="120" t="s">
        <v>868</v>
      </c>
      <c r="AM34" s="120" t="s">
        <v>868</v>
      </c>
      <c r="AN34" s="120" t="s">
        <v>868</v>
      </c>
      <c r="AO34" s="120" t="s">
        <v>868</v>
      </c>
      <c r="AP34" s="120" t="s">
        <v>868</v>
      </c>
      <c r="AQ34" s="120" t="s">
        <v>868</v>
      </c>
      <c r="AR34" s="120" t="s">
        <v>868</v>
      </c>
      <c r="AS34" s="120" t="s">
        <v>868</v>
      </c>
      <c r="AT34" s="120" t="s">
        <v>868</v>
      </c>
      <c r="AU34" s="120" t="s">
        <v>868</v>
      </c>
      <c r="AV34" s="120" t="s">
        <v>868</v>
      </c>
      <c r="AW34" s="120" t="s">
        <v>868</v>
      </c>
      <c r="AX34" s="120" t="s">
        <v>868</v>
      </c>
      <c r="AY34" s="120" t="s">
        <v>868</v>
      </c>
      <c r="AZ34" s="120" t="s">
        <v>868</v>
      </c>
      <c r="BA34" s="120" t="s">
        <v>868</v>
      </c>
      <c r="BB34" s="120" t="s">
        <v>868</v>
      </c>
      <c r="BC34" s="120" t="s">
        <v>868</v>
      </c>
    </row>
    <row r="35" spans="1:55" s="38" customFormat="1" ht="29.25" x14ac:dyDescent="0.15">
      <c r="A35" s="118" t="s">
        <v>448</v>
      </c>
      <c r="B35" s="279" t="s">
        <v>844</v>
      </c>
      <c r="C35" s="119"/>
      <c r="D35" s="120" t="s">
        <v>868</v>
      </c>
      <c r="E35" s="120" t="s">
        <v>868</v>
      </c>
      <c r="F35" s="120" t="s">
        <v>868</v>
      </c>
      <c r="G35" s="120" t="s">
        <v>868</v>
      </c>
      <c r="H35" s="120" t="s">
        <v>868</v>
      </c>
      <c r="I35" s="120" t="s">
        <v>868</v>
      </c>
      <c r="J35" s="120" t="s">
        <v>868</v>
      </c>
      <c r="K35" s="120" t="s">
        <v>868</v>
      </c>
      <c r="L35" s="120" t="s">
        <v>868</v>
      </c>
      <c r="M35" s="120" t="s">
        <v>868</v>
      </c>
      <c r="N35" s="120" t="s">
        <v>868</v>
      </c>
      <c r="O35" s="120" t="s">
        <v>868</v>
      </c>
      <c r="P35" s="120" t="s">
        <v>868</v>
      </c>
      <c r="Q35" s="120" t="s">
        <v>868</v>
      </c>
      <c r="R35" s="120" t="s">
        <v>868</v>
      </c>
      <c r="S35" s="120" t="s">
        <v>868</v>
      </c>
      <c r="T35" s="120" t="s">
        <v>868</v>
      </c>
      <c r="U35" s="120" t="s">
        <v>868</v>
      </c>
      <c r="V35" s="120" t="s">
        <v>868</v>
      </c>
      <c r="W35" s="120" t="s">
        <v>868</v>
      </c>
      <c r="X35" s="120" t="s">
        <v>868</v>
      </c>
      <c r="Y35" s="120" t="s">
        <v>868</v>
      </c>
      <c r="Z35" s="120" t="s">
        <v>868</v>
      </c>
      <c r="AA35" s="120" t="s">
        <v>868</v>
      </c>
      <c r="AB35" s="120" t="s">
        <v>868</v>
      </c>
      <c r="AC35" s="120" t="s">
        <v>868</v>
      </c>
      <c r="AD35" s="120" t="s">
        <v>868</v>
      </c>
      <c r="AE35" s="120" t="s">
        <v>868</v>
      </c>
      <c r="AF35" s="120" t="s">
        <v>868</v>
      </c>
      <c r="AG35" s="120" t="s">
        <v>868</v>
      </c>
      <c r="AH35" s="120" t="s">
        <v>868</v>
      </c>
      <c r="AI35" s="120" t="s">
        <v>868</v>
      </c>
      <c r="AJ35" s="120" t="s">
        <v>868</v>
      </c>
      <c r="AK35" s="120" t="s">
        <v>868</v>
      </c>
      <c r="AL35" s="120" t="s">
        <v>868</v>
      </c>
      <c r="AM35" s="120" t="s">
        <v>868</v>
      </c>
      <c r="AN35" s="120" t="s">
        <v>868</v>
      </c>
      <c r="AO35" s="120" t="s">
        <v>868</v>
      </c>
      <c r="AP35" s="120" t="s">
        <v>868</v>
      </c>
      <c r="AQ35" s="120" t="s">
        <v>868</v>
      </c>
      <c r="AR35" s="120" t="s">
        <v>868</v>
      </c>
      <c r="AS35" s="120" t="s">
        <v>868</v>
      </c>
      <c r="AT35" s="120" t="s">
        <v>868</v>
      </c>
      <c r="AU35" s="120" t="s">
        <v>868</v>
      </c>
      <c r="AV35" s="120" t="s">
        <v>868</v>
      </c>
      <c r="AW35" s="120" t="s">
        <v>868</v>
      </c>
      <c r="AX35" s="120" t="s">
        <v>868</v>
      </c>
      <c r="AY35" s="120" t="s">
        <v>868</v>
      </c>
      <c r="AZ35" s="120" t="s">
        <v>868</v>
      </c>
      <c r="BA35" s="120" t="s">
        <v>868</v>
      </c>
      <c r="BB35" s="120" t="s">
        <v>868</v>
      </c>
      <c r="BC35" s="120" t="s">
        <v>868</v>
      </c>
    </row>
    <row r="36" spans="1:55" s="38" customFormat="1" ht="29.25" x14ac:dyDescent="0.15">
      <c r="A36" s="118" t="s">
        <v>446</v>
      </c>
      <c r="B36" s="279" t="s">
        <v>845</v>
      </c>
      <c r="C36" s="119"/>
      <c r="D36" s="120" t="s">
        <v>868</v>
      </c>
      <c r="E36" s="120" t="s">
        <v>868</v>
      </c>
      <c r="F36" s="120" t="s">
        <v>868</v>
      </c>
      <c r="G36" s="120" t="s">
        <v>868</v>
      </c>
      <c r="H36" s="120" t="s">
        <v>868</v>
      </c>
      <c r="I36" s="120" t="s">
        <v>868</v>
      </c>
      <c r="J36" s="120" t="s">
        <v>868</v>
      </c>
      <c r="K36" s="120" t="s">
        <v>868</v>
      </c>
      <c r="L36" s="120" t="s">
        <v>868</v>
      </c>
      <c r="M36" s="120" t="s">
        <v>868</v>
      </c>
      <c r="N36" s="120" t="s">
        <v>868</v>
      </c>
      <c r="O36" s="120" t="s">
        <v>868</v>
      </c>
      <c r="P36" s="120" t="s">
        <v>868</v>
      </c>
      <c r="Q36" s="120" t="s">
        <v>868</v>
      </c>
      <c r="R36" s="120" t="s">
        <v>868</v>
      </c>
      <c r="S36" s="120" t="s">
        <v>868</v>
      </c>
      <c r="T36" s="120" t="s">
        <v>868</v>
      </c>
      <c r="U36" s="120" t="s">
        <v>868</v>
      </c>
      <c r="V36" s="120" t="s">
        <v>868</v>
      </c>
      <c r="W36" s="120" t="s">
        <v>868</v>
      </c>
      <c r="X36" s="120" t="s">
        <v>868</v>
      </c>
      <c r="Y36" s="120" t="s">
        <v>868</v>
      </c>
      <c r="Z36" s="120" t="s">
        <v>868</v>
      </c>
      <c r="AA36" s="120" t="s">
        <v>868</v>
      </c>
      <c r="AB36" s="120" t="s">
        <v>868</v>
      </c>
      <c r="AC36" s="120" t="s">
        <v>868</v>
      </c>
      <c r="AD36" s="120" t="s">
        <v>868</v>
      </c>
      <c r="AE36" s="120" t="s">
        <v>868</v>
      </c>
      <c r="AF36" s="120" t="s">
        <v>868</v>
      </c>
      <c r="AG36" s="120" t="s">
        <v>868</v>
      </c>
      <c r="AH36" s="120" t="s">
        <v>868</v>
      </c>
      <c r="AI36" s="120" t="s">
        <v>868</v>
      </c>
      <c r="AJ36" s="120" t="s">
        <v>868</v>
      </c>
      <c r="AK36" s="120" t="s">
        <v>868</v>
      </c>
      <c r="AL36" s="120" t="s">
        <v>868</v>
      </c>
      <c r="AM36" s="120" t="s">
        <v>868</v>
      </c>
      <c r="AN36" s="120" t="s">
        <v>868</v>
      </c>
      <c r="AO36" s="120" t="s">
        <v>868</v>
      </c>
      <c r="AP36" s="120" t="s">
        <v>868</v>
      </c>
      <c r="AQ36" s="120" t="s">
        <v>868</v>
      </c>
      <c r="AR36" s="120" t="s">
        <v>868</v>
      </c>
      <c r="AS36" s="120" t="s">
        <v>868</v>
      </c>
      <c r="AT36" s="120" t="s">
        <v>868</v>
      </c>
      <c r="AU36" s="120" t="s">
        <v>868</v>
      </c>
      <c r="AV36" s="120" t="s">
        <v>868</v>
      </c>
      <c r="AW36" s="120" t="s">
        <v>868</v>
      </c>
      <c r="AX36" s="120" t="s">
        <v>868</v>
      </c>
      <c r="AY36" s="120" t="s">
        <v>868</v>
      </c>
      <c r="AZ36" s="120" t="s">
        <v>868</v>
      </c>
      <c r="BA36" s="120" t="s">
        <v>868</v>
      </c>
      <c r="BB36" s="120" t="s">
        <v>868</v>
      </c>
      <c r="BC36" s="120" t="s">
        <v>868</v>
      </c>
    </row>
    <row r="37" spans="1:55" s="38" customFormat="1" ht="19.5" x14ac:dyDescent="0.15">
      <c r="A37" s="118" t="s">
        <v>846</v>
      </c>
      <c r="B37" s="279" t="s">
        <v>847</v>
      </c>
      <c r="C37" s="119"/>
      <c r="D37" s="120" t="s">
        <v>868</v>
      </c>
      <c r="E37" s="120" t="s">
        <v>868</v>
      </c>
      <c r="F37" s="120" t="s">
        <v>868</v>
      </c>
      <c r="G37" s="120" t="s">
        <v>868</v>
      </c>
      <c r="H37" s="120" t="s">
        <v>868</v>
      </c>
      <c r="I37" s="120" t="s">
        <v>868</v>
      </c>
      <c r="J37" s="120" t="s">
        <v>868</v>
      </c>
      <c r="K37" s="120" t="s">
        <v>868</v>
      </c>
      <c r="L37" s="120" t="s">
        <v>868</v>
      </c>
      <c r="M37" s="120" t="s">
        <v>868</v>
      </c>
      <c r="N37" s="120" t="s">
        <v>868</v>
      </c>
      <c r="O37" s="120" t="s">
        <v>868</v>
      </c>
      <c r="P37" s="120" t="s">
        <v>868</v>
      </c>
      <c r="Q37" s="120" t="s">
        <v>868</v>
      </c>
      <c r="R37" s="120" t="s">
        <v>868</v>
      </c>
      <c r="S37" s="120" t="s">
        <v>868</v>
      </c>
      <c r="T37" s="120" t="s">
        <v>868</v>
      </c>
      <c r="U37" s="120" t="s">
        <v>868</v>
      </c>
      <c r="V37" s="120" t="s">
        <v>868</v>
      </c>
      <c r="W37" s="120" t="s">
        <v>868</v>
      </c>
      <c r="X37" s="120" t="s">
        <v>868</v>
      </c>
      <c r="Y37" s="120" t="s">
        <v>868</v>
      </c>
      <c r="Z37" s="120" t="s">
        <v>868</v>
      </c>
      <c r="AA37" s="120" t="s">
        <v>868</v>
      </c>
      <c r="AB37" s="120" t="s">
        <v>868</v>
      </c>
      <c r="AC37" s="120" t="s">
        <v>868</v>
      </c>
      <c r="AD37" s="120" t="s">
        <v>868</v>
      </c>
      <c r="AE37" s="120" t="s">
        <v>868</v>
      </c>
      <c r="AF37" s="120" t="s">
        <v>868</v>
      </c>
      <c r="AG37" s="120" t="s">
        <v>868</v>
      </c>
      <c r="AH37" s="120" t="s">
        <v>868</v>
      </c>
      <c r="AI37" s="120" t="s">
        <v>868</v>
      </c>
      <c r="AJ37" s="120" t="s">
        <v>868</v>
      </c>
      <c r="AK37" s="120" t="s">
        <v>868</v>
      </c>
      <c r="AL37" s="120" t="s">
        <v>868</v>
      </c>
      <c r="AM37" s="120" t="s">
        <v>868</v>
      </c>
      <c r="AN37" s="120" t="s">
        <v>868</v>
      </c>
      <c r="AO37" s="120" t="s">
        <v>868</v>
      </c>
      <c r="AP37" s="120" t="s">
        <v>868</v>
      </c>
      <c r="AQ37" s="120" t="s">
        <v>868</v>
      </c>
      <c r="AR37" s="120" t="s">
        <v>868</v>
      </c>
      <c r="AS37" s="120" t="s">
        <v>868</v>
      </c>
      <c r="AT37" s="120" t="s">
        <v>868</v>
      </c>
      <c r="AU37" s="120" t="s">
        <v>868</v>
      </c>
      <c r="AV37" s="120" t="s">
        <v>868</v>
      </c>
      <c r="AW37" s="120" t="s">
        <v>868</v>
      </c>
      <c r="AX37" s="120" t="s">
        <v>868</v>
      </c>
      <c r="AY37" s="120" t="s">
        <v>868</v>
      </c>
      <c r="AZ37" s="120" t="s">
        <v>868</v>
      </c>
      <c r="BA37" s="120" t="s">
        <v>868</v>
      </c>
      <c r="BB37" s="120" t="s">
        <v>868</v>
      </c>
      <c r="BC37" s="120" t="s">
        <v>868</v>
      </c>
    </row>
    <row r="38" spans="1:55" s="38" customFormat="1" ht="68.25" x14ac:dyDescent="0.15">
      <c r="A38" s="118" t="s">
        <v>846</v>
      </c>
      <c r="B38" s="279" t="s">
        <v>848</v>
      </c>
      <c r="C38" s="119"/>
      <c r="D38" s="120" t="s">
        <v>868</v>
      </c>
      <c r="E38" s="120" t="s">
        <v>868</v>
      </c>
      <c r="F38" s="120" t="s">
        <v>868</v>
      </c>
      <c r="G38" s="120" t="s">
        <v>868</v>
      </c>
      <c r="H38" s="120" t="s">
        <v>868</v>
      </c>
      <c r="I38" s="120" t="s">
        <v>868</v>
      </c>
      <c r="J38" s="120" t="s">
        <v>868</v>
      </c>
      <c r="K38" s="120" t="s">
        <v>868</v>
      </c>
      <c r="L38" s="120" t="s">
        <v>868</v>
      </c>
      <c r="M38" s="120" t="s">
        <v>868</v>
      </c>
      <c r="N38" s="120" t="s">
        <v>868</v>
      </c>
      <c r="O38" s="120" t="s">
        <v>868</v>
      </c>
      <c r="P38" s="120" t="s">
        <v>868</v>
      </c>
      <c r="Q38" s="120" t="s">
        <v>868</v>
      </c>
      <c r="R38" s="120" t="s">
        <v>868</v>
      </c>
      <c r="S38" s="120" t="s">
        <v>868</v>
      </c>
      <c r="T38" s="120" t="s">
        <v>868</v>
      </c>
      <c r="U38" s="120" t="s">
        <v>868</v>
      </c>
      <c r="V38" s="120" t="s">
        <v>868</v>
      </c>
      <c r="W38" s="120" t="s">
        <v>868</v>
      </c>
      <c r="X38" s="120" t="s">
        <v>868</v>
      </c>
      <c r="Y38" s="120" t="s">
        <v>868</v>
      </c>
      <c r="Z38" s="120" t="s">
        <v>868</v>
      </c>
      <c r="AA38" s="120" t="s">
        <v>868</v>
      </c>
      <c r="AB38" s="120" t="s">
        <v>868</v>
      </c>
      <c r="AC38" s="120" t="s">
        <v>868</v>
      </c>
      <c r="AD38" s="120" t="s">
        <v>868</v>
      </c>
      <c r="AE38" s="120" t="s">
        <v>868</v>
      </c>
      <c r="AF38" s="120" t="s">
        <v>868</v>
      </c>
      <c r="AG38" s="120" t="s">
        <v>868</v>
      </c>
      <c r="AH38" s="120" t="s">
        <v>868</v>
      </c>
      <c r="AI38" s="120" t="s">
        <v>868</v>
      </c>
      <c r="AJ38" s="120" t="s">
        <v>868</v>
      </c>
      <c r="AK38" s="120" t="s">
        <v>868</v>
      </c>
      <c r="AL38" s="120" t="s">
        <v>868</v>
      </c>
      <c r="AM38" s="120" t="s">
        <v>868</v>
      </c>
      <c r="AN38" s="120" t="s">
        <v>868</v>
      </c>
      <c r="AO38" s="120" t="s">
        <v>868</v>
      </c>
      <c r="AP38" s="120" t="s">
        <v>868</v>
      </c>
      <c r="AQ38" s="120" t="s">
        <v>868</v>
      </c>
      <c r="AR38" s="120" t="s">
        <v>868</v>
      </c>
      <c r="AS38" s="120" t="s">
        <v>868</v>
      </c>
      <c r="AT38" s="120" t="s">
        <v>868</v>
      </c>
      <c r="AU38" s="120" t="s">
        <v>868</v>
      </c>
      <c r="AV38" s="120" t="s">
        <v>868</v>
      </c>
      <c r="AW38" s="120" t="s">
        <v>868</v>
      </c>
      <c r="AX38" s="120" t="s">
        <v>868</v>
      </c>
      <c r="AY38" s="120" t="s">
        <v>868</v>
      </c>
      <c r="AZ38" s="120" t="s">
        <v>868</v>
      </c>
      <c r="BA38" s="120" t="s">
        <v>868</v>
      </c>
      <c r="BB38" s="120" t="s">
        <v>868</v>
      </c>
      <c r="BC38" s="120" t="s">
        <v>868</v>
      </c>
    </row>
    <row r="39" spans="1:55" s="38" customFormat="1" ht="58.5" x14ac:dyDescent="0.15">
      <c r="A39" s="118" t="s">
        <v>846</v>
      </c>
      <c r="B39" s="279" t="s">
        <v>849</v>
      </c>
      <c r="C39" s="119"/>
      <c r="D39" s="120" t="s">
        <v>868</v>
      </c>
      <c r="E39" s="120" t="s">
        <v>868</v>
      </c>
      <c r="F39" s="120" t="s">
        <v>868</v>
      </c>
      <c r="G39" s="120" t="s">
        <v>868</v>
      </c>
      <c r="H39" s="120" t="s">
        <v>868</v>
      </c>
      <c r="I39" s="120" t="s">
        <v>868</v>
      </c>
      <c r="J39" s="120" t="s">
        <v>868</v>
      </c>
      <c r="K39" s="120" t="s">
        <v>868</v>
      </c>
      <c r="L39" s="120" t="s">
        <v>868</v>
      </c>
      <c r="M39" s="120" t="s">
        <v>868</v>
      </c>
      <c r="N39" s="120" t="s">
        <v>868</v>
      </c>
      <c r="O39" s="120" t="s">
        <v>868</v>
      </c>
      <c r="P39" s="120" t="s">
        <v>868</v>
      </c>
      <c r="Q39" s="120" t="s">
        <v>868</v>
      </c>
      <c r="R39" s="120" t="s">
        <v>868</v>
      </c>
      <c r="S39" s="120" t="s">
        <v>868</v>
      </c>
      <c r="T39" s="120" t="s">
        <v>868</v>
      </c>
      <c r="U39" s="120" t="s">
        <v>868</v>
      </c>
      <c r="V39" s="120" t="s">
        <v>868</v>
      </c>
      <c r="W39" s="120" t="s">
        <v>868</v>
      </c>
      <c r="X39" s="120" t="s">
        <v>868</v>
      </c>
      <c r="Y39" s="120" t="s">
        <v>868</v>
      </c>
      <c r="Z39" s="120" t="s">
        <v>868</v>
      </c>
      <c r="AA39" s="120" t="s">
        <v>868</v>
      </c>
      <c r="AB39" s="120" t="s">
        <v>868</v>
      </c>
      <c r="AC39" s="120" t="s">
        <v>868</v>
      </c>
      <c r="AD39" s="120" t="s">
        <v>868</v>
      </c>
      <c r="AE39" s="120" t="s">
        <v>868</v>
      </c>
      <c r="AF39" s="120" t="s">
        <v>868</v>
      </c>
      <c r="AG39" s="120" t="s">
        <v>868</v>
      </c>
      <c r="AH39" s="120" t="s">
        <v>868</v>
      </c>
      <c r="AI39" s="120" t="s">
        <v>868</v>
      </c>
      <c r="AJ39" s="120" t="s">
        <v>868</v>
      </c>
      <c r="AK39" s="120" t="s">
        <v>868</v>
      </c>
      <c r="AL39" s="120" t="s">
        <v>868</v>
      </c>
      <c r="AM39" s="120" t="s">
        <v>868</v>
      </c>
      <c r="AN39" s="120" t="s">
        <v>868</v>
      </c>
      <c r="AO39" s="120" t="s">
        <v>868</v>
      </c>
      <c r="AP39" s="120" t="s">
        <v>868</v>
      </c>
      <c r="AQ39" s="120" t="s">
        <v>868</v>
      </c>
      <c r="AR39" s="120" t="s">
        <v>868</v>
      </c>
      <c r="AS39" s="120" t="s">
        <v>868</v>
      </c>
      <c r="AT39" s="120" t="s">
        <v>868</v>
      </c>
      <c r="AU39" s="120" t="s">
        <v>868</v>
      </c>
      <c r="AV39" s="120" t="s">
        <v>868</v>
      </c>
      <c r="AW39" s="120" t="s">
        <v>868</v>
      </c>
      <c r="AX39" s="120" t="s">
        <v>868</v>
      </c>
      <c r="AY39" s="120" t="s">
        <v>868</v>
      </c>
      <c r="AZ39" s="120" t="s">
        <v>868</v>
      </c>
      <c r="BA39" s="120" t="s">
        <v>868</v>
      </c>
      <c r="BB39" s="120" t="s">
        <v>868</v>
      </c>
      <c r="BC39" s="120" t="s">
        <v>868</v>
      </c>
    </row>
    <row r="40" spans="1:55" s="38" customFormat="1" ht="58.5" x14ac:dyDescent="0.15">
      <c r="A40" s="118" t="s">
        <v>846</v>
      </c>
      <c r="B40" s="279" t="s">
        <v>850</v>
      </c>
      <c r="C40" s="119"/>
      <c r="D40" s="120" t="s">
        <v>868</v>
      </c>
      <c r="E40" s="120" t="s">
        <v>868</v>
      </c>
      <c r="F40" s="120" t="s">
        <v>868</v>
      </c>
      <c r="G40" s="120" t="s">
        <v>868</v>
      </c>
      <c r="H40" s="120" t="s">
        <v>868</v>
      </c>
      <c r="I40" s="120" t="s">
        <v>868</v>
      </c>
      <c r="J40" s="120" t="s">
        <v>868</v>
      </c>
      <c r="K40" s="120" t="s">
        <v>868</v>
      </c>
      <c r="L40" s="120" t="s">
        <v>868</v>
      </c>
      <c r="M40" s="120" t="s">
        <v>868</v>
      </c>
      <c r="N40" s="120" t="s">
        <v>868</v>
      </c>
      <c r="O40" s="120" t="s">
        <v>868</v>
      </c>
      <c r="P40" s="120" t="s">
        <v>868</v>
      </c>
      <c r="Q40" s="120" t="s">
        <v>868</v>
      </c>
      <c r="R40" s="120" t="s">
        <v>868</v>
      </c>
      <c r="S40" s="120" t="s">
        <v>868</v>
      </c>
      <c r="T40" s="120" t="s">
        <v>868</v>
      </c>
      <c r="U40" s="120" t="s">
        <v>868</v>
      </c>
      <c r="V40" s="120" t="s">
        <v>868</v>
      </c>
      <c r="W40" s="120" t="s">
        <v>868</v>
      </c>
      <c r="X40" s="120" t="s">
        <v>868</v>
      </c>
      <c r="Y40" s="120" t="s">
        <v>868</v>
      </c>
      <c r="Z40" s="120" t="s">
        <v>868</v>
      </c>
      <c r="AA40" s="120" t="s">
        <v>868</v>
      </c>
      <c r="AB40" s="120" t="s">
        <v>868</v>
      </c>
      <c r="AC40" s="120" t="s">
        <v>868</v>
      </c>
      <c r="AD40" s="120" t="s">
        <v>868</v>
      </c>
      <c r="AE40" s="120" t="s">
        <v>868</v>
      </c>
      <c r="AF40" s="120" t="s">
        <v>868</v>
      </c>
      <c r="AG40" s="120" t="s">
        <v>868</v>
      </c>
      <c r="AH40" s="120" t="s">
        <v>868</v>
      </c>
      <c r="AI40" s="120" t="s">
        <v>868</v>
      </c>
      <c r="AJ40" s="120" t="s">
        <v>868</v>
      </c>
      <c r="AK40" s="120" t="s">
        <v>868</v>
      </c>
      <c r="AL40" s="120" t="s">
        <v>868</v>
      </c>
      <c r="AM40" s="120" t="s">
        <v>868</v>
      </c>
      <c r="AN40" s="120" t="s">
        <v>868</v>
      </c>
      <c r="AO40" s="120" t="s">
        <v>868</v>
      </c>
      <c r="AP40" s="120" t="s">
        <v>868</v>
      </c>
      <c r="AQ40" s="120" t="s">
        <v>868</v>
      </c>
      <c r="AR40" s="120" t="s">
        <v>868</v>
      </c>
      <c r="AS40" s="120" t="s">
        <v>868</v>
      </c>
      <c r="AT40" s="120" t="s">
        <v>868</v>
      </c>
      <c r="AU40" s="120" t="s">
        <v>868</v>
      </c>
      <c r="AV40" s="120" t="s">
        <v>868</v>
      </c>
      <c r="AW40" s="120" t="s">
        <v>868</v>
      </c>
      <c r="AX40" s="120" t="s">
        <v>868</v>
      </c>
      <c r="AY40" s="120" t="s">
        <v>868</v>
      </c>
      <c r="AZ40" s="120" t="s">
        <v>868</v>
      </c>
      <c r="BA40" s="120" t="s">
        <v>868</v>
      </c>
      <c r="BB40" s="120" t="s">
        <v>868</v>
      </c>
      <c r="BC40" s="120" t="s">
        <v>868</v>
      </c>
    </row>
    <row r="41" spans="1:55" s="38" customFormat="1" ht="19.5" x14ac:dyDescent="0.15">
      <c r="A41" s="118" t="s">
        <v>851</v>
      </c>
      <c r="B41" s="279" t="s">
        <v>847</v>
      </c>
      <c r="C41" s="119"/>
      <c r="D41" s="120" t="s">
        <v>868</v>
      </c>
      <c r="E41" s="120" t="s">
        <v>868</v>
      </c>
      <c r="F41" s="120" t="s">
        <v>868</v>
      </c>
      <c r="G41" s="120" t="s">
        <v>868</v>
      </c>
      <c r="H41" s="120" t="s">
        <v>868</v>
      </c>
      <c r="I41" s="120" t="s">
        <v>868</v>
      </c>
      <c r="J41" s="120" t="s">
        <v>868</v>
      </c>
      <c r="K41" s="120" t="s">
        <v>868</v>
      </c>
      <c r="L41" s="120" t="s">
        <v>868</v>
      </c>
      <c r="M41" s="120" t="s">
        <v>868</v>
      </c>
      <c r="N41" s="120" t="s">
        <v>868</v>
      </c>
      <c r="O41" s="120" t="s">
        <v>868</v>
      </c>
      <c r="P41" s="120" t="s">
        <v>868</v>
      </c>
      <c r="Q41" s="120" t="s">
        <v>868</v>
      </c>
      <c r="R41" s="120" t="s">
        <v>868</v>
      </c>
      <c r="S41" s="120" t="s">
        <v>868</v>
      </c>
      <c r="T41" s="120" t="s">
        <v>868</v>
      </c>
      <c r="U41" s="120" t="s">
        <v>868</v>
      </c>
      <c r="V41" s="120" t="s">
        <v>868</v>
      </c>
      <c r="W41" s="120" t="s">
        <v>868</v>
      </c>
      <c r="X41" s="120" t="s">
        <v>868</v>
      </c>
      <c r="Y41" s="120" t="s">
        <v>868</v>
      </c>
      <c r="Z41" s="120" t="s">
        <v>868</v>
      </c>
      <c r="AA41" s="120" t="s">
        <v>868</v>
      </c>
      <c r="AB41" s="120" t="s">
        <v>868</v>
      </c>
      <c r="AC41" s="120" t="s">
        <v>868</v>
      </c>
      <c r="AD41" s="120" t="s">
        <v>868</v>
      </c>
      <c r="AE41" s="120" t="s">
        <v>868</v>
      </c>
      <c r="AF41" s="120" t="s">
        <v>868</v>
      </c>
      <c r="AG41" s="120" t="s">
        <v>868</v>
      </c>
      <c r="AH41" s="120" t="s">
        <v>868</v>
      </c>
      <c r="AI41" s="120" t="s">
        <v>868</v>
      </c>
      <c r="AJ41" s="120" t="s">
        <v>868</v>
      </c>
      <c r="AK41" s="120" t="s">
        <v>868</v>
      </c>
      <c r="AL41" s="120" t="s">
        <v>868</v>
      </c>
      <c r="AM41" s="120" t="s">
        <v>868</v>
      </c>
      <c r="AN41" s="120" t="s">
        <v>868</v>
      </c>
      <c r="AO41" s="120" t="s">
        <v>868</v>
      </c>
      <c r="AP41" s="120" t="s">
        <v>868</v>
      </c>
      <c r="AQ41" s="120" t="s">
        <v>868</v>
      </c>
      <c r="AR41" s="120" t="s">
        <v>868</v>
      </c>
      <c r="AS41" s="120" t="s">
        <v>868</v>
      </c>
      <c r="AT41" s="120" t="s">
        <v>868</v>
      </c>
      <c r="AU41" s="120" t="s">
        <v>868</v>
      </c>
      <c r="AV41" s="120" t="s">
        <v>868</v>
      </c>
      <c r="AW41" s="120" t="s">
        <v>868</v>
      </c>
      <c r="AX41" s="120" t="s">
        <v>868</v>
      </c>
      <c r="AY41" s="120" t="s">
        <v>868</v>
      </c>
      <c r="AZ41" s="120" t="s">
        <v>868</v>
      </c>
      <c r="BA41" s="120" t="s">
        <v>868</v>
      </c>
      <c r="BB41" s="120" t="s">
        <v>868</v>
      </c>
      <c r="BC41" s="120" t="s">
        <v>868</v>
      </c>
    </row>
    <row r="42" spans="1:55" s="38" customFormat="1" ht="68.25" x14ac:dyDescent="0.15">
      <c r="A42" s="118" t="s">
        <v>851</v>
      </c>
      <c r="B42" s="279" t="s">
        <v>848</v>
      </c>
      <c r="C42" s="119"/>
      <c r="D42" s="120" t="s">
        <v>868</v>
      </c>
      <c r="E42" s="120" t="s">
        <v>868</v>
      </c>
      <c r="F42" s="120" t="s">
        <v>868</v>
      </c>
      <c r="G42" s="120" t="s">
        <v>868</v>
      </c>
      <c r="H42" s="120" t="s">
        <v>868</v>
      </c>
      <c r="I42" s="120" t="s">
        <v>868</v>
      </c>
      <c r="J42" s="120" t="s">
        <v>868</v>
      </c>
      <c r="K42" s="120" t="s">
        <v>868</v>
      </c>
      <c r="L42" s="120" t="s">
        <v>868</v>
      </c>
      <c r="M42" s="120" t="s">
        <v>868</v>
      </c>
      <c r="N42" s="120" t="s">
        <v>868</v>
      </c>
      <c r="O42" s="120" t="s">
        <v>868</v>
      </c>
      <c r="P42" s="120" t="s">
        <v>868</v>
      </c>
      <c r="Q42" s="120" t="s">
        <v>868</v>
      </c>
      <c r="R42" s="120" t="s">
        <v>868</v>
      </c>
      <c r="S42" s="120" t="s">
        <v>868</v>
      </c>
      <c r="T42" s="120" t="s">
        <v>868</v>
      </c>
      <c r="U42" s="120" t="s">
        <v>868</v>
      </c>
      <c r="V42" s="120" t="s">
        <v>868</v>
      </c>
      <c r="W42" s="120" t="s">
        <v>868</v>
      </c>
      <c r="X42" s="120" t="s">
        <v>868</v>
      </c>
      <c r="Y42" s="120" t="s">
        <v>868</v>
      </c>
      <c r="Z42" s="120" t="s">
        <v>868</v>
      </c>
      <c r="AA42" s="120" t="s">
        <v>868</v>
      </c>
      <c r="AB42" s="120" t="s">
        <v>868</v>
      </c>
      <c r="AC42" s="120" t="s">
        <v>868</v>
      </c>
      <c r="AD42" s="120" t="s">
        <v>868</v>
      </c>
      <c r="AE42" s="120" t="s">
        <v>868</v>
      </c>
      <c r="AF42" s="120" t="s">
        <v>868</v>
      </c>
      <c r="AG42" s="120" t="s">
        <v>868</v>
      </c>
      <c r="AH42" s="120" t="s">
        <v>868</v>
      </c>
      <c r="AI42" s="120" t="s">
        <v>868</v>
      </c>
      <c r="AJ42" s="120" t="s">
        <v>868</v>
      </c>
      <c r="AK42" s="120" t="s">
        <v>868</v>
      </c>
      <c r="AL42" s="120" t="s">
        <v>868</v>
      </c>
      <c r="AM42" s="120" t="s">
        <v>868</v>
      </c>
      <c r="AN42" s="120" t="s">
        <v>868</v>
      </c>
      <c r="AO42" s="120" t="s">
        <v>868</v>
      </c>
      <c r="AP42" s="120" t="s">
        <v>868</v>
      </c>
      <c r="AQ42" s="120" t="s">
        <v>868</v>
      </c>
      <c r="AR42" s="120" t="s">
        <v>868</v>
      </c>
      <c r="AS42" s="120" t="s">
        <v>868</v>
      </c>
      <c r="AT42" s="120" t="s">
        <v>868</v>
      </c>
      <c r="AU42" s="120" t="s">
        <v>868</v>
      </c>
      <c r="AV42" s="120" t="s">
        <v>868</v>
      </c>
      <c r="AW42" s="120" t="s">
        <v>868</v>
      </c>
      <c r="AX42" s="120" t="s">
        <v>868</v>
      </c>
      <c r="AY42" s="120" t="s">
        <v>868</v>
      </c>
      <c r="AZ42" s="120" t="s">
        <v>868</v>
      </c>
      <c r="BA42" s="120" t="s">
        <v>868</v>
      </c>
      <c r="BB42" s="120" t="s">
        <v>868</v>
      </c>
      <c r="BC42" s="120" t="s">
        <v>868</v>
      </c>
    </row>
    <row r="43" spans="1:55" s="38" customFormat="1" ht="58.5" x14ac:dyDescent="0.15">
      <c r="A43" s="118" t="s">
        <v>851</v>
      </c>
      <c r="B43" s="279" t="s">
        <v>849</v>
      </c>
      <c r="C43" s="119"/>
      <c r="D43" s="120" t="s">
        <v>868</v>
      </c>
      <c r="E43" s="120" t="s">
        <v>868</v>
      </c>
      <c r="F43" s="120" t="s">
        <v>868</v>
      </c>
      <c r="G43" s="120" t="s">
        <v>868</v>
      </c>
      <c r="H43" s="120" t="s">
        <v>868</v>
      </c>
      <c r="I43" s="120" t="s">
        <v>868</v>
      </c>
      <c r="J43" s="120" t="s">
        <v>868</v>
      </c>
      <c r="K43" s="120" t="s">
        <v>868</v>
      </c>
      <c r="L43" s="120" t="s">
        <v>868</v>
      </c>
      <c r="M43" s="120" t="s">
        <v>868</v>
      </c>
      <c r="N43" s="120" t="s">
        <v>868</v>
      </c>
      <c r="O43" s="120" t="s">
        <v>868</v>
      </c>
      <c r="P43" s="120" t="s">
        <v>868</v>
      </c>
      <c r="Q43" s="120" t="s">
        <v>868</v>
      </c>
      <c r="R43" s="120" t="s">
        <v>868</v>
      </c>
      <c r="S43" s="120" t="s">
        <v>868</v>
      </c>
      <c r="T43" s="120" t="s">
        <v>868</v>
      </c>
      <c r="U43" s="120" t="s">
        <v>868</v>
      </c>
      <c r="V43" s="120" t="s">
        <v>868</v>
      </c>
      <c r="W43" s="120" t="s">
        <v>868</v>
      </c>
      <c r="X43" s="120" t="s">
        <v>868</v>
      </c>
      <c r="Y43" s="120" t="s">
        <v>868</v>
      </c>
      <c r="Z43" s="120" t="s">
        <v>868</v>
      </c>
      <c r="AA43" s="120" t="s">
        <v>868</v>
      </c>
      <c r="AB43" s="120" t="s">
        <v>868</v>
      </c>
      <c r="AC43" s="120" t="s">
        <v>868</v>
      </c>
      <c r="AD43" s="120" t="s">
        <v>868</v>
      </c>
      <c r="AE43" s="120" t="s">
        <v>868</v>
      </c>
      <c r="AF43" s="120" t="s">
        <v>868</v>
      </c>
      <c r="AG43" s="120" t="s">
        <v>868</v>
      </c>
      <c r="AH43" s="120" t="s">
        <v>868</v>
      </c>
      <c r="AI43" s="120" t="s">
        <v>868</v>
      </c>
      <c r="AJ43" s="120" t="s">
        <v>868</v>
      </c>
      <c r="AK43" s="120" t="s">
        <v>868</v>
      </c>
      <c r="AL43" s="120" t="s">
        <v>868</v>
      </c>
      <c r="AM43" s="120" t="s">
        <v>868</v>
      </c>
      <c r="AN43" s="120" t="s">
        <v>868</v>
      </c>
      <c r="AO43" s="120" t="s">
        <v>868</v>
      </c>
      <c r="AP43" s="120" t="s">
        <v>868</v>
      </c>
      <c r="AQ43" s="120" t="s">
        <v>868</v>
      </c>
      <c r="AR43" s="120" t="s">
        <v>868</v>
      </c>
      <c r="AS43" s="120" t="s">
        <v>868</v>
      </c>
      <c r="AT43" s="120" t="s">
        <v>868</v>
      </c>
      <c r="AU43" s="120" t="s">
        <v>868</v>
      </c>
      <c r="AV43" s="120" t="s">
        <v>868</v>
      </c>
      <c r="AW43" s="120" t="s">
        <v>868</v>
      </c>
      <c r="AX43" s="120" t="s">
        <v>868</v>
      </c>
      <c r="AY43" s="120" t="s">
        <v>868</v>
      </c>
      <c r="AZ43" s="120" t="s">
        <v>868</v>
      </c>
      <c r="BA43" s="120" t="s">
        <v>868</v>
      </c>
      <c r="BB43" s="120" t="s">
        <v>868</v>
      </c>
      <c r="BC43" s="120" t="s">
        <v>868</v>
      </c>
    </row>
    <row r="44" spans="1:55" s="38" customFormat="1" ht="58.5" x14ac:dyDescent="0.15">
      <c r="A44" s="118" t="s">
        <v>851</v>
      </c>
      <c r="B44" s="279" t="s">
        <v>852</v>
      </c>
      <c r="C44" s="119"/>
      <c r="D44" s="120" t="s">
        <v>868</v>
      </c>
      <c r="E44" s="120" t="s">
        <v>868</v>
      </c>
      <c r="F44" s="120" t="s">
        <v>868</v>
      </c>
      <c r="G44" s="120" t="s">
        <v>868</v>
      </c>
      <c r="H44" s="120" t="s">
        <v>868</v>
      </c>
      <c r="I44" s="120" t="s">
        <v>868</v>
      </c>
      <c r="J44" s="120" t="s">
        <v>868</v>
      </c>
      <c r="K44" s="120" t="s">
        <v>868</v>
      </c>
      <c r="L44" s="120" t="s">
        <v>868</v>
      </c>
      <c r="M44" s="120" t="s">
        <v>868</v>
      </c>
      <c r="N44" s="120" t="s">
        <v>868</v>
      </c>
      <c r="O44" s="120" t="s">
        <v>868</v>
      </c>
      <c r="P44" s="120" t="s">
        <v>868</v>
      </c>
      <c r="Q44" s="120" t="s">
        <v>868</v>
      </c>
      <c r="R44" s="120" t="s">
        <v>868</v>
      </c>
      <c r="S44" s="120" t="s">
        <v>868</v>
      </c>
      <c r="T44" s="120" t="s">
        <v>868</v>
      </c>
      <c r="U44" s="120" t="s">
        <v>868</v>
      </c>
      <c r="V44" s="120" t="s">
        <v>868</v>
      </c>
      <c r="W44" s="120" t="s">
        <v>868</v>
      </c>
      <c r="X44" s="120" t="s">
        <v>868</v>
      </c>
      <c r="Y44" s="120" t="s">
        <v>868</v>
      </c>
      <c r="Z44" s="120" t="s">
        <v>868</v>
      </c>
      <c r="AA44" s="120" t="s">
        <v>868</v>
      </c>
      <c r="AB44" s="120" t="s">
        <v>868</v>
      </c>
      <c r="AC44" s="120" t="s">
        <v>868</v>
      </c>
      <c r="AD44" s="120" t="s">
        <v>868</v>
      </c>
      <c r="AE44" s="120" t="s">
        <v>868</v>
      </c>
      <c r="AF44" s="120" t="s">
        <v>868</v>
      </c>
      <c r="AG44" s="120" t="s">
        <v>868</v>
      </c>
      <c r="AH44" s="120" t="s">
        <v>868</v>
      </c>
      <c r="AI44" s="120" t="s">
        <v>868</v>
      </c>
      <c r="AJ44" s="120" t="s">
        <v>868</v>
      </c>
      <c r="AK44" s="120" t="s">
        <v>868</v>
      </c>
      <c r="AL44" s="120" t="s">
        <v>868</v>
      </c>
      <c r="AM44" s="120" t="s">
        <v>868</v>
      </c>
      <c r="AN44" s="120" t="s">
        <v>868</v>
      </c>
      <c r="AO44" s="120" t="s">
        <v>868</v>
      </c>
      <c r="AP44" s="120" t="s">
        <v>868</v>
      </c>
      <c r="AQ44" s="120" t="s">
        <v>868</v>
      </c>
      <c r="AR44" s="120" t="s">
        <v>868</v>
      </c>
      <c r="AS44" s="120" t="s">
        <v>868</v>
      </c>
      <c r="AT44" s="120" t="s">
        <v>868</v>
      </c>
      <c r="AU44" s="120" t="s">
        <v>868</v>
      </c>
      <c r="AV44" s="120" t="s">
        <v>868</v>
      </c>
      <c r="AW44" s="120" t="s">
        <v>868</v>
      </c>
      <c r="AX44" s="120" t="s">
        <v>868</v>
      </c>
      <c r="AY44" s="120" t="s">
        <v>868</v>
      </c>
      <c r="AZ44" s="120" t="s">
        <v>868</v>
      </c>
      <c r="BA44" s="120" t="s">
        <v>868</v>
      </c>
      <c r="BB44" s="120" t="s">
        <v>868</v>
      </c>
      <c r="BC44" s="120" t="s">
        <v>868</v>
      </c>
    </row>
    <row r="45" spans="1:55" s="38" customFormat="1" ht="58.5" x14ac:dyDescent="0.15">
      <c r="A45" s="118" t="s">
        <v>853</v>
      </c>
      <c r="B45" s="279" t="s">
        <v>854</v>
      </c>
      <c r="C45" s="119"/>
      <c r="D45" s="120" t="s">
        <v>868</v>
      </c>
      <c r="E45" s="120" t="s">
        <v>868</v>
      </c>
      <c r="F45" s="120" t="s">
        <v>868</v>
      </c>
      <c r="G45" s="120" t="s">
        <v>868</v>
      </c>
      <c r="H45" s="120" t="s">
        <v>868</v>
      </c>
      <c r="I45" s="120" t="s">
        <v>868</v>
      </c>
      <c r="J45" s="120" t="s">
        <v>868</v>
      </c>
      <c r="K45" s="120" t="s">
        <v>868</v>
      </c>
      <c r="L45" s="120" t="s">
        <v>868</v>
      </c>
      <c r="M45" s="120" t="s">
        <v>868</v>
      </c>
      <c r="N45" s="120" t="s">
        <v>868</v>
      </c>
      <c r="O45" s="120" t="s">
        <v>868</v>
      </c>
      <c r="P45" s="120" t="s">
        <v>868</v>
      </c>
      <c r="Q45" s="120" t="s">
        <v>868</v>
      </c>
      <c r="R45" s="120" t="s">
        <v>868</v>
      </c>
      <c r="S45" s="120" t="s">
        <v>868</v>
      </c>
      <c r="T45" s="120" t="s">
        <v>868</v>
      </c>
      <c r="U45" s="120" t="s">
        <v>868</v>
      </c>
      <c r="V45" s="120" t="s">
        <v>868</v>
      </c>
      <c r="W45" s="120" t="s">
        <v>868</v>
      </c>
      <c r="X45" s="120" t="s">
        <v>868</v>
      </c>
      <c r="Y45" s="120" t="s">
        <v>868</v>
      </c>
      <c r="Z45" s="120" t="s">
        <v>868</v>
      </c>
      <c r="AA45" s="120" t="s">
        <v>868</v>
      </c>
      <c r="AB45" s="120" t="s">
        <v>868</v>
      </c>
      <c r="AC45" s="120" t="s">
        <v>868</v>
      </c>
      <c r="AD45" s="120" t="s">
        <v>868</v>
      </c>
      <c r="AE45" s="120" t="s">
        <v>868</v>
      </c>
      <c r="AF45" s="120" t="s">
        <v>868</v>
      </c>
      <c r="AG45" s="120" t="s">
        <v>868</v>
      </c>
      <c r="AH45" s="120" t="s">
        <v>868</v>
      </c>
      <c r="AI45" s="120" t="s">
        <v>868</v>
      </c>
      <c r="AJ45" s="120" t="s">
        <v>868</v>
      </c>
      <c r="AK45" s="120" t="s">
        <v>868</v>
      </c>
      <c r="AL45" s="120" t="s">
        <v>868</v>
      </c>
      <c r="AM45" s="120" t="s">
        <v>868</v>
      </c>
      <c r="AN45" s="120" t="s">
        <v>868</v>
      </c>
      <c r="AO45" s="120" t="s">
        <v>868</v>
      </c>
      <c r="AP45" s="120" t="s">
        <v>868</v>
      </c>
      <c r="AQ45" s="120" t="s">
        <v>868</v>
      </c>
      <c r="AR45" s="120" t="s">
        <v>868</v>
      </c>
      <c r="AS45" s="120" t="s">
        <v>868</v>
      </c>
      <c r="AT45" s="120" t="s">
        <v>868</v>
      </c>
      <c r="AU45" s="120" t="s">
        <v>868</v>
      </c>
      <c r="AV45" s="120" t="s">
        <v>868</v>
      </c>
      <c r="AW45" s="120" t="s">
        <v>868</v>
      </c>
      <c r="AX45" s="120" t="s">
        <v>868</v>
      </c>
      <c r="AY45" s="120" t="s">
        <v>868</v>
      </c>
      <c r="AZ45" s="120" t="s">
        <v>868</v>
      </c>
      <c r="BA45" s="120" t="s">
        <v>868</v>
      </c>
      <c r="BB45" s="120" t="s">
        <v>868</v>
      </c>
      <c r="BC45" s="120" t="s">
        <v>868</v>
      </c>
    </row>
    <row r="46" spans="1:55" s="38" customFormat="1" ht="48.75" x14ac:dyDescent="0.15">
      <c r="A46" s="118" t="s">
        <v>855</v>
      </c>
      <c r="B46" s="279" t="s">
        <v>856</v>
      </c>
      <c r="C46" s="119"/>
      <c r="D46" s="120" t="s">
        <v>868</v>
      </c>
      <c r="E46" s="120" t="s">
        <v>868</v>
      </c>
      <c r="F46" s="120" t="s">
        <v>868</v>
      </c>
      <c r="G46" s="120" t="s">
        <v>868</v>
      </c>
      <c r="H46" s="120" t="s">
        <v>868</v>
      </c>
      <c r="I46" s="120" t="s">
        <v>868</v>
      </c>
      <c r="J46" s="120" t="s">
        <v>868</v>
      </c>
      <c r="K46" s="120" t="s">
        <v>868</v>
      </c>
      <c r="L46" s="120" t="s">
        <v>868</v>
      </c>
      <c r="M46" s="120" t="s">
        <v>868</v>
      </c>
      <c r="N46" s="120" t="s">
        <v>868</v>
      </c>
      <c r="O46" s="120" t="s">
        <v>868</v>
      </c>
      <c r="P46" s="120" t="s">
        <v>868</v>
      </c>
      <c r="Q46" s="120" t="s">
        <v>868</v>
      </c>
      <c r="R46" s="120" t="s">
        <v>868</v>
      </c>
      <c r="S46" s="120" t="s">
        <v>868</v>
      </c>
      <c r="T46" s="120" t="s">
        <v>868</v>
      </c>
      <c r="U46" s="120" t="s">
        <v>868</v>
      </c>
      <c r="V46" s="120" t="s">
        <v>868</v>
      </c>
      <c r="W46" s="120" t="s">
        <v>868</v>
      </c>
      <c r="X46" s="120" t="s">
        <v>868</v>
      </c>
      <c r="Y46" s="120" t="s">
        <v>868</v>
      </c>
      <c r="Z46" s="120" t="s">
        <v>868</v>
      </c>
      <c r="AA46" s="120" t="s">
        <v>868</v>
      </c>
      <c r="AB46" s="120" t="s">
        <v>868</v>
      </c>
      <c r="AC46" s="120" t="s">
        <v>868</v>
      </c>
      <c r="AD46" s="120" t="s">
        <v>868</v>
      </c>
      <c r="AE46" s="120" t="s">
        <v>868</v>
      </c>
      <c r="AF46" s="120" t="s">
        <v>868</v>
      </c>
      <c r="AG46" s="120" t="s">
        <v>868</v>
      </c>
      <c r="AH46" s="120" t="s">
        <v>868</v>
      </c>
      <c r="AI46" s="120" t="s">
        <v>868</v>
      </c>
      <c r="AJ46" s="120" t="s">
        <v>868</v>
      </c>
      <c r="AK46" s="120" t="s">
        <v>868</v>
      </c>
      <c r="AL46" s="120" t="s">
        <v>868</v>
      </c>
      <c r="AM46" s="120" t="s">
        <v>868</v>
      </c>
      <c r="AN46" s="120" t="s">
        <v>868</v>
      </c>
      <c r="AO46" s="120" t="s">
        <v>868</v>
      </c>
      <c r="AP46" s="120" t="s">
        <v>868</v>
      </c>
      <c r="AQ46" s="120" t="s">
        <v>868</v>
      </c>
      <c r="AR46" s="120" t="s">
        <v>868</v>
      </c>
      <c r="AS46" s="120" t="s">
        <v>868</v>
      </c>
      <c r="AT46" s="120" t="s">
        <v>868</v>
      </c>
      <c r="AU46" s="120" t="s">
        <v>868</v>
      </c>
      <c r="AV46" s="120" t="s">
        <v>868</v>
      </c>
      <c r="AW46" s="120" t="s">
        <v>868</v>
      </c>
      <c r="AX46" s="120" t="s">
        <v>868</v>
      </c>
      <c r="AY46" s="120" t="s">
        <v>868</v>
      </c>
      <c r="AZ46" s="120" t="s">
        <v>868</v>
      </c>
      <c r="BA46" s="120" t="s">
        <v>868</v>
      </c>
      <c r="BB46" s="120" t="s">
        <v>868</v>
      </c>
      <c r="BC46" s="120" t="s">
        <v>868</v>
      </c>
    </row>
    <row r="47" spans="1:55" s="38" customFormat="1" ht="48.75" x14ac:dyDescent="0.15">
      <c r="A47" s="118" t="s">
        <v>857</v>
      </c>
      <c r="B47" s="279" t="s">
        <v>858</v>
      </c>
      <c r="C47" s="119"/>
      <c r="D47" s="120" t="s">
        <v>868</v>
      </c>
      <c r="E47" s="120" t="s">
        <v>868</v>
      </c>
      <c r="F47" s="120" t="s">
        <v>868</v>
      </c>
      <c r="G47" s="120" t="s">
        <v>868</v>
      </c>
      <c r="H47" s="120" t="s">
        <v>868</v>
      </c>
      <c r="I47" s="120" t="s">
        <v>868</v>
      </c>
      <c r="J47" s="120" t="s">
        <v>868</v>
      </c>
      <c r="K47" s="120" t="s">
        <v>868</v>
      </c>
      <c r="L47" s="120" t="s">
        <v>868</v>
      </c>
      <c r="M47" s="120" t="s">
        <v>868</v>
      </c>
      <c r="N47" s="120" t="s">
        <v>868</v>
      </c>
      <c r="O47" s="120" t="s">
        <v>868</v>
      </c>
      <c r="P47" s="120" t="s">
        <v>868</v>
      </c>
      <c r="Q47" s="120" t="s">
        <v>868</v>
      </c>
      <c r="R47" s="120" t="s">
        <v>868</v>
      </c>
      <c r="S47" s="120" t="s">
        <v>868</v>
      </c>
      <c r="T47" s="120" t="s">
        <v>868</v>
      </c>
      <c r="U47" s="120" t="s">
        <v>868</v>
      </c>
      <c r="V47" s="120" t="s">
        <v>868</v>
      </c>
      <c r="W47" s="120" t="s">
        <v>868</v>
      </c>
      <c r="X47" s="120" t="s">
        <v>868</v>
      </c>
      <c r="Y47" s="120" t="s">
        <v>868</v>
      </c>
      <c r="Z47" s="120" t="s">
        <v>868</v>
      </c>
      <c r="AA47" s="120" t="s">
        <v>868</v>
      </c>
      <c r="AB47" s="120" t="s">
        <v>868</v>
      </c>
      <c r="AC47" s="120" t="s">
        <v>868</v>
      </c>
      <c r="AD47" s="120" t="s">
        <v>868</v>
      </c>
      <c r="AE47" s="120" t="s">
        <v>868</v>
      </c>
      <c r="AF47" s="120" t="s">
        <v>868</v>
      </c>
      <c r="AG47" s="120" t="s">
        <v>868</v>
      </c>
      <c r="AH47" s="120" t="s">
        <v>868</v>
      </c>
      <c r="AI47" s="120" t="s">
        <v>868</v>
      </c>
      <c r="AJ47" s="120" t="s">
        <v>868</v>
      </c>
      <c r="AK47" s="120" t="s">
        <v>868</v>
      </c>
      <c r="AL47" s="120" t="s">
        <v>868</v>
      </c>
      <c r="AM47" s="120" t="s">
        <v>868</v>
      </c>
      <c r="AN47" s="120" t="s">
        <v>868</v>
      </c>
      <c r="AO47" s="120" t="s">
        <v>868</v>
      </c>
      <c r="AP47" s="120" t="s">
        <v>868</v>
      </c>
      <c r="AQ47" s="120" t="s">
        <v>868</v>
      </c>
      <c r="AR47" s="120" t="s">
        <v>868</v>
      </c>
      <c r="AS47" s="120" t="s">
        <v>868</v>
      </c>
      <c r="AT47" s="120" t="s">
        <v>868</v>
      </c>
      <c r="AU47" s="120" t="s">
        <v>868</v>
      </c>
      <c r="AV47" s="120" t="s">
        <v>868</v>
      </c>
      <c r="AW47" s="120" t="s">
        <v>868</v>
      </c>
      <c r="AX47" s="120" t="s">
        <v>868</v>
      </c>
      <c r="AY47" s="120" t="s">
        <v>868</v>
      </c>
      <c r="AZ47" s="120" t="s">
        <v>868</v>
      </c>
      <c r="BA47" s="120" t="s">
        <v>868</v>
      </c>
      <c r="BB47" s="120" t="s">
        <v>868</v>
      </c>
      <c r="BC47" s="120" t="s">
        <v>868</v>
      </c>
    </row>
    <row r="48" spans="1:55" s="38" customFormat="1" ht="29.25" x14ac:dyDescent="0.15">
      <c r="A48" s="118" t="s">
        <v>444</v>
      </c>
      <c r="B48" s="279" t="s">
        <v>859</v>
      </c>
      <c r="C48" s="119"/>
      <c r="D48" s="281">
        <f t="shared" ref="D48:AI48" si="3">D49+D59+D65</f>
        <v>8.7959999999999994</v>
      </c>
      <c r="E48" s="281">
        <f t="shared" si="3"/>
        <v>4.3360000000000003</v>
      </c>
      <c r="F48" s="281">
        <f t="shared" si="3"/>
        <v>0</v>
      </c>
      <c r="G48" s="281">
        <f t="shared" si="3"/>
        <v>0.79800000000000004</v>
      </c>
      <c r="H48" s="281">
        <f t="shared" si="3"/>
        <v>3.5380000000000003</v>
      </c>
      <c r="I48" s="281">
        <f t="shared" si="3"/>
        <v>0</v>
      </c>
      <c r="J48" s="281">
        <f t="shared" si="3"/>
        <v>0.501</v>
      </c>
      <c r="K48" s="281">
        <f t="shared" si="3"/>
        <v>0</v>
      </c>
      <c r="L48" s="281">
        <f t="shared" si="3"/>
        <v>0.16200000000000001</v>
      </c>
      <c r="M48" s="281">
        <f t="shared" si="3"/>
        <v>0.33900000000000002</v>
      </c>
      <c r="N48" s="281">
        <f t="shared" si="3"/>
        <v>0</v>
      </c>
      <c r="O48" s="281">
        <f t="shared" si="3"/>
        <v>1.6789999999999998</v>
      </c>
      <c r="P48" s="281">
        <f t="shared" si="3"/>
        <v>0</v>
      </c>
      <c r="Q48" s="281">
        <f t="shared" si="3"/>
        <v>0.48</v>
      </c>
      <c r="R48" s="281">
        <f t="shared" si="3"/>
        <v>1.1990000000000001</v>
      </c>
      <c r="S48" s="281">
        <f t="shared" si="3"/>
        <v>0</v>
      </c>
      <c r="T48" s="281">
        <f t="shared" si="3"/>
        <v>2.1560000000000001</v>
      </c>
      <c r="U48" s="281">
        <f t="shared" si="3"/>
        <v>0</v>
      </c>
      <c r="V48" s="281">
        <f t="shared" si="3"/>
        <v>0.156</v>
      </c>
      <c r="W48" s="281">
        <f t="shared" si="3"/>
        <v>2</v>
      </c>
      <c r="X48" s="281">
        <f t="shared" si="3"/>
        <v>0</v>
      </c>
      <c r="Y48" s="281">
        <f t="shared" si="3"/>
        <v>0</v>
      </c>
      <c r="Z48" s="281">
        <f t="shared" si="3"/>
        <v>0</v>
      </c>
      <c r="AA48" s="281">
        <f t="shared" si="3"/>
        <v>0</v>
      </c>
      <c r="AB48" s="281">
        <f t="shared" si="3"/>
        <v>0</v>
      </c>
      <c r="AC48" s="281">
        <f t="shared" si="3"/>
        <v>0</v>
      </c>
      <c r="AD48" s="281">
        <f t="shared" si="3"/>
        <v>7.3309999999999995</v>
      </c>
      <c r="AE48" s="281">
        <f t="shared" si="3"/>
        <v>3.6140000000000003</v>
      </c>
      <c r="AF48" s="281">
        <f t="shared" si="3"/>
        <v>0</v>
      </c>
      <c r="AG48" s="281">
        <f t="shared" si="3"/>
        <v>0.66400000000000003</v>
      </c>
      <c r="AH48" s="281">
        <f t="shared" si="3"/>
        <v>2.95</v>
      </c>
      <c r="AI48" s="281">
        <f t="shared" si="3"/>
        <v>0</v>
      </c>
      <c r="AJ48" s="281">
        <f t="shared" ref="AJ48:BC48" si="4">AJ49+AJ59+AJ65</f>
        <v>0.41799999999999998</v>
      </c>
      <c r="AK48" s="281">
        <f t="shared" si="4"/>
        <v>0</v>
      </c>
      <c r="AL48" s="281">
        <f t="shared" si="4"/>
        <v>0.13500000000000001</v>
      </c>
      <c r="AM48" s="281">
        <f t="shared" si="4"/>
        <v>0.28299999999999997</v>
      </c>
      <c r="AN48" s="281">
        <f t="shared" si="4"/>
        <v>0</v>
      </c>
      <c r="AO48" s="281">
        <f t="shared" si="4"/>
        <v>1.4</v>
      </c>
      <c r="AP48" s="281">
        <f t="shared" si="4"/>
        <v>0</v>
      </c>
      <c r="AQ48" s="281">
        <f t="shared" si="4"/>
        <v>0.4</v>
      </c>
      <c r="AR48" s="281">
        <f t="shared" si="4"/>
        <v>1</v>
      </c>
      <c r="AS48" s="281">
        <f t="shared" si="4"/>
        <v>0</v>
      </c>
      <c r="AT48" s="281">
        <f t="shared" si="4"/>
        <v>1.7960000000000003</v>
      </c>
      <c r="AU48" s="281">
        <f t="shared" si="4"/>
        <v>0</v>
      </c>
      <c r="AV48" s="281">
        <f t="shared" si="4"/>
        <v>0.12899999999999998</v>
      </c>
      <c r="AW48" s="281">
        <f t="shared" si="4"/>
        <v>1.6670000000000003</v>
      </c>
      <c r="AX48" s="281">
        <f t="shared" si="4"/>
        <v>0</v>
      </c>
      <c r="AY48" s="281">
        <f t="shared" si="4"/>
        <v>0</v>
      </c>
      <c r="AZ48" s="281">
        <f t="shared" si="4"/>
        <v>0</v>
      </c>
      <c r="BA48" s="281">
        <f t="shared" si="4"/>
        <v>0</v>
      </c>
      <c r="BB48" s="281">
        <f t="shared" si="4"/>
        <v>0</v>
      </c>
      <c r="BC48" s="281">
        <f t="shared" si="4"/>
        <v>0</v>
      </c>
    </row>
    <row r="49" spans="1:55" s="38" customFormat="1" ht="48.75" x14ac:dyDescent="0.15">
      <c r="A49" s="118" t="s">
        <v>442</v>
      </c>
      <c r="B49" s="279" t="s">
        <v>860</v>
      </c>
      <c r="C49" s="119"/>
      <c r="D49" s="281">
        <f>D50</f>
        <v>2.8589999999999995</v>
      </c>
      <c r="E49" s="281">
        <f t="shared" ref="E49:BC49" si="5">E50</f>
        <v>2.1560000000000001</v>
      </c>
      <c r="F49" s="281">
        <f t="shared" si="5"/>
        <v>0</v>
      </c>
      <c r="G49" s="281">
        <f t="shared" si="5"/>
        <v>0.156</v>
      </c>
      <c r="H49" s="281">
        <f t="shared" si="5"/>
        <v>2</v>
      </c>
      <c r="I49" s="281">
        <f t="shared" si="5"/>
        <v>0</v>
      </c>
      <c r="J49" s="281">
        <f t="shared" si="5"/>
        <v>0</v>
      </c>
      <c r="K49" s="281">
        <f t="shared" si="5"/>
        <v>0</v>
      </c>
      <c r="L49" s="281">
        <f t="shared" si="5"/>
        <v>0</v>
      </c>
      <c r="M49" s="281">
        <f t="shared" si="5"/>
        <v>0</v>
      </c>
      <c r="N49" s="281">
        <f t="shared" si="5"/>
        <v>0</v>
      </c>
      <c r="O49" s="281">
        <f t="shared" si="5"/>
        <v>0</v>
      </c>
      <c r="P49" s="281">
        <f t="shared" si="5"/>
        <v>0</v>
      </c>
      <c r="Q49" s="281">
        <f t="shared" si="5"/>
        <v>0</v>
      </c>
      <c r="R49" s="281">
        <f t="shared" si="5"/>
        <v>0</v>
      </c>
      <c r="S49" s="281">
        <f t="shared" si="5"/>
        <v>0</v>
      </c>
      <c r="T49" s="281">
        <f t="shared" si="5"/>
        <v>2.1560000000000001</v>
      </c>
      <c r="U49" s="281">
        <f t="shared" si="5"/>
        <v>0</v>
      </c>
      <c r="V49" s="281">
        <f t="shared" si="5"/>
        <v>0.156</v>
      </c>
      <c r="W49" s="290">
        <f t="shared" si="5"/>
        <v>2</v>
      </c>
      <c r="X49" s="281">
        <f t="shared" si="5"/>
        <v>0</v>
      </c>
      <c r="Y49" s="281">
        <f t="shared" si="5"/>
        <v>0</v>
      </c>
      <c r="Z49" s="281">
        <f t="shared" si="5"/>
        <v>0</v>
      </c>
      <c r="AA49" s="281">
        <f t="shared" si="5"/>
        <v>0</v>
      </c>
      <c r="AB49" s="281">
        <f t="shared" si="5"/>
        <v>0</v>
      </c>
      <c r="AC49" s="281">
        <f t="shared" si="5"/>
        <v>0</v>
      </c>
      <c r="AD49" s="281">
        <f t="shared" si="5"/>
        <v>2.383</v>
      </c>
      <c r="AE49" s="281">
        <f t="shared" si="5"/>
        <v>1.7960000000000003</v>
      </c>
      <c r="AF49" s="281">
        <f t="shared" si="5"/>
        <v>0</v>
      </c>
      <c r="AG49" s="281">
        <f t="shared" si="5"/>
        <v>0.12899999999999998</v>
      </c>
      <c r="AH49" s="281">
        <f t="shared" si="5"/>
        <v>1.6670000000000003</v>
      </c>
      <c r="AI49" s="281">
        <f t="shared" si="5"/>
        <v>0</v>
      </c>
      <c r="AJ49" s="281">
        <f t="shared" si="5"/>
        <v>0</v>
      </c>
      <c r="AK49" s="281">
        <f t="shared" si="5"/>
        <v>0</v>
      </c>
      <c r="AL49" s="281">
        <f t="shared" si="5"/>
        <v>0</v>
      </c>
      <c r="AM49" s="281">
        <f t="shared" si="5"/>
        <v>0</v>
      </c>
      <c r="AN49" s="281">
        <f t="shared" si="5"/>
        <v>0</v>
      </c>
      <c r="AO49" s="281">
        <f t="shared" si="5"/>
        <v>0</v>
      </c>
      <c r="AP49" s="281">
        <f t="shared" si="5"/>
        <v>0</v>
      </c>
      <c r="AQ49" s="281">
        <f t="shared" si="5"/>
        <v>0</v>
      </c>
      <c r="AR49" s="281">
        <f t="shared" si="5"/>
        <v>0</v>
      </c>
      <c r="AS49" s="281">
        <f t="shared" si="5"/>
        <v>0</v>
      </c>
      <c r="AT49" s="281">
        <f t="shared" si="5"/>
        <v>1.7960000000000003</v>
      </c>
      <c r="AU49" s="281">
        <f t="shared" si="5"/>
        <v>0</v>
      </c>
      <c r="AV49" s="290">
        <f t="shared" si="5"/>
        <v>0.12899999999999998</v>
      </c>
      <c r="AW49" s="290">
        <f t="shared" si="5"/>
        <v>1.6670000000000003</v>
      </c>
      <c r="AX49" s="281">
        <f t="shared" si="5"/>
        <v>0</v>
      </c>
      <c r="AY49" s="281">
        <f t="shared" si="5"/>
        <v>0</v>
      </c>
      <c r="AZ49" s="281">
        <f t="shared" si="5"/>
        <v>0</v>
      </c>
      <c r="BA49" s="281">
        <f t="shared" si="5"/>
        <v>0</v>
      </c>
      <c r="BB49" s="281">
        <f t="shared" si="5"/>
        <v>0</v>
      </c>
      <c r="BC49" s="281">
        <f t="shared" si="5"/>
        <v>0</v>
      </c>
    </row>
    <row r="50" spans="1:55" s="38" customFormat="1" ht="19.5" x14ac:dyDescent="0.15">
      <c r="A50" s="118" t="s">
        <v>440</v>
      </c>
      <c r="B50" s="279" t="s">
        <v>861</v>
      </c>
      <c r="C50" s="119"/>
      <c r="D50" s="281">
        <f>SUM(D51:D57)</f>
        <v>2.8589999999999995</v>
      </c>
      <c r="E50" s="281">
        <f t="shared" ref="E50:BC50" si="6">SUM(E51:E57)</f>
        <v>2.1560000000000001</v>
      </c>
      <c r="F50" s="281">
        <f t="shared" si="6"/>
        <v>0</v>
      </c>
      <c r="G50" s="281">
        <f t="shared" si="6"/>
        <v>0.156</v>
      </c>
      <c r="H50" s="281">
        <f t="shared" si="6"/>
        <v>2</v>
      </c>
      <c r="I50" s="281">
        <f t="shared" si="6"/>
        <v>0</v>
      </c>
      <c r="J50" s="281">
        <f t="shared" si="6"/>
        <v>0</v>
      </c>
      <c r="K50" s="281">
        <f t="shared" si="6"/>
        <v>0</v>
      </c>
      <c r="L50" s="281">
        <f t="shared" si="6"/>
        <v>0</v>
      </c>
      <c r="M50" s="281">
        <f t="shared" si="6"/>
        <v>0</v>
      </c>
      <c r="N50" s="281">
        <f t="shared" si="6"/>
        <v>0</v>
      </c>
      <c r="O50" s="281">
        <f t="shared" si="6"/>
        <v>0</v>
      </c>
      <c r="P50" s="281">
        <f t="shared" si="6"/>
        <v>0</v>
      </c>
      <c r="Q50" s="281">
        <f t="shared" si="6"/>
        <v>0</v>
      </c>
      <c r="R50" s="281">
        <f t="shared" si="6"/>
        <v>0</v>
      </c>
      <c r="S50" s="281">
        <f t="shared" si="6"/>
        <v>0</v>
      </c>
      <c r="T50" s="281">
        <f t="shared" si="6"/>
        <v>2.1560000000000001</v>
      </c>
      <c r="U50" s="281">
        <f t="shared" si="6"/>
        <v>0</v>
      </c>
      <c r="V50" s="281">
        <f t="shared" si="6"/>
        <v>0.156</v>
      </c>
      <c r="W50" s="290">
        <f t="shared" si="6"/>
        <v>2</v>
      </c>
      <c r="X50" s="281">
        <f t="shared" si="6"/>
        <v>0</v>
      </c>
      <c r="Y50" s="281">
        <f t="shared" si="6"/>
        <v>0</v>
      </c>
      <c r="Z50" s="281">
        <f t="shared" si="6"/>
        <v>0</v>
      </c>
      <c r="AA50" s="281">
        <f t="shared" si="6"/>
        <v>0</v>
      </c>
      <c r="AB50" s="281">
        <f t="shared" si="6"/>
        <v>0</v>
      </c>
      <c r="AC50" s="281">
        <f t="shared" si="6"/>
        <v>0</v>
      </c>
      <c r="AD50" s="281">
        <f t="shared" si="6"/>
        <v>2.383</v>
      </c>
      <c r="AE50" s="281">
        <f t="shared" si="6"/>
        <v>1.7960000000000003</v>
      </c>
      <c r="AF50" s="281">
        <f t="shared" si="6"/>
        <v>0</v>
      </c>
      <c r="AG50" s="281">
        <f t="shared" si="6"/>
        <v>0.12899999999999998</v>
      </c>
      <c r="AH50" s="281">
        <f t="shared" si="6"/>
        <v>1.6670000000000003</v>
      </c>
      <c r="AI50" s="281">
        <f t="shared" si="6"/>
        <v>0</v>
      </c>
      <c r="AJ50" s="281">
        <f t="shared" si="6"/>
        <v>0</v>
      </c>
      <c r="AK50" s="281">
        <f t="shared" si="6"/>
        <v>0</v>
      </c>
      <c r="AL50" s="281">
        <f t="shared" si="6"/>
        <v>0</v>
      </c>
      <c r="AM50" s="281">
        <f t="shared" si="6"/>
        <v>0</v>
      </c>
      <c r="AN50" s="281">
        <f t="shared" si="6"/>
        <v>0</v>
      </c>
      <c r="AO50" s="281">
        <f t="shared" si="6"/>
        <v>0</v>
      </c>
      <c r="AP50" s="281">
        <f t="shared" si="6"/>
        <v>0</v>
      </c>
      <c r="AQ50" s="281">
        <f t="shared" si="6"/>
        <v>0</v>
      </c>
      <c r="AR50" s="281">
        <f t="shared" si="6"/>
        <v>0</v>
      </c>
      <c r="AS50" s="281">
        <f t="shared" si="6"/>
        <v>0</v>
      </c>
      <c r="AT50" s="281">
        <f t="shared" si="6"/>
        <v>1.7960000000000003</v>
      </c>
      <c r="AU50" s="281">
        <f t="shared" si="6"/>
        <v>0</v>
      </c>
      <c r="AV50" s="290">
        <f t="shared" si="6"/>
        <v>0.12899999999999998</v>
      </c>
      <c r="AW50" s="290">
        <f t="shared" si="6"/>
        <v>1.6670000000000003</v>
      </c>
      <c r="AX50" s="281">
        <f t="shared" si="6"/>
        <v>0</v>
      </c>
      <c r="AY50" s="281">
        <f t="shared" si="6"/>
        <v>0</v>
      </c>
      <c r="AZ50" s="281">
        <f t="shared" si="6"/>
        <v>0</v>
      </c>
      <c r="BA50" s="281">
        <f t="shared" si="6"/>
        <v>0</v>
      </c>
      <c r="BB50" s="281">
        <f t="shared" si="6"/>
        <v>0</v>
      </c>
      <c r="BC50" s="281">
        <f t="shared" si="6"/>
        <v>0</v>
      </c>
    </row>
    <row r="51" spans="1:55" s="38" customFormat="1" ht="9.75" x14ac:dyDescent="0.15">
      <c r="A51" s="118"/>
      <c r="B51" s="280" t="s">
        <v>951</v>
      </c>
      <c r="C51" s="121" t="s">
        <v>952</v>
      </c>
      <c r="D51" s="134">
        <v>0.314</v>
      </c>
      <c r="E51" s="119">
        <f t="shared" ref="E51:E55" si="7">SUM(F51:I51)</f>
        <v>0.35900000000000004</v>
      </c>
      <c r="F51" s="119">
        <f t="shared" ref="F51:F55" si="8">K51+P51+U51+Z51</f>
        <v>0</v>
      </c>
      <c r="G51" s="119">
        <f t="shared" ref="G51:G55" si="9">L51+Q51+V51+AA51</f>
        <v>2.5999999999999999E-2</v>
      </c>
      <c r="H51" s="119">
        <f t="shared" ref="H51:H55" si="10">M51+R51+W51+AB51</f>
        <v>0.33300000000000002</v>
      </c>
      <c r="I51" s="119">
        <f t="shared" ref="I51:I55" si="11">N51+S51+X51+AC51</f>
        <v>0</v>
      </c>
      <c r="J51" s="119">
        <f t="shared" ref="J51:J55" si="12">SUM(K51:N51)</f>
        <v>0</v>
      </c>
      <c r="K51" s="119"/>
      <c r="L51" s="119"/>
      <c r="M51" s="119"/>
      <c r="N51" s="119"/>
      <c r="O51" s="119">
        <f t="shared" ref="O51:O55" si="13">SUM(P51:S51)</f>
        <v>0</v>
      </c>
      <c r="P51" s="119"/>
      <c r="Q51" s="119"/>
      <c r="R51" s="119"/>
      <c r="S51" s="119"/>
      <c r="T51" s="119">
        <f t="shared" ref="T51:T55" si="14">SUM(U51:X51)</f>
        <v>0.35900000000000004</v>
      </c>
      <c r="U51" s="119"/>
      <c r="V51" s="119">
        <v>2.5999999999999999E-2</v>
      </c>
      <c r="W51" s="119">
        <v>0.33300000000000002</v>
      </c>
      <c r="X51" s="119"/>
      <c r="Y51" s="119">
        <f t="shared" ref="Y51:Y55" si="15">SUM(Z51:AC51)</f>
        <v>0</v>
      </c>
      <c r="Z51" s="119"/>
      <c r="AA51" s="119"/>
      <c r="AB51" s="119"/>
      <c r="AC51" s="119"/>
      <c r="AD51" s="134">
        <v>0.26200000000000001</v>
      </c>
      <c r="AE51" s="119">
        <f t="shared" ref="AE51:AE55" si="16">SUM(AF51:AI51)</f>
        <v>0.29900000000000004</v>
      </c>
      <c r="AF51" s="119">
        <f t="shared" ref="AF51:AF55" si="17">AK51+AP51+AU51+AZ51</f>
        <v>0</v>
      </c>
      <c r="AG51" s="119">
        <f t="shared" ref="AG51:AG55" si="18">AL51+AQ51+AV51+BA51</f>
        <v>2.1000000000000001E-2</v>
      </c>
      <c r="AH51" s="119">
        <f t="shared" ref="AH51:AH55" si="19">AM51+AR51+AW51+BB51</f>
        <v>0.27800000000000002</v>
      </c>
      <c r="AI51" s="119">
        <f t="shared" ref="AI51:AI55" si="20">AN51+AS51+AX51+BC51</f>
        <v>0</v>
      </c>
      <c r="AJ51" s="119">
        <f t="shared" ref="AJ51:AJ55" si="21">SUM(AK51:AN51)</f>
        <v>0</v>
      </c>
      <c r="AK51" s="119"/>
      <c r="AL51" s="119"/>
      <c r="AM51" s="119"/>
      <c r="AN51" s="119"/>
      <c r="AO51" s="119">
        <f t="shared" ref="AO51:AO55" si="22">SUM(AP51:AS51)</f>
        <v>0</v>
      </c>
      <c r="AP51" s="119"/>
      <c r="AQ51" s="119"/>
      <c r="AR51" s="119"/>
      <c r="AS51" s="119"/>
      <c r="AT51" s="119">
        <f t="shared" ref="AT51:AT55" si="23">SUM(AU51:AX51)</f>
        <v>0.29900000000000004</v>
      </c>
      <c r="AU51" s="119"/>
      <c r="AV51" s="133">
        <v>2.1000000000000001E-2</v>
      </c>
      <c r="AW51" s="133">
        <v>0.27800000000000002</v>
      </c>
      <c r="AX51" s="119"/>
      <c r="AY51" s="119">
        <f t="shared" ref="AY51:AY55" si="24">SUM(AZ51:BC51)</f>
        <v>0</v>
      </c>
      <c r="AZ51" s="119"/>
      <c r="BA51" s="119"/>
      <c r="BB51" s="119"/>
      <c r="BC51" s="119"/>
    </row>
    <row r="52" spans="1:55" s="38" customFormat="1" ht="9.75" x14ac:dyDescent="0.15">
      <c r="A52" s="118"/>
      <c r="B52" s="280" t="s">
        <v>953</v>
      </c>
      <c r="C52" s="121" t="s">
        <v>954</v>
      </c>
      <c r="D52" s="134">
        <v>0.313</v>
      </c>
      <c r="E52" s="119">
        <f t="shared" si="7"/>
        <v>0.35900000000000004</v>
      </c>
      <c r="F52" s="119">
        <f t="shared" si="8"/>
        <v>0</v>
      </c>
      <c r="G52" s="119">
        <f t="shared" si="9"/>
        <v>2.5999999999999999E-2</v>
      </c>
      <c r="H52" s="119">
        <f t="shared" si="10"/>
        <v>0.33300000000000002</v>
      </c>
      <c r="I52" s="119">
        <f t="shared" si="11"/>
        <v>0</v>
      </c>
      <c r="J52" s="119">
        <f t="shared" si="12"/>
        <v>0</v>
      </c>
      <c r="K52" s="119"/>
      <c r="L52" s="119"/>
      <c r="M52" s="119"/>
      <c r="N52" s="119"/>
      <c r="O52" s="119">
        <f t="shared" si="13"/>
        <v>0</v>
      </c>
      <c r="P52" s="119"/>
      <c r="Q52" s="119"/>
      <c r="R52" s="119"/>
      <c r="S52" s="119"/>
      <c r="T52" s="119">
        <f t="shared" si="14"/>
        <v>0.35900000000000004</v>
      </c>
      <c r="U52" s="119"/>
      <c r="V52" s="119">
        <v>2.5999999999999999E-2</v>
      </c>
      <c r="W52" s="119">
        <v>0.33300000000000002</v>
      </c>
      <c r="X52" s="119"/>
      <c r="Y52" s="119">
        <f t="shared" si="15"/>
        <v>0</v>
      </c>
      <c r="Z52" s="119"/>
      <c r="AA52" s="119"/>
      <c r="AB52" s="119"/>
      <c r="AC52" s="119"/>
      <c r="AD52" s="134">
        <v>0.26100000000000001</v>
      </c>
      <c r="AE52" s="119">
        <f t="shared" si="16"/>
        <v>0.29900000000000004</v>
      </c>
      <c r="AF52" s="119">
        <f t="shared" si="17"/>
        <v>0</v>
      </c>
      <c r="AG52" s="119">
        <f t="shared" si="18"/>
        <v>2.1000000000000001E-2</v>
      </c>
      <c r="AH52" s="119">
        <f t="shared" si="19"/>
        <v>0.27800000000000002</v>
      </c>
      <c r="AI52" s="119">
        <f t="shared" si="20"/>
        <v>0</v>
      </c>
      <c r="AJ52" s="119">
        <f t="shared" si="21"/>
        <v>0</v>
      </c>
      <c r="AK52" s="119"/>
      <c r="AL52" s="119"/>
      <c r="AM52" s="119"/>
      <c r="AN52" s="119"/>
      <c r="AO52" s="119">
        <f t="shared" si="22"/>
        <v>0</v>
      </c>
      <c r="AP52" s="119"/>
      <c r="AQ52" s="119"/>
      <c r="AR52" s="119"/>
      <c r="AS52" s="119"/>
      <c r="AT52" s="119">
        <f t="shared" si="23"/>
        <v>0.29900000000000004</v>
      </c>
      <c r="AU52" s="119"/>
      <c r="AV52" s="133">
        <v>2.1000000000000001E-2</v>
      </c>
      <c r="AW52" s="133">
        <v>0.27800000000000002</v>
      </c>
      <c r="AX52" s="119"/>
      <c r="AY52" s="119">
        <f t="shared" si="24"/>
        <v>0</v>
      </c>
      <c r="AZ52" s="119"/>
      <c r="BA52" s="119"/>
      <c r="BB52" s="119"/>
      <c r="BC52" s="119"/>
    </row>
    <row r="53" spans="1:55" s="38" customFormat="1" ht="9.75" x14ac:dyDescent="0.15">
      <c r="A53" s="118"/>
      <c r="B53" s="280" t="s">
        <v>955</v>
      </c>
      <c r="C53" s="121" t="s">
        <v>956</v>
      </c>
      <c r="D53" s="134">
        <v>0.38</v>
      </c>
      <c r="E53" s="119">
        <f t="shared" si="7"/>
        <v>0.35900000000000004</v>
      </c>
      <c r="F53" s="119">
        <f t="shared" si="8"/>
        <v>0</v>
      </c>
      <c r="G53" s="119">
        <f t="shared" si="9"/>
        <v>2.5999999999999999E-2</v>
      </c>
      <c r="H53" s="119">
        <f t="shared" si="10"/>
        <v>0.33300000000000002</v>
      </c>
      <c r="I53" s="119">
        <f t="shared" si="11"/>
        <v>0</v>
      </c>
      <c r="J53" s="119">
        <f t="shared" si="12"/>
        <v>0</v>
      </c>
      <c r="K53" s="119"/>
      <c r="L53" s="119"/>
      <c r="M53" s="119"/>
      <c r="N53" s="119"/>
      <c r="O53" s="119">
        <f t="shared" si="13"/>
        <v>0</v>
      </c>
      <c r="P53" s="119"/>
      <c r="Q53" s="119"/>
      <c r="R53" s="119"/>
      <c r="S53" s="119"/>
      <c r="T53" s="119">
        <f t="shared" si="14"/>
        <v>0.35900000000000004</v>
      </c>
      <c r="U53" s="119"/>
      <c r="V53" s="119">
        <v>2.5999999999999999E-2</v>
      </c>
      <c r="W53" s="119">
        <v>0.33300000000000002</v>
      </c>
      <c r="X53" s="119"/>
      <c r="Y53" s="119">
        <f t="shared" si="15"/>
        <v>0</v>
      </c>
      <c r="Z53" s="119"/>
      <c r="AA53" s="119"/>
      <c r="AB53" s="119"/>
      <c r="AC53" s="119"/>
      <c r="AD53" s="134">
        <v>0.317</v>
      </c>
      <c r="AE53" s="119">
        <f t="shared" si="16"/>
        <v>0.29900000000000004</v>
      </c>
      <c r="AF53" s="119">
        <f t="shared" si="17"/>
        <v>0</v>
      </c>
      <c r="AG53" s="119">
        <f t="shared" si="18"/>
        <v>2.1000000000000001E-2</v>
      </c>
      <c r="AH53" s="119">
        <f t="shared" si="19"/>
        <v>0.27800000000000002</v>
      </c>
      <c r="AI53" s="119">
        <f t="shared" si="20"/>
        <v>0</v>
      </c>
      <c r="AJ53" s="119">
        <f t="shared" si="21"/>
        <v>0</v>
      </c>
      <c r="AK53" s="119"/>
      <c r="AL53" s="119"/>
      <c r="AM53" s="119"/>
      <c r="AN53" s="119"/>
      <c r="AO53" s="119">
        <f t="shared" si="22"/>
        <v>0</v>
      </c>
      <c r="AP53" s="119"/>
      <c r="AQ53" s="119"/>
      <c r="AR53" s="119"/>
      <c r="AS53" s="119"/>
      <c r="AT53" s="119">
        <f t="shared" si="23"/>
        <v>0.29900000000000004</v>
      </c>
      <c r="AU53" s="119"/>
      <c r="AV53" s="133">
        <v>2.1000000000000001E-2</v>
      </c>
      <c r="AW53" s="133">
        <v>0.27800000000000002</v>
      </c>
      <c r="AX53" s="119"/>
      <c r="AY53" s="119">
        <f t="shared" si="24"/>
        <v>0</v>
      </c>
      <c r="AZ53" s="119"/>
      <c r="BA53" s="119"/>
      <c r="BB53" s="119"/>
      <c r="BC53" s="119"/>
    </row>
    <row r="54" spans="1:55" s="38" customFormat="1" ht="9.75" x14ac:dyDescent="0.15">
      <c r="A54" s="118"/>
      <c r="B54" s="280" t="s">
        <v>951</v>
      </c>
      <c r="C54" s="121" t="s">
        <v>957</v>
      </c>
      <c r="D54" s="134">
        <v>0.38</v>
      </c>
      <c r="E54" s="119">
        <f t="shared" si="7"/>
        <v>0.35900000000000004</v>
      </c>
      <c r="F54" s="119">
        <f t="shared" si="8"/>
        <v>0</v>
      </c>
      <c r="G54" s="119">
        <f t="shared" si="9"/>
        <v>2.5999999999999999E-2</v>
      </c>
      <c r="H54" s="119">
        <f t="shared" si="10"/>
        <v>0.33300000000000002</v>
      </c>
      <c r="I54" s="119">
        <f t="shared" si="11"/>
        <v>0</v>
      </c>
      <c r="J54" s="119">
        <f t="shared" si="12"/>
        <v>0</v>
      </c>
      <c r="K54" s="119"/>
      <c r="L54" s="119"/>
      <c r="M54" s="119"/>
      <c r="N54" s="119"/>
      <c r="O54" s="119">
        <f t="shared" si="13"/>
        <v>0</v>
      </c>
      <c r="P54" s="119"/>
      <c r="Q54" s="119"/>
      <c r="R54" s="119"/>
      <c r="S54" s="119"/>
      <c r="T54" s="119">
        <f t="shared" si="14"/>
        <v>0.35900000000000004</v>
      </c>
      <c r="U54" s="119"/>
      <c r="V54" s="119">
        <v>2.5999999999999999E-2</v>
      </c>
      <c r="W54" s="119">
        <v>0.33300000000000002</v>
      </c>
      <c r="X54" s="119"/>
      <c r="Y54" s="119">
        <f t="shared" si="15"/>
        <v>0</v>
      </c>
      <c r="Z54" s="119"/>
      <c r="AA54" s="119"/>
      <c r="AB54" s="119"/>
      <c r="AC54" s="119"/>
      <c r="AD54" s="134">
        <v>0.317</v>
      </c>
      <c r="AE54" s="119">
        <f t="shared" si="16"/>
        <v>0.29900000000000004</v>
      </c>
      <c r="AF54" s="119">
        <f t="shared" si="17"/>
        <v>0</v>
      </c>
      <c r="AG54" s="119">
        <f t="shared" si="18"/>
        <v>2.1999999999999999E-2</v>
      </c>
      <c r="AH54" s="119">
        <f t="shared" si="19"/>
        <v>0.27700000000000002</v>
      </c>
      <c r="AI54" s="119">
        <f t="shared" si="20"/>
        <v>0</v>
      </c>
      <c r="AJ54" s="119">
        <f t="shared" si="21"/>
        <v>0</v>
      </c>
      <c r="AK54" s="119"/>
      <c r="AL54" s="119"/>
      <c r="AM54" s="119"/>
      <c r="AN54" s="119"/>
      <c r="AO54" s="119">
        <f t="shared" si="22"/>
        <v>0</v>
      </c>
      <c r="AP54" s="119"/>
      <c r="AQ54" s="119"/>
      <c r="AR54" s="119"/>
      <c r="AS54" s="119"/>
      <c r="AT54" s="119">
        <f t="shared" si="23"/>
        <v>0.29900000000000004</v>
      </c>
      <c r="AU54" s="119"/>
      <c r="AV54" s="133">
        <v>2.1999999999999999E-2</v>
      </c>
      <c r="AW54" s="133">
        <v>0.27700000000000002</v>
      </c>
      <c r="AX54" s="119"/>
      <c r="AY54" s="119">
        <f t="shared" si="24"/>
        <v>0</v>
      </c>
      <c r="AZ54" s="119"/>
      <c r="BA54" s="119"/>
      <c r="BB54" s="119"/>
      <c r="BC54" s="119"/>
    </row>
    <row r="55" spans="1:55" s="38" customFormat="1" ht="9.75" x14ac:dyDescent="0.15">
      <c r="A55" s="118"/>
      <c r="B55" s="280" t="s">
        <v>958</v>
      </c>
      <c r="C55" s="121" t="s">
        <v>959</v>
      </c>
      <c r="D55" s="134">
        <v>0.38</v>
      </c>
      <c r="E55" s="119">
        <f t="shared" si="7"/>
        <v>0.36000000000000004</v>
      </c>
      <c r="F55" s="119">
        <f t="shared" si="8"/>
        <v>0</v>
      </c>
      <c r="G55" s="119">
        <f t="shared" si="9"/>
        <v>2.5999999999999999E-2</v>
      </c>
      <c r="H55" s="119">
        <f t="shared" si="10"/>
        <v>0.33400000000000002</v>
      </c>
      <c r="I55" s="119">
        <f t="shared" si="11"/>
        <v>0</v>
      </c>
      <c r="J55" s="119">
        <f t="shared" si="12"/>
        <v>0</v>
      </c>
      <c r="K55" s="119"/>
      <c r="L55" s="119"/>
      <c r="M55" s="119"/>
      <c r="N55" s="119"/>
      <c r="O55" s="119">
        <f t="shared" si="13"/>
        <v>0</v>
      </c>
      <c r="P55" s="119"/>
      <c r="Q55" s="119"/>
      <c r="R55" s="119"/>
      <c r="S55" s="119"/>
      <c r="T55" s="119">
        <f t="shared" si="14"/>
        <v>0.36000000000000004</v>
      </c>
      <c r="U55" s="119"/>
      <c r="V55" s="119">
        <v>2.5999999999999999E-2</v>
      </c>
      <c r="W55" s="119">
        <v>0.33400000000000002</v>
      </c>
      <c r="X55" s="119"/>
      <c r="Y55" s="119">
        <f t="shared" si="15"/>
        <v>0</v>
      </c>
      <c r="Z55" s="119"/>
      <c r="AA55" s="119"/>
      <c r="AB55" s="119"/>
      <c r="AC55" s="119"/>
      <c r="AD55" s="134">
        <v>0.317</v>
      </c>
      <c r="AE55" s="119">
        <f t="shared" si="16"/>
        <v>0.30000000000000004</v>
      </c>
      <c r="AF55" s="119">
        <f t="shared" si="17"/>
        <v>0</v>
      </c>
      <c r="AG55" s="119">
        <f t="shared" si="18"/>
        <v>2.1999999999999999E-2</v>
      </c>
      <c r="AH55" s="119">
        <f t="shared" si="19"/>
        <v>0.27800000000000002</v>
      </c>
      <c r="AI55" s="119">
        <f t="shared" si="20"/>
        <v>0</v>
      </c>
      <c r="AJ55" s="119">
        <f t="shared" si="21"/>
        <v>0</v>
      </c>
      <c r="AK55" s="119"/>
      <c r="AL55" s="119"/>
      <c r="AM55" s="119"/>
      <c r="AN55" s="119"/>
      <c r="AO55" s="119">
        <f t="shared" si="22"/>
        <v>0</v>
      </c>
      <c r="AP55" s="119"/>
      <c r="AQ55" s="119"/>
      <c r="AR55" s="119"/>
      <c r="AS55" s="119"/>
      <c r="AT55" s="119">
        <f t="shared" si="23"/>
        <v>0.30000000000000004</v>
      </c>
      <c r="AU55" s="119"/>
      <c r="AV55" s="133">
        <v>2.1999999999999999E-2</v>
      </c>
      <c r="AW55" s="133">
        <v>0.27800000000000002</v>
      </c>
      <c r="AX55" s="119"/>
      <c r="AY55" s="119">
        <f t="shared" si="24"/>
        <v>0</v>
      </c>
      <c r="AZ55" s="119"/>
      <c r="BA55" s="119"/>
      <c r="BB55" s="119"/>
      <c r="BC55" s="119"/>
    </row>
    <row r="56" spans="1:55" s="38" customFormat="1" ht="9.75" x14ac:dyDescent="0.15">
      <c r="A56" s="118"/>
      <c r="B56" s="280" t="s">
        <v>960</v>
      </c>
      <c r="C56" s="121" t="s">
        <v>961</v>
      </c>
      <c r="D56" s="134">
        <v>0.38100000000000001</v>
      </c>
      <c r="E56" s="119">
        <f t="shared" ref="E56" si="25">SUM(F56:I56)</f>
        <v>0.36000000000000004</v>
      </c>
      <c r="F56" s="119">
        <f t="shared" ref="F56:F57" si="26">K56+P56+U56+Z56</f>
        <v>0</v>
      </c>
      <c r="G56" s="119">
        <f t="shared" ref="G56:G57" si="27">L56+Q56+V56+AA56</f>
        <v>2.5999999999999999E-2</v>
      </c>
      <c r="H56" s="119">
        <f t="shared" ref="H56:H57" si="28">M56+R56+W56+AB56</f>
        <v>0.33400000000000002</v>
      </c>
      <c r="I56" s="119">
        <f t="shared" ref="I56:I57" si="29">N56+S56+X56+AC56</f>
        <v>0</v>
      </c>
      <c r="J56" s="119">
        <f t="shared" ref="J56" si="30">SUM(K56:N56)</f>
        <v>0</v>
      </c>
      <c r="K56" s="119"/>
      <c r="L56" s="119"/>
      <c r="M56" s="119"/>
      <c r="N56" s="119"/>
      <c r="O56" s="119">
        <f t="shared" ref="O56" si="31">SUM(P56:S56)</f>
        <v>0</v>
      </c>
      <c r="P56" s="119"/>
      <c r="Q56" s="119"/>
      <c r="R56" s="119"/>
      <c r="S56" s="119"/>
      <c r="T56" s="119">
        <f t="shared" ref="T56" si="32">SUM(U56:X56)</f>
        <v>0.36000000000000004</v>
      </c>
      <c r="U56" s="119"/>
      <c r="V56" s="119">
        <v>2.5999999999999999E-2</v>
      </c>
      <c r="W56" s="119">
        <v>0.33400000000000002</v>
      </c>
      <c r="X56" s="119"/>
      <c r="Y56" s="119">
        <f t="shared" ref="Y56" si="33">SUM(Z56:AC56)</f>
        <v>0</v>
      </c>
      <c r="Z56" s="119"/>
      <c r="AA56" s="119"/>
      <c r="AB56" s="119"/>
      <c r="AC56" s="119"/>
      <c r="AD56" s="134">
        <v>0.317</v>
      </c>
      <c r="AE56" s="119">
        <f t="shared" ref="AE56" si="34">SUM(AF56:AI56)</f>
        <v>0.30000000000000004</v>
      </c>
      <c r="AF56" s="119">
        <f t="shared" ref="AF56:AF57" si="35">AK56+AP56+AU56+AZ56</f>
        <v>0</v>
      </c>
      <c r="AG56" s="119">
        <f t="shared" ref="AG56:AG57" si="36">AL56+AQ56+AV56+BA56</f>
        <v>2.1999999999999999E-2</v>
      </c>
      <c r="AH56" s="119">
        <f t="shared" ref="AH56:AH57" si="37">AM56+AR56+AW56+BB56</f>
        <v>0.27800000000000002</v>
      </c>
      <c r="AI56" s="119">
        <f t="shared" ref="AI56:AI57" si="38">AN56+AS56+AX56+BC56</f>
        <v>0</v>
      </c>
      <c r="AJ56" s="119">
        <f t="shared" ref="AJ56" si="39">SUM(AK56:AN56)</f>
        <v>0</v>
      </c>
      <c r="AK56" s="119"/>
      <c r="AL56" s="119"/>
      <c r="AM56" s="119"/>
      <c r="AN56" s="119"/>
      <c r="AO56" s="119">
        <f t="shared" ref="AO56" si="40">SUM(AP56:AS56)</f>
        <v>0</v>
      </c>
      <c r="AP56" s="119"/>
      <c r="AQ56" s="119"/>
      <c r="AR56" s="119"/>
      <c r="AS56" s="119"/>
      <c r="AT56" s="119">
        <f t="shared" ref="AT56" si="41">SUM(AU56:AX56)</f>
        <v>0.30000000000000004</v>
      </c>
      <c r="AU56" s="119"/>
      <c r="AV56" s="133">
        <v>2.1999999999999999E-2</v>
      </c>
      <c r="AW56" s="133">
        <v>0.27800000000000002</v>
      </c>
      <c r="AX56" s="119"/>
      <c r="AY56" s="119">
        <f t="shared" ref="AY56" si="42">SUM(AZ56:BC56)</f>
        <v>0</v>
      </c>
      <c r="AZ56" s="119"/>
      <c r="BA56" s="119"/>
      <c r="BB56" s="119"/>
      <c r="BC56" s="119"/>
    </row>
    <row r="57" spans="1:55" s="38" customFormat="1" ht="9.75" x14ac:dyDescent="0.15">
      <c r="A57" s="118"/>
      <c r="B57" s="123" t="s">
        <v>962</v>
      </c>
      <c r="C57" s="118" t="s">
        <v>963</v>
      </c>
      <c r="D57" s="119">
        <v>0.71099999999999997</v>
      </c>
      <c r="E57" s="119">
        <f>SUM(F57:I57)</f>
        <v>0</v>
      </c>
      <c r="F57" s="119">
        <f t="shared" si="26"/>
        <v>0</v>
      </c>
      <c r="G57" s="119">
        <f t="shared" si="27"/>
        <v>0</v>
      </c>
      <c r="H57" s="119">
        <f t="shared" si="28"/>
        <v>0</v>
      </c>
      <c r="I57" s="119">
        <f t="shared" si="29"/>
        <v>0</v>
      </c>
      <c r="J57" s="119">
        <f>SUM(K57:N57)</f>
        <v>0</v>
      </c>
      <c r="K57" s="119"/>
      <c r="L57" s="119"/>
      <c r="M57" s="119"/>
      <c r="N57" s="119"/>
      <c r="O57" s="119">
        <f>SUM(P57:S57)</f>
        <v>0</v>
      </c>
      <c r="P57" s="119"/>
      <c r="Q57" s="119"/>
      <c r="R57" s="119"/>
      <c r="S57" s="119"/>
      <c r="T57" s="119">
        <f>SUM(U57:X57)</f>
        <v>0</v>
      </c>
      <c r="U57" s="119"/>
      <c r="V57" s="119"/>
      <c r="W57" s="119"/>
      <c r="X57" s="119"/>
      <c r="Y57" s="119">
        <f>SUM(Z57:AC57)</f>
        <v>0</v>
      </c>
      <c r="Z57" s="119"/>
      <c r="AA57" s="119"/>
      <c r="AB57" s="119"/>
      <c r="AC57" s="119"/>
      <c r="AD57" s="119">
        <v>0.59199999999999997</v>
      </c>
      <c r="AE57" s="119">
        <f>SUM(AF57:AI57)</f>
        <v>0</v>
      </c>
      <c r="AF57" s="119">
        <f t="shared" si="35"/>
        <v>0</v>
      </c>
      <c r="AG57" s="119">
        <f t="shared" si="36"/>
        <v>0</v>
      </c>
      <c r="AH57" s="119">
        <f t="shared" si="37"/>
        <v>0</v>
      </c>
      <c r="AI57" s="119">
        <f t="shared" si="38"/>
        <v>0</v>
      </c>
      <c r="AJ57" s="119">
        <f>SUM(AK57:AN57)</f>
        <v>0</v>
      </c>
      <c r="AK57" s="119"/>
      <c r="AL57" s="119"/>
      <c r="AM57" s="119"/>
      <c r="AN57" s="119"/>
      <c r="AO57" s="119">
        <f>SUM(AP57:AS57)</f>
        <v>0</v>
      </c>
      <c r="AP57" s="119"/>
      <c r="AQ57" s="119"/>
      <c r="AR57" s="119"/>
      <c r="AS57" s="119"/>
      <c r="AT57" s="119">
        <f>SUM(AU57:AX57)</f>
        <v>0</v>
      </c>
      <c r="AU57" s="119"/>
      <c r="AV57" s="119"/>
      <c r="AW57" s="119"/>
      <c r="AX57" s="119"/>
      <c r="AY57" s="119">
        <f>SUM(AZ57:BC57)</f>
        <v>0</v>
      </c>
      <c r="AZ57" s="119"/>
      <c r="BA57" s="119"/>
      <c r="BB57" s="119"/>
      <c r="BC57" s="119"/>
    </row>
    <row r="58" spans="1:55" s="38" customFormat="1" ht="39" x14ac:dyDescent="0.15">
      <c r="A58" s="118" t="s">
        <v>436</v>
      </c>
      <c r="B58" s="279" t="s">
        <v>862</v>
      </c>
      <c r="C58" s="119"/>
      <c r="D58" s="120" t="s">
        <v>868</v>
      </c>
      <c r="E58" s="120" t="s">
        <v>868</v>
      </c>
      <c r="F58" s="120" t="s">
        <v>868</v>
      </c>
      <c r="G58" s="120" t="s">
        <v>868</v>
      </c>
      <c r="H58" s="120" t="s">
        <v>868</v>
      </c>
      <c r="I58" s="120" t="s">
        <v>868</v>
      </c>
      <c r="J58" s="120" t="s">
        <v>868</v>
      </c>
      <c r="K58" s="120" t="s">
        <v>868</v>
      </c>
      <c r="L58" s="120" t="s">
        <v>868</v>
      </c>
      <c r="M58" s="120" t="s">
        <v>868</v>
      </c>
      <c r="N58" s="120" t="s">
        <v>868</v>
      </c>
      <c r="O58" s="120" t="s">
        <v>868</v>
      </c>
      <c r="P58" s="120" t="s">
        <v>868</v>
      </c>
      <c r="Q58" s="120" t="s">
        <v>868</v>
      </c>
      <c r="R58" s="120" t="s">
        <v>868</v>
      </c>
      <c r="S58" s="120" t="s">
        <v>868</v>
      </c>
      <c r="T58" s="120" t="s">
        <v>868</v>
      </c>
      <c r="U58" s="120" t="s">
        <v>868</v>
      </c>
      <c r="V58" s="120" t="s">
        <v>868</v>
      </c>
      <c r="W58" s="120" t="s">
        <v>868</v>
      </c>
      <c r="X58" s="120" t="s">
        <v>868</v>
      </c>
      <c r="Y58" s="120" t="s">
        <v>868</v>
      </c>
      <c r="Z58" s="120" t="s">
        <v>868</v>
      </c>
      <c r="AA58" s="120" t="s">
        <v>868</v>
      </c>
      <c r="AB58" s="120" t="s">
        <v>868</v>
      </c>
      <c r="AC58" s="120" t="s">
        <v>868</v>
      </c>
      <c r="AD58" s="120" t="s">
        <v>868</v>
      </c>
      <c r="AE58" s="120" t="s">
        <v>868</v>
      </c>
      <c r="AF58" s="120" t="s">
        <v>868</v>
      </c>
      <c r="AG58" s="120" t="s">
        <v>868</v>
      </c>
      <c r="AH58" s="120" t="s">
        <v>868</v>
      </c>
      <c r="AI58" s="120" t="s">
        <v>868</v>
      </c>
      <c r="AJ58" s="120" t="s">
        <v>868</v>
      </c>
      <c r="AK58" s="120" t="s">
        <v>868</v>
      </c>
      <c r="AL58" s="120" t="s">
        <v>868</v>
      </c>
      <c r="AM58" s="120" t="s">
        <v>868</v>
      </c>
      <c r="AN58" s="120" t="s">
        <v>868</v>
      </c>
      <c r="AO58" s="120" t="s">
        <v>868</v>
      </c>
      <c r="AP58" s="120" t="s">
        <v>868</v>
      </c>
      <c r="AQ58" s="120" t="s">
        <v>868</v>
      </c>
      <c r="AR58" s="120" t="s">
        <v>868</v>
      </c>
      <c r="AS58" s="120" t="s">
        <v>868</v>
      </c>
      <c r="AT58" s="120" t="s">
        <v>868</v>
      </c>
      <c r="AU58" s="120" t="s">
        <v>868</v>
      </c>
      <c r="AV58" s="120" t="s">
        <v>868</v>
      </c>
      <c r="AW58" s="120" t="s">
        <v>868</v>
      </c>
      <c r="AX58" s="120" t="s">
        <v>868</v>
      </c>
      <c r="AY58" s="120" t="s">
        <v>868</v>
      </c>
      <c r="AZ58" s="120" t="s">
        <v>868</v>
      </c>
      <c r="BA58" s="120" t="s">
        <v>868</v>
      </c>
      <c r="BB58" s="120" t="s">
        <v>868</v>
      </c>
      <c r="BC58" s="120" t="s">
        <v>868</v>
      </c>
    </row>
    <row r="59" spans="1:55" s="38" customFormat="1" ht="29.25" x14ac:dyDescent="0.15">
      <c r="A59" s="118" t="s">
        <v>428</v>
      </c>
      <c r="B59" s="279" t="s">
        <v>863</v>
      </c>
      <c r="C59" s="119"/>
      <c r="D59" s="121">
        <f>SUM(D60)</f>
        <v>2.17</v>
      </c>
      <c r="E59" s="121">
        <f t="shared" ref="E59:BC59" si="43">SUM(E60)</f>
        <v>2.1799999999999997</v>
      </c>
      <c r="F59" s="121">
        <f t="shared" si="43"/>
        <v>0</v>
      </c>
      <c r="G59" s="121">
        <f t="shared" si="43"/>
        <v>0.64200000000000002</v>
      </c>
      <c r="H59" s="121">
        <f t="shared" si="43"/>
        <v>1.538</v>
      </c>
      <c r="I59" s="121">
        <f t="shared" si="43"/>
        <v>0</v>
      </c>
      <c r="J59" s="121">
        <f t="shared" si="43"/>
        <v>0.501</v>
      </c>
      <c r="K59" s="121">
        <f t="shared" si="43"/>
        <v>0</v>
      </c>
      <c r="L59" s="121">
        <f t="shared" si="43"/>
        <v>0.16200000000000001</v>
      </c>
      <c r="M59" s="121">
        <f t="shared" si="43"/>
        <v>0.33900000000000002</v>
      </c>
      <c r="N59" s="121">
        <f t="shared" si="43"/>
        <v>0</v>
      </c>
      <c r="O59" s="121">
        <f t="shared" si="43"/>
        <v>1.6789999999999998</v>
      </c>
      <c r="P59" s="121">
        <f t="shared" si="43"/>
        <v>0</v>
      </c>
      <c r="Q59" s="121">
        <f t="shared" si="43"/>
        <v>0.48</v>
      </c>
      <c r="R59" s="121">
        <f t="shared" si="43"/>
        <v>1.1990000000000001</v>
      </c>
      <c r="S59" s="121">
        <f t="shared" si="43"/>
        <v>0</v>
      </c>
      <c r="T59" s="121">
        <f t="shared" si="43"/>
        <v>0</v>
      </c>
      <c r="U59" s="121">
        <f t="shared" si="43"/>
        <v>0</v>
      </c>
      <c r="V59" s="121">
        <f t="shared" si="43"/>
        <v>0</v>
      </c>
      <c r="W59" s="121">
        <f t="shared" si="43"/>
        <v>0</v>
      </c>
      <c r="X59" s="121">
        <f t="shared" si="43"/>
        <v>0</v>
      </c>
      <c r="Y59" s="121">
        <f t="shared" si="43"/>
        <v>0</v>
      </c>
      <c r="Z59" s="121">
        <f t="shared" si="43"/>
        <v>0</v>
      </c>
      <c r="AA59" s="121">
        <f t="shared" si="43"/>
        <v>0</v>
      </c>
      <c r="AB59" s="121">
        <f t="shared" si="43"/>
        <v>0</v>
      </c>
      <c r="AC59" s="121">
        <f t="shared" si="43"/>
        <v>0</v>
      </c>
      <c r="AD59" s="121">
        <f t="shared" si="43"/>
        <v>1.8089999999999999</v>
      </c>
      <c r="AE59" s="121">
        <f t="shared" si="43"/>
        <v>1.8180000000000001</v>
      </c>
      <c r="AF59" s="121">
        <f t="shared" si="43"/>
        <v>0</v>
      </c>
      <c r="AG59" s="121">
        <f t="shared" si="43"/>
        <v>0.53500000000000003</v>
      </c>
      <c r="AH59" s="121">
        <f t="shared" si="43"/>
        <v>1.2829999999999999</v>
      </c>
      <c r="AI59" s="121">
        <f t="shared" si="43"/>
        <v>0</v>
      </c>
      <c r="AJ59" s="121">
        <f t="shared" si="43"/>
        <v>0.41799999999999998</v>
      </c>
      <c r="AK59" s="121">
        <f t="shared" si="43"/>
        <v>0</v>
      </c>
      <c r="AL59" s="121">
        <f t="shared" si="43"/>
        <v>0.13500000000000001</v>
      </c>
      <c r="AM59" s="121">
        <f t="shared" si="43"/>
        <v>0.28299999999999997</v>
      </c>
      <c r="AN59" s="121">
        <f t="shared" si="43"/>
        <v>0</v>
      </c>
      <c r="AO59" s="290">
        <f t="shared" si="43"/>
        <v>1.4</v>
      </c>
      <c r="AP59" s="290">
        <f t="shared" si="43"/>
        <v>0</v>
      </c>
      <c r="AQ59" s="290">
        <f t="shared" si="43"/>
        <v>0.4</v>
      </c>
      <c r="AR59" s="290">
        <f t="shared" si="43"/>
        <v>1</v>
      </c>
      <c r="AS59" s="121">
        <f t="shared" si="43"/>
        <v>0</v>
      </c>
      <c r="AT59" s="121">
        <f t="shared" si="43"/>
        <v>0</v>
      </c>
      <c r="AU59" s="121">
        <f t="shared" si="43"/>
        <v>0</v>
      </c>
      <c r="AV59" s="121">
        <f t="shared" si="43"/>
        <v>0</v>
      </c>
      <c r="AW59" s="121">
        <f t="shared" si="43"/>
        <v>0</v>
      </c>
      <c r="AX59" s="121">
        <f t="shared" si="43"/>
        <v>0</v>
      </c>
      <c r="AY59" s="121">
        <f t="shared" si="43"/>
        <v>0</v>
      </c>
      <c r="AZ59" s="121">
        <f t="shared" si="43"/>
        <v>0</v>
      </c>
      <c r="BA59" s="121">
        <f t="shared" si="43"/>
        <v>0</v>
      </c>
      <c r="BB59" s="121">
        <f t="shared" si="43"/>
        <v>0</v>
      </c>
      <c r="BC59" s="121">
        <f t="shared" si="43"/>
        <v>0</v>
      </c>
    </row>
    <row r="60" spans="1:55" ht="19.5" x14ac:dyDescent="0.25">
      <c r="A60" s="118" t="s">
        <v>817</v>
      </c>
      <c r="B60" s="279" t="s">
        <v>818</v>
      </c>
      <c r="C60" s="122"/>
      <c r="D60" s="121">
        <f t="shared" ref="D60:AI60" si="44">SUM(D61:D63)</f>
        <v>2.17</v>
      </c>
      <c r="E60" s="121">
        <f t="shared" si="44"/>
        <v>2.1799999999999997</v>
      </c>
      <c r="F60" s="121">
        <f t="shared" si="44"/>
        <v>0</v>
      </c>
      <c r="G60" s="121">
        <f t="shared" si="44"/>
        <v>0.64200000000000002</v>
      </c>
      <c r="H60" s="121">
        <f t="shared" si="44"/>
        <v>1.538</v>
      </c>
      <c r="I60" s="121">
        <f t="shared" si="44"/>
        <v>0</v>
      </c>
      <c r="J60" s="121">
        <f t="shared" si="44"/>
        <v>0.501</v>
      </c>
      <c r="K60" s="121">
        <f t="shared" si="44"/>
        <v>0</v>
      </c>
      <c r="L60" s="121">
        <f t="shared" si="44"/>
        <v>0.16200000000000001</v>
      </c>
      <c r="M60" s="121">
        <f t="shared" si="44"/>
        <v>0.33900000000000002</v>
      </c>
      <c r="N60" s="121">
        <f t="shared" si="44"/>
        <v>0</v>
      </c>
      <c r="O60" s="121">
        <f t="shared" si="44"/>
        <v>1.6789999999999998</v>
      </c>
      <c r="P60" s="121">
        <f t="shared" si="44"/>
        <v>0</v>
      </c>
      <c r="Q60" s="121">
        <f t="shared" si="44"/>
        <v>0.48</v>
      </c>
      <c r="R60" s="121">
        <f t="shared" si="44"/>
        <v>1.1990000000000001</v>
      </c>
      <c r="S60" s="121">
        <f t="shared" si="44"/>
        <v>0</v>
      </c>
      <c r="T60" s="121">
        <f t="shared" si="44"/>
        <v>0</v>
      </c>
      <c r="U60" s="121">
        <f t="shared" si="44"/>
        <v>0</v>
      </c>
      <c r="V60" s="121">
        <f t="shared" si="44"/>
        <v>0</v>
      </c>
      <c r="W60" s="121">
        <f t="shared" si="44"/>
        <v>0</v>
      </c>
      <c r="X60" s="121">
        <f t="shared" si="44"/>
        <v>0</v>
      </c>
      <c r="Y60" s="121">
        <f t="shared" si="44"/>
        <v>0</v>
      </c>
      <c r="Z60" s="121">
        <f t="shared" si="44"/>
        <v>0</v>
      </c>
      <c r="AA60" s="121">
        <f t="shared" si="44"/>
        <v>0</v>
      </c>
      <c r="AB60" s="121">
        <f t="shared" si="44"/>
        <v>0</v>
      </c>
      <c r="AC60" s="121">
        <f t="shared" si="44"/>
        <v>0</v>
      </c>
      <c r="AD60" s="121">
        <f t="shared" si="44"/>
        <v>1.8089999999999999</v>
      </c>
      <c r="AE60" s="121">
        <f t="shared" si="44"/>
        <v>1.8180000000000001</v>
      </c>
      <c r="AF60" s="121">
        <f t="shared" si="44"/>
        <v>0</v>
      </c>
      <c r="AG60" s="121">
        <f t="shared" si="44"/>
        <v>0.53500000000000003</v>
      </c>
      <c r="AH60" s="121">
        <f t="shared" si="44"/>
        <v>1.2829999999999999</v>
      </c>
      <c r="AI60" s="121">
        <f t="shared" si="44"/>
        <v>0</v>
      </c>
      <c r="AJ60" s="121">
        <f t="shared" ref="AJ60:BC60" si="45">SUM(AJ61:AJ63)</f>
        <v>0.41799999999999998</v>
      </c>
      <c r="AK60" s="121">
        <f t="shared" si="45"/>
        <v>0</v>
      </c>
      <c r="AL60" s="121">
        <f t="shared" si="45"/>
        <v>0.13500000000000001</v>
      </c>
      <c r="AM60" s="121">
        <f t="shared" si="45"/>
        <v>0.28299999999999997</v>
      </c>
      <c r="AN60" s="121">
        <f t="shared" si="45"/>
        <v>0</v>
      </c>
      <c r="AO60" s="290">
        <f t="shared" si="45"/>
        <v>1.4</v>
      </c>
      <c r="AP60" s="290">
        <f t="shared" si="45"/>
        <v>0</v>
      </c>
      <c r="AQ60" s="290">
        <f t="shared" si="45"/>
        <v>0.4</v>
      </c>
      <c r="AR60" s="290">
        <f t="shared" si="45"/>
        <v>1</v>
      </c>
      <c r="AS60" s="121">
        <f t="shared" si="45"/>
        <v>0</v>
      </c>
      <c r="AT60" s="121">
        <f t="shared" si="45"/>
        <v>0</v>
      </c>
      <c r="AU60" s="121">
        <f t="shared" si="45"/>
        <v>0</v>
      </c>
      <c r="AV60" s="121">
        <f t="shared" si="45"/>
        <v>0</v>
      </c>
      <c r="AW60" s="121">
        <f t="shared" si="45"/>
        <v>0</v>
      </c>
      <c r="AX60" s="121">
        <f t="shared" si="45"/>
        <v>0</v>
      </c>
      <c r="AY60" s="121">
        <f t="shared" si="45"/>
        <v>0</v>
      </c>
      <c r="AZ60" s="121">
        <f t="shared" si="45"/>
        <v>0</v>
      </c>
      <c r="BA60" s="121">
        <f t="shared" si="45"/>
        <v>0</v>
      </c>
      <c r="BB60" s="121">
        <f t="shared" si="45"/>
        <v>0</v>
      </c>
      <c r="BC60" s="121">
        <f t="shared" si="45"/>
        <v>0</v>
      </c>
    </row>
    <row r="61" spans="1:55" x14ac:dyDescent="0.25">
      <c r="A61" s="118"/>
      <c r="B61" s="123" t="s">
        <v>964</v>
      </c>
      <c r="C61" s="118" t="s">
        <v>965</v>
      </c>
      <c r="D61" s="119">
        <v>0.54400000000000004</v>
      </c>
      <c r="E61" s="119">
        <f t="shared" ref="E61:E67" si="46">SUM(F61:I61)</f>
        <v>0.501</v>
      </c>
      <c r="F61" s="119">
        <f t="shared" ref="F61:I63" si="47">K61+P61+U61+Z61</f>
        <v>0</v>
      </c>
      <c r="G61" s="119">
        <f t="shared" si="47"/>
        <v>0.16200000000000001</v>
      </c>
      <c r="H61" s="119">
        <f t="shared" si="47"/>
        <v>0.33900000000000002</v>
      </c>
      <c r="I61" s="119">
        <f t="shared" si="47"/>
        <v>0</v>
      </c>
      <c r="J61" s="119">
        <f>SUM(K61:N61)</f>
        <v>0.501</v>
      </c>
      <c r="K61" s="119"/>
      <c r="L61" s="119">
        <v>0.16200000000000001</v>
      </c>
      <c r="M61" s="119">
        <v>0.33900000000000002</v>
      </c>
      <c r="N61" s="119"/>
      <c r="O61" s="119">
        <f>SUM(P61:S61)</f>
        <v>0</v>
      </c>
      <c r="P61" s="119"/>
      <c r="Q61" s="119"/>
      <c r="R61" s="119"/>
      <c r="S61" s="119"/>
      <c r="T61" s="119">
        <f>SUM(U61:X61)</f>
        <v>0</v>
      </c>
      <c r="U61" s="119"/>
      <c r="V61" s="119"/>
      <c r="W61" s="119"/>
      <c r="X61" s="119"/>
      <c r="Y61" s="119">
        <f>SUM(Z61:AC61)</f>
        <v>0</v>
      </c>
      <c r="Z61" s="119"/>
      <c r="AA61" s="119"/>
      <c r="AB61" s="119"/>
      <c r="AC61" s="119"/>
      <c r="AD61" s="119">
        <v>0.45400000000000001</v>
      </c>
      <c r="AE61" s="119">
        <f t="shared" ref="AE61:AE67" si="48">SUM(AF61:AI61)</f>
        <v>0.41799999999999998</v>
      </c>
      <c r="AF61" s="119">
        <f t="shared" ref="AF61:AI63" si="49">AK61+AP61+AU61+AZ61</f>
        <v>0</v>
      </c>
      <c r="AG61" s="119">
        <f t="shared" si="49"/>
        <v>0.13500000000000001</v>
      </c>
      <c r="AH61" s="119">
        <f t="shared" si="49"/>
        <v>0.28299999999999997</v>
      </c>
      <c r="AI61" s="119">
        <f t="shared" si="49"/>
        <v>0</v>
      </c>
      <c r="AJ61" s="119">
        <f>SUM(AK61:AN61)</f>
        <v>0.41799999999999998</v>
      </c>
      <c r="AK61" s="119"/>
      <c r="AL61" s="119">
        <v>0.13500000000000001</v>
      </c>
      <c r="AM61" s="119">
        <v>0.28299999999999997</v>
      </c>
      <c r="AN61" s="119"/>
      <c r="AO61" s="119">
        <f>SUM(AP61:AS61)</f>
        <v>0</v>
      </c>
      <c r="AP61" s="119"/>
      <c r="AQ61" s="119"/>
      <c r="AR61" s="119"/>
      <c r="AS61" s="119"/>
      <c r="AT61" s="119">
        <f>SUM(AU61:AX61)</f>
        <v>0</v>
      </c>
      <c r="AU61" s="119"/>
      <c r="AV61" s="119"/>
      <c r="AW61" s="119"/>
      <c r="AX61" s="119"/>
      <c r="AY61" s="119">
        <f>SUM(AZ61:BC61)</f>
        <v>0</v>
      </c>
      <c r="AZ61" s="119"/>
      <c r="BA61" s="119"/>
      <c r="BB61" s="119"/>
      <c r="BC61" s="119"/>
    </row>
    <row r="62" spans="1:55" x14ac:dyDescent="0.25">
      <c r="A62" s="118"/>
      <c r="B62" s="123" t="s">
        <v>966</v>
      </c>
      <c r="C62" s="118" t="s">
        <v>967</v>
      </c>
      <c r="D62" s="119">
        <v>0.997</v>
      </c>
      <c r="E62" s="119">
        <f t="shared" si="46"/>
        <v>1.085</v>
      </c>
      <c r="F62" s="119">
        <f t="shared" si="47"/>
        <v>0</v>
      </c>
      <c r="G62" s="119">
        <f t="shared" si="47"/>
        <v>0.32700000000000001</v>
      </c>
      <c r="H62" s="119">
        <f t="shared" si="47"/>
        <v>0.75800000000000001</v>
      </c>
      <c r="I62" s="119">
        <f t="shared" si="47"/>
        <v>0</v>
      </c>
      <c r="J62" s="119">
        <f>SUM(K62:N62)</f>
        <v>0</v>
      </c>
      <c r="K62" s="119"/>
      <c r="L62" s="119"/>
      <c r="M62" s="119"/>
      <c r="N62" s="119"/>
      <c r="O62" s="119">
        <f>SUM(P62:S62)</f>
        <v>1.085</v>
      </c>
      <c r="P62" s="119"/>
      <c r="Q62" s="119">
        <v>0.32700000000000001</v>
      </c>
      <c r="R62" s="119">
        <v>0.75800000000000001</v>
      </c>
      <c r="S62" s="119"/>
      <c r="T62" s="119">
        <f>SUM(U62:X62)</f>
        <v>0</v>
      </c>
      <c r="U62" s="119"/>
      <c r="V62" s="119"/>
      <c r="W62" s="119"/>
      <c r="X62" s="119"/>
      <c r="Y62" s="119">
        <f>SUM(Z62:AC62)</f>
        <v>0</v>
      </c>
      <c r="Z62" s="119"/>
      <c r="AA62" s="119"/>
      <c r="AB62" s="119"/>
      <c r="AC62" s="119"/>
      <c r="AD62" s="119">
        <v>0.83099999999999996</v>
      </c>
      <c r="AE62" s="119">
        <f t="shared" si="48"/>
        <v>0.90500000000000003</v>
      </c>
      <c r="AF62" s="119">
        <f t="shared" si="49"/>
        <v>0</v>
      </c>
      <c r="AG62" s="119">
        <f t="shared" si="49"/>
        <v>0.27300000000000002</v>
      </c>
      <c r="AH62" s="119">
        <f t="shared" si="49"/>
        <v>0.63200000000000001</v>
      </c>
      <c r="AI62" s="119">
        <f t="shared" si="49"/>
        <v>0</v>
      </c>
      <c r="AJ62" s="119">
        <f>SUM(AK62:AN62)</f>
        <v>0</v>
      </c>
      <c r="AK62" s="119"/>
      <c r="AL62" s="119"/>
      <c r="AM62" s="119"/>
      <c r="AN62" s="119"/>
      <c r="AO62" s="133">
        <f>SUM(AP62:AS62)</f>
        <v>0.90500000000000003</v>
      </c>
      <c r="AP62" s="119"/>
      <c r="AQ62" s="133">
        <v>0.27300000000000002</v>
      </c>
      <c r="AR62" s="133">
        <v>0.63200000000000001</v>
      </c>
      <c r="AS62" s="119"/>
      <c r="AT62" s="119">
        <f>SUM(AU62:AX62)</f>
        <v>0</v>
      </c>
      <c r="AU62" s="119"/>
      <c r="AV62" s="119"/>
      <c r="AW62" s="119"/>
      <c r="AX62" s="119"/>
      <c r="AY62" s="119">
        <f>SUM(AZ62:BC62)</f>
        <v>0</v>
      </c>
      <c r="AZ62" s="119"/>
      <c r="BA62" s="119"/>
      <c r="BB62" s="119"/>
      <c r="BC62" s="119"/>
    </row>
    <row r="63" spans="1:55" x14ac:dyDescent="0.25">
      <c r="A63" s="118"/>
      <c r="B63" s="123" t="s">
        <v>968</v>
      </c>
      <c r="C63" s="118" t="s">
        <v>969</v>
      </c>
      <c r="D63" s="119">
        <v>0.629</v>
      </c>
      <c r="E63" s="119">
        <f t="shared" si="46"/>
        <v>0.59399999999999997</v>
      </c>
      <c r="F63" s="119">
        <f t="shared" si="47"/>
        <v>0</v>
      </c>
      <c r="G63" s="119">
        <f t="shared" si="47"/>
        <v>0.153</v>
      </c>
      <c r="H63" s="119">
        <f t="shared" si="47"/>
        <v>0.441</v>
      </c>
      <c r="I63" s="119">
        <f t="shared" si="47"/>
        <v>0</v>
      </c>
      <c r="J63" s="119">
        <f>SUM(K63:N63)</f>
        <v>0</v>
      </c>
      <c r="K63" s="119"/>
      <c r="L63" s="119"/>
      <c r="M63" s="119"/>
      <c r="N63" s="119"/>
      <c r="O63" s="119">
        <f>SUM(P63:S63)</f>
        <v>0.59399999999999997</v>
      </c>
      <c r="P63" s="119"/>
      <c r="Q63" s="133">
        <v>0.153</v>
      </c>
      <c r="R63" s="119">
        <v>0.441</v>
      </c>
      <c r="S63" s="119"/>
      <c r="T63" s="119">
        <f>SUM(U63:X63)</f>
        <v>0</v>
      </c>
      <c r="U63" s="119"/>
      <c r="V63" s="119"/>
      <c r="W63" s="119"/>
      <c r="X63" s="119"/>
      <c r="Y63" s="119">
        <f>SUM(Z63:AC63)</f>
        <v>0</v>
      </c>
      <c r="Z63" s="119"/>
      <c r="AA63" s="119"/>
      <c r="AB63" s="119"/>
      <c r="AC63" s="119"/>
      <c r="AD63" s="119">
        <v>0.52400000000000002</v>
      </c>
      <c r="AE63" s="119">
        <f t="shared" si="48"/>
        <v>0.495</v>
      </c>
      <c r="AF63" s="119">
        <f t="shared" si="49"/>
        <v>0</v>
      </c>
      <c r="AG63" s="119">
        <f t="shared" si="49"/>
        <v>0.127</v>
      </c>
      <c r="AH63" s="119">
        <f t="shared" si="49"/>
        <v>0.36799999999999999</v>
      </c>
      <c r="AI63" s="119">
        <f t="shared" si="49"/>
        <v>0</v>
      </c>
      <c r="AJ63" s="119">
        <f>SUM(AK63:AN63)</f>
        <v>0</v>
      </c>
      <c r="AK63" s="119"/>
      <c r="AL63" s="119"/>
      <c r="AM63" s="119"/>
      <c r="AN63" s="119"/>
      <c r="AO63" s="133">
        <f>SUM(AP63:AS63)</f>
        <v>0.495</v>
      </c>
      <c r="AP63" s="133"/>
      <c r="AQ63" s="133">
        <v>0.127</v>
      </c>
      <c r="AR63" s="133">
        <v>0.36799999999999999</v>
      </c>
      <c r="AS63" s="119"/>
      <c r="AT63" s="119">
        <f>SUM(AU63:AX63)</f>
        <v>0</v>
      </c>
      <c r="AU63" s="119"/>
      <c r="AV63" s="119"/>
      <c r="AW63" s="119"/>
      <c r="AX63" s="119"/>
      <c r="AY63" s="119">
        <f>SUM(AZ63:BC63)</f>
        <v>0</v>
      </c>
      <c r="AZ63" s="119"/>
      <c r="BA63" s="119"/>
      <c r="BB63" s="119"/>
      <c r="BC63" s="119"/>
    </row>
    <row r="64" spans="1:55" ht="29.25" x14ac:dyDescent="0.25">
      <c r="A64" s="118" t="s">
        <v>864</v>
      </c>
      <c r="B64" s="279" t="s">
        <v>865</v>
      </c>
      <c r="C64" s="118"/>
      <c r="D64" s="120" t="s">
        <v>868</v>
      </c>
      <c r="E64" s="120" t="s">
        <v>868</v>
      </c>
      <c r="F64" s="120" t="s">
        <v>868</v>
      </c>
      <c r="G64" s="120" t="s">
        <v>868</v>
      </c>
      <c r="H64" s="120" t="s">
        <v>868</v>
      </c>
      <c r="I64" s="120" t="s">
        <v>868</v>
      </c>
      <c r="J64" s="120" t="s">
        <v>868</v>
      </c>
      <c r="K64" s="120" t="s">
        <v>868</v>
      </c>
      <c r="L64" s="120" t="s">
        <v>868</v>
      </c>
      <c r="M64" s="120" t="s">
        <v>868</v>
      </c>
      <c r="N64" s="120" t="s">
        <v>868</v>
      </c>
      <c r="O64" s="120" t="s">
        <v>868</v>
      </c>
      <c r="P64" s="120" t="s">
        <v>868</v>
      </c>
      <c r="Q64" s="120" t="s">
        <v>868</v>
      </c>
      <c r="R64" s="120" t="s">
        <v>868</v>
      </c>
      <c r="S64" s="120" t="s">
        <v>868</v>
      </c>
      <c r="T64" s="120" t="s">
        <v>868</v>
      </c>
      <c r="U64" s="120" t="s">
        <v>868</v>
      </c>
      <c r="V64" s="120" t="s">
        <v>868</v>
      </c>
      <c r="W64" s="120" t="s">
        <v>868</v>
      </c>
      <c r="X64" s="120" t="s">
        <v>868</v>
      </c>
      <c r="Y64" s="120" t="s">
        <v>868</v>
      </c>
      <c r="Z64" s="120" t="s">
        <v>868</v>
      </c>
      <c r="AA64" s="120" t="s">
        <v>868</v>
      </c>
      <c r="AB64" s="120" t="s">
        <v>868</v>
      </c>
      <c r="AC64" s="120" t="s">
        <v>868</v>
      </c>
      <c r="AD64" s="120" t="s">
        <v>868</v>
      </c>
      <c r="AE64" s="120" t="s">
        <v>868</v>
      </c>
      <c r="AF64" s="120" t="s">
        <v>868</v>
      </c>
      <c r="AG64" s="120" t="s">
        <v>868</v>
      </c>
      <c r="AH64" s="120" t="s">
        <v>868</v>
      </c>
      <c r="AI64" s="120" t="s">
        <v>868</v>
      </c>
      <c r="AJ64" s="120" t="s">
        <v>868</v>
      </c>
      <c r="AK64" s="120" t="s">
        <v>868</v>
      </c>
      <c r="AL64" s="120" t="s">
        <v>868</v>
      </c>
      <c r="AM64" s="120" t="s">
        <v>868</v>
      </c>
      <c r="AN64" s="120" t="s">
        <v>868</v>
      </c>
      <c r="AO64" s="120" t="s">
        <v>868</v>
      </c>
      <c r="AP64" s="120" t="s">
        <v>868</v>
      </c>
      <c r="AQ64" s="120" t="s">
        <v>868</v>
      </c>
      <c r="AR64" s="120" t="s">
        <v>868</v>
      </c>
      <c r="AS64" s="120" t="s">
        <v>868</v>
      </c>
      <c r="AT64" s="120" t="s">
        <v>868</v>
      </c>
      <c r="AU64" s="120" t="s">
        <v>868</v>
      </c>
      <c r="AV64" s="120" t="s">
        <v>868</v>
      </c>
      <c r="AW64" s="120" t="s">
        <v>868</v>
      </c>
      <c r="AX64" s="120" t="s">
        <v>868</v>
      </c>
      <c r="AY64" s="120" t="s">
        <v>868</v>
      </c>
      <c r="AZ64" s="120" t="s">
        <v>868</v>
      </c>
      <c r="BA64" s="120" t="s">
        <v>868</v>
      </c>
      <c r="BB64" s="120" t="s">
        <v>868</v>
      </c>
      <c r="BC64" s="120" t="s">
        <v>868</v>
      </c>
    </row>
    <row r="65" spans="1:55" ht="29.25" x14ac:dyDescent="0.25">
      <c r="A65" s="118" t="s">
        <v>426</v>
      </c>
      <c r="B65" s="279" t="s">
        <v>866</v>
      </c>
      <c r="C65" s="118"/>
      <c r="D65" s="121">
        <f>SUM(D66)</f>
        <v>3.7669999999999999</v>
      </c>
      <c r="E65" s="121">
        <f t="shared" ref="E65:BC65" si="50">SUM(E66)</f>
        <v>0</v>
      </c>
      <c r="F65" s="121">
        <f t="shared" si="50"/>
        <v>0</v>
      </c>
      <c r="G65" s="121">
        <f t="shared" si="50"/>
        <v>0</v>
      </c>
      <c r="H65" s="121">
        <f t="shared" si="50"/>
        <v>0</v>
      </c>
      <c r="I65" s="121">
        <f t="shared" si="50"/>
        <v>0</v>
      </c>
      <c r="J65" s="121">
        <f t="shared" si="50"/>
        <v>0</v>
      </c>
      <c r="K65" s="121">
        <f t="shared" si="50"/>
        <v>0</v>
      </c>
      <c r="L65" s="121">
        <f t="shared" si="50"/>
        <v>0</v>
      </c>
      <c r="M65" s="121">
        <f t="shared" si="50"/>
        <v>0</v>
      </c>
      <c r="N65" s="121">
        <f t="shared" si="50"/>
        <v>0</v>
      </c>
      <c r="O65" s="121">
        <f t="shared" si="50"/>
        <v>0</v>
      </c>
      <c r="P65" s="121">
        <f t="shared" si="50"/>
        <v>0</v>
      </c>
      <c r="Q65" s="121">
        <f t="shared" si="50"/>
        <v>0</v>
      </c>
      <c r="R65" s="121">
        <f t="shared" si="50"/>
        <v>0</v>
      </c>
      <c r="S65" s="121">
        <f t="shared" si="50"/>
        <v>0</v>
      </c>
      <c r="T65" s="121">
        <f t="shared" si="50"/>
        <v>0</v>
      </c>
      <c r="U65" s="121">
        <f t="shared" si="50"/>
        <v>0</v>
      </c>
      <c r="V65" s="121">
        <f t="shared" si="50"/>
        <v>0</v>
      </c>
      <c r="W65" s="121">
        <f t="shared" si="50"/>
        <v>0</v>
      </c>
      <c r="X65" s="121">
        <f t="shared" si="50"/>
        <v>0</v>
      </c>
      <c r="Y65" s="121">
        <f t="shared" si="50"/>
        <v>0</v>
      </c>
      <c r="Z65" s="121">
        <f t="shared" si="50"/>
        <v>0</v>
      </c>
      <c r="AA65" s="121">
        <f t="shared" si="50"/>
        <v>0</v>
      </c>
      <c r="AB65" s="121">
        <f t="shared" si="50"/>
        <v>0</v>
      </c>
      <c r="AC65" s="121">
        <f t="shared" si="50"/>
        <v>0</v>
      </c>
      <c r="AD65" s="121">
        <f t="shared" si="50"/>
        <v>3.1389999999999998</v>
      </c>
      <c r="AE65" s="121">
        <f t="shared" si="50"/>
        <v>0</v>
      </c>
      <c r="AF65" s="121">
        <f t="shared" si="50"/>
        <v>0</v>
      </c>
      <c r="AG65" s="121">
        <f t="shared" si="50"/>
        <v>0</v>
      </c>
      <c r="AH65" s="121">
        <f t="shared" si="50"/>
        <v>0</v>
      </c>
      <c r="AI65" s="121">
        <f t="shared" si="50"/>
        <v>0</v>
      </c>
      <c r="AJ65" s="121">
        <f t="shared" si="50"/>
        <v>0</v>
      </c>
      <c r="AK65" s="121">
        <f t="shared" si="50"/>
        <v>0</v>
      </c>
      <c r="AL65" s="121">
        <f t="shared" si="50"/>
        <v>0</v>
      </c>
      <c r="AM65" s="121">
        <f t="shared" si="50"/>
        <v>0</v>
      </c>
      <c r="AN65" s="121">
        <f t="shared" si="50"/>
        <v>0</v>
      </c>
      <c r="AO65" s="121">
        <f t="shared" si="50"/>
        <v>0</v>
      </c>
      <c r="AP65" s="121">
        <f t="shared" si="50"/>
        <v>0</v>
      </c>
      <c r="AQ65" s="121">
        <f t="shared" si="50"/>
        <v>0</v>
      </c>
      <c r="AR65" s="121">
        <f t="shared" si="50"/>
        <v>0</v>
      </c>
      <c r="AS65" s="121">
        <f t="shared" si="50"/>
        <v>0</v>
      </c>
      <c r="AT65" s="121">
        <f t="shared" si="50"/>
        <v>0</v>
      </c>
      <c r="AU65" s="121">
        <f t="shared" si="50"/>
        <v>0</v>
      </c>
      <c r="AV65" s="121">
        <f t="shared" si="50"/>
        <v>0</v>
      </c>
      <c r="AW65" s="121">
        <f t="shared" si="50"/>
        <v>0</v>
      </c>
      <c r="AX65" s="121">
        <f t="shared" si="50"/>
        <v>0</v>
      </c>
      <c r="AY65" s="121">
        <f t="shared" si="50"/>
        <v>0</v>
      </c>
      <c r="AZ65" s="121">
        <f t="shared" si="50"/>
        <v>0</v>
      </c>
      <c r="BA65" s="121">
        <f t="shared" si="50"/>
        <v>0</v>
      </c>
      <c r="BB65" s="121">
        <f t="shared" si="50"/>
        <v>0</v>
      </c>
      <c r="BC65" s="121">
        <f t="shared" si="50"/>
        <v>0</v>
      </c>
    </row>
    <row r="66" spans="1:55" ht="29.25" x14ac:dyDescent="0.25">
      <c r="A66" s="118" t="s">
        <v>424</v>
      </c>
      <c r="B66" s="279" t="s">
        <v>819</v>
      </c>
      <c r="C66" s="122"/>
      <c r="D66" s="121">
        <f>SUM(D67)</f>
        <v>3.7669999999999999</v>
      </c>
      <c r="E66" s="121">
        <f t="shared" ref="E66:BC66" si="51">SUM(E67)</f>
        <v>0</v>
      </c>
      <c r="F66" s="121">
        <f t="shared" si="51"/>
        <v>0</v>
      </c>
      <c r="G66" s="121">
        <f t="shared" si="51"/>
        <v>0</v>
      </c>
      <c r="H66" s="121">
        <f t="shared" si="51"/>
        <v>0</v>
      </c>
      <c r="I66" s="121">
        <f t="shared" si="51"/>
        <v>0</v>
      </c>
      <c r="J66" s="121">
        <f t="shared" si="51"/>
        <v>0</v>
      </c>
      <c r="K66" s="121">
        <f t="shared" si="51"/>
        <v>0</v>
      </c>
      <c r="L66" s="121">
        <f t="shared" si="51"/>
        <v>0</v>
      </c>
      <c r="M66" s="121">
        <f t="shared" si="51"/>
        <v>0</v>
      </c>
      <c r="N66" s="121">
        <f t="shared" si="51"/>
        <v>0</v>
      </c>
      <c r="O66" s="121">
        <f t="shared" si="51"/>
        <v>0</v>
      </c>
      <c r="P66" s="121">
        <f t="shared" si="51"/>
        <v>0</v>
      </c>
      <c r="Q66" s="121">
        <f t="shared" si="51"/>
        <v>0</v>
      </c>
      <c r="R66" s="121">
        <f t="shared" si="51"/>
        <v>0</v>
      </c>
      <c r="S66" s="121">
        <f t="shared" si="51"/>
        <v>0</v>
      </c>
      <c r="T66" s="121">
        <f t="shared" si="51"/>
        <v>0</v>
      </c>
      <c r="U66" s="121">
        <f t="shared" si="51"/>
        <v>0</v>
      </c>
      <c r="V66" s="121">
        <f t="shared" si="51"/>
        <v>0</v>
      </c>
      <c r="W66" s="121">
        <f t="shared" si="51"/>
        <v>0</v>
      </c>
      <c r="X66" s="121">
        <f t="shared" si="51"/>
        <v>0</v>
      </c>
      <c r="Y66" s="121">
        <f t="shared" si="51"/>
        <v>0</v>
      </c>
      <c r="Z66" s="121">
        <f t="shared" si="51"/>
        <v>0</v>
      </c>
      <c r="AA66" s="121">
        <f t="shared" si="51"/>
        <v>0</v>
      </c>
      <c r="AB66" s="121">
        <f t="shared" si="51"/>
        <v>0</v>
      </c>
      <c r="AC66" s="121">
        <f t="shared" si="51"/>
        <v>0</v>
      </c>
      <c r="AD66" s="121">
        <f t="shared" si="51"/>
        <v>3.1389999999999998</v>
      </c>
      <c r="AE66" s="121">
        <f t="shared" si="51"/>
        <v>0</v>
      </c>
      <c r="AF66" s="121">
        <f t="shared" si="51"/>
        <v>0</v>
      </c>
      <c r="AG66" s="121">
        <f t="shared" si="51"/>
        <v>0</v>
      </c>
      <c r="AH66" s="121">
        <f t="shared" si="51"/>
        <v>0</v>
      </c>
      <c r="AI66" s="121">
        <f t="shared" si="51"/>
        <v>0</v>
      </c>
      <c r="AJ66" s="121">
        <f t="shared" si="51"/>
        <v>0</v>
      </c>
      <c r="AK66" s="121">
        <f t="shared" si="51"/>
        <v>0</v>
      </c>
      <c r="AL66" s="121">
        <f t="shared" si="51"/>
        <v>0</v>
      </c>
      <c r="AM66" s="121">
        <f t="shared" si="51"/>
        <v>0</v>
      </c>
      <c r="AN66" s="121">
        <f t="shared" si="51"/>
        <v>0</v>
      </c>
      <c r="AO66" s="121">
        <f t="shared" si="51"/>
        <v>0</v>
      </c>
      <c r="AP66" s="121">
        <f t="shared" si="51"/>
        <v>0</v>
      </c>
      <c r="AQ66" s="121">
        <f t="shared" si="51"/>
        <v>0</v>
      </c>
      <c r="AR66" s="121">
        <f t="shared" si="51"/>
        <v>0</v>
      </c>
      <c r="AS66" s="121">
        <f t="shared" si="51"/>
        <v>0</v>
      </c>
      <c r="AT66" s="121">
        <f t="shared" si="51"/>
        <v>0</v>
      </c>
      <c r="AU66" s="121">
        <f t="shared" si="51"/>
        <v>0</v>
      </c>
      <c r="AV66" s="121">
        <f t="shared" si="51"/>
        <v>0</v>
      </c>
      <c r="AW66" s="121">
        <f t="shared" si="51"/>
        <v>0</v>
      </c>
      <c r="AX66" s="121">
        <f t="shared" si="51"/>
        <v>0</v>
      </c>
      <c r="AY66" s="121">
        <f t="shared" si="51"/>
        <v>0</v>
      </c>
      <c r="AZ66" s="121">
        <f t="shared" si="51"/>
        <v>0</v>
      </c>
      <c r="BA66" s="121">
        <f t="shared" si="51"/>
        <v>0</v>
      </c>
      <c r="BB66" s="121">
        <f t="shared" si="51"/>
        <v>0</v>
      </c>
      <c r="BC66" s="121">
        <f t="shared" si="51"/>
        <v>0</v>
      </c>
    </row>
    <row r="67" spans="1:55" x14ac:dyDescent="0.25">
      <c r="A67" s="118"/>
      <c r="B67" s="123" t="s">
        <v>971</v>
      </c>
      <c r="C67" s="118" t="s">
        <v>970</v>
      </c>
      <c r="D67" s="119">
        <v>3.7669999999999999</v>
      </c>
      <c r="E67" s="119">
        <f t="shared" si="46"/>
        <v>0</v>
      </c>
      <c r="F67" s="119">
        <f>K67+P67+U67+Z67</f>
        <v>0</v>
      </c>
      <c r="G67" s="119">
        <f>L67+Q67+V67+AA67</f>
        <v>0</v>
      </c>
      <c r="H67" s="119">
        <f>M67+R67+W67+AB67</f>
        <v>0</v>
      </c>
      <c r="I67" s="119">
        <f>N67+S67+X67+AC67</f>
        <v>0</v>
      </c>
      <c r="J67" s="119">
        <f>SUM(K67:N67)</f>
        <v>0</v>
      </c>
      <c r="K67" s="119"/>
      <c r="L67" s="119"/>
      <c r="M67" s="119"/>
      <c r="N67" s="119"/>
      <c r="O67" s="119">
        <f>SUM(P67:S67)</f>
        <v>0</v>
      </c>
      <c r="P67" s="119"/>
      <c r="Q67" s="119"/>
      <c r="R67" s="119"/>
      <c r="S67" s="119"/>
      <c r="T67" s="119">
        <f>SUM(U67:X67)</f>
        <v>0</v>
      </c>
      <c r="U67" s="119"/>
      <c r="V67" s="119"/>
      <c r="W67" s="119"/>
      <c r="X67" s="119"/>
      <c r="Y67" s="119">
        <f>SUM(Z67:AC67)</f>
        <v>0</v>
      </c>
      <c r="Z67" s="119"/>
      <c r="AA67" s="119"/>
      <c r="AB67" s="119"/>
      <c r="AC67" s="119"/>
      <c r="AD67" s="119">
        <v>3.1389999999999998</v>
      </c>
      <c r="AE67" s="119">
        <f t="shared" si="48"/>
        <v>0</v>
      </c>
      <c r="AF67" s="119">
        <f>AK67+AP67+AU67+AZ67</f>
        <v>0</v>
      </c>
      <c r="AG67" s="119">
        <f>AL67+AQ67+AV67+BA67</f>
        <v>0</v>
      </c>
      <c r="AH67" s="119">
        <f>AM67+AR67+AW67+BB67</f>
        <v>0</v>
      </c>
      <c r="AI67" s="119">
        <f>AN67+AS67+AX67+BC67</f>
        <v>0</v>
      </c>
      <c r="AJ67" s="119">
        <f>SUM(AK67:AN67)</f>
        <v>0</v>
      </c>
      <c r="AK67" s="119"/>
      <c r="AL67" s="119"/>
      <c r="AM67" s="119"/>
      <c r="AN67" s="119"/>
      <c r="AO67" s="119">
        <f>SUM(AP67:AS67)</f>
        <v>0</v>
      </c>
      <c r="AP67" s="119"/>
      <c r="AQ67" s="119"/>
      <c r="AR67" s="119"/>
      <c r="AS67" s="119"/>
      <c r="AT67" s="119">
        <f>SUM(AU67:AX67)</f>
        <v>0</v>
      </c>
      <c r="AU67" s="119"/>
      <c r="AV67" s="119"/>
      <c r="AW67" s="119"/>
      <c r="AX67" s="119"/>
      <c r="AY67" s="119">
        <f>SUM(AZ67:BC67)</f>
        <v>0</v>
      </c>
      <c r="AZ67" s="119"/>
      <c r="BA67" s="119"/>
      <c r="BB67" s="119"/>
      <c r="BC67" s="119"/>
    </row>
    <row r="68" spans="1:55" ht="19.5" x14ac:dyDescent="0.25">
      <c r="A68" s="118" t="s">
        <v>420</v>
      </c>
      <c r="B68" s="279" t="s">
        <v>867</v>
      </c>
      <c r="C68" s="120"/>
      <c r="D68" s="120" t="s">
        <v>868</v>
      </c>
      <c r="E68" s="120" t="s">
        <v>868</v>
      </c>
      <c r="F68" s="120" t="s">
        <v>868</v>
      </c>
      <c r="G68" s="120" t="s">
        <v>868</v>
      </c>
      <c r="H68" s="120" t="s">
        <v>868</v>
      </c>
      <c r="I68" s="120" t="s">
        <v>868</v>
      </c>
      <c r="J68" s="120" t="s">
        <v>868</v>
      </c>
      <c r="K68" s="120" t="s">
        <v>868</v>
      </c>
      <c r="L68" s="120" t="s">
        <v>868</v>
      </c>
      <c r="M68" s="120" t="s">
        <v>868</v>
      </c>
      <c r="N68" s="120" t="s">
        <v>868</v>
      </c>
      <c r="O68" s="120" t="s">
        <v>868</v>
      </c>
      <c r="P68" s="120" t="s">
        <v>868</v>
      </c>
      <c r="Q68" s="120" t="s">
        <v>868</v>
      </c>
      <c r="R68" s="120" t="s">
        <v>868</v>
      </c>
      <c r="S68" s="120" t="s">
        <v>868</v>
      </c>
      <c r="T68" s="120" t="s">
        <v>868</v>
      </c>
      <c r="U68" s="120" t="s">
        <v>868</v>
      </c>
      <c r="V68" s="120" t="s">
        <v>868</v>
      </c>
      <c r="W68" s="120" t="s">
        <v>868</v>
      </c>
      <c r="X68" s="120" t="s">
        <v>868</v>
      </c>
      <c r="Y68" s="120" t="s">
        <v>868</v>
      </c>
      <c r="Z68" s="120" t="s">
        <v>868</v>
      </c>
      <c r="AA68" s="120" t="s">
        <v>868</v>
      </c>
      <c r="AB68" s="120" t="s">
        <v>868</v>
      </c>
      <c r="AC68" s="120" t="s">
        <v>868</v>
      </c>
      <c r="AD68" s="120" t="s">
        <v>868</v>
      </c>
      <c r="AE68" s="120" t="s">
        <v>868</v>
      </c>
      <c r="AF68" s="120" t="s">
        <v>868</v>
      </c>
      <c r="AG68" s="120" t="s">
        <v>868</v>
      </c>
      <c r="AH68" s="120" t="s">
        <v>868</v>
      </c>
      <c r="AI68" s="120" t="s">
        <v>868</v>
      </c>
      <c r="AJ68" s="120" t="s">
        <v>868</v>
      </c>
      <c r="AK68" s="120" t="s">
        <v>868</v>
      </c>
      <c r="AL68" s="120" t="s">
        <v>868</v>
      </c>
      <c r="AM68" s="120" t="s">
        <v>868</v>
      </c>
      <c r="AN68" s="120" t="s">
        <v>868</v>
      </c>
      <c r="AO68" s="120" t="s">
        <v>868</v>
      </c>
      <c r="AP68" s="120" t="s">
        <v>868</v>
      </c>
      <c r="AQ68" s="120" t="s">
        <v>868</v>
      </c>
      <c r="AR68" s="120" t="s">
        <v>868</v>
      </c>
      <c r="AS68" s="120" t="s">
        <v>868</v>
      </c>
      <c r="AT68" s="120" t="s">
        <v>868</v>
      </c>
      <c r="AU68" s="120" t="s">
        <v>868</v>
      </c>
      <c r="AV68" s="120" t="s">
        <v>868</v>
      </c>
      <c r="AW68" s="120" t="s">
        <v>868</v>
      </c>
      <c r="AX68" s="120" t="s">
        <v>868</v>
      </c>
      <c r="AY68" s="120" t="s">
        <v>868</v>
      </c>
      <c r="AZ68" s="120" t="s">
        <v>868</v>
      </c>
      <c r="BA68" s="120" t="s">
        <v>868</v>
      </c>
      <c r="BB68" s="120" t="s">
        <v>868</v>
      </c>
      <c r="BC68" s="120" t="s">
        <v>868</v>
      </c>
    </row>
    <row r="69" spans="1:55" ht="19.5" x14ac:dyDescent="0.25">
      <c r="A69" s="118" t="s">
        <v>418</v>
      </c>
      <c r="B69" s="279" t="s">
        <v>869</v>
      </c>
      <c r="C69" s="120"/>
      <c r="D69" s="120" t="s">
        <v>868</v>
      </c>
      <c r="E69" s="120" t="s">
        <v>868</v>
      </c>
      <c r="F69" s="120" t="s">
        <v>868</v>
      </c>
      <c r="G69" s="120" t="s">
        <v>868</v>
      </c>
      <c r="H69" s="120" t="s">
        <v>868</v>
      </c>
      <c r="I69" s="120" t="s">
        <v>868</v>
      </c>
      <c r="J69" s="120" t="s">
        <v>868</v>
      </c>
      <c r="K69" s="120" t="s">
        <v>868</v>
      </c>
      <c r="L69" s="120" t="s">
        <v>868</v>
      </c>
      <c r="M69" s="120" t="s">
        <v>868</v>
      </c>
      <c r="N69" s="120" t="s">
        <v>868</v>
      </c>
      <c r="O69" s="120" t="s">
        <v>868</v>
      </c>
      <c r="P69" s="120" t="s">
        <v>868</v>
      </c>
      <c r="Q69" s="120" t="s">
        <v>868</v>
      </c>
      <c r="R69" s="120" t="s">
        <v>868</v>
      </c>
      <c r="S69" s="120" t="s">
        <v>868</v>
      </c>
      <c r="T69" s="120" t="s">
        <v>868</v>
      </c>
      <c r="U69" s="120" t="s">
        <v>868</v>
      </c>
      <c r="V69" s="120" t="s">
        <v>868</v>
      </c>
      <c r="W69" s="120" t="s">
        <v>868</v>
      </c>
      <c r="X69" s="120" t="s">
        <v>868</v>
      </c>
      <c r="Y69" s="120" t="s">
        <v>868</v>
      </c>
      <c r="Z69" s="120" t="s">
        <v>868</v>
      </c>
      <c r="AA69" s="120" t="s">
        <v>868</v>
      </c>
      <c r="AB69" s="120" t="s">
        <v>868</v>
      </c>
      <c r="AC69" s="120" t="s">
        <v>868</v>
      </c>
      <c r="AD69" s="120" t="s">
        <v>868</v>
      </c>
      <c r="AE69" s="120" t="s">
        <v>868</v>
      </c>
      <c r="AF69" s="120" t="s">
        <v>868</v>
      </c>
      <c r="AG69" s="120" t="s">
        <v>868</v>
      </c>
      <c r="AH69" s="120" t="s">
        <v>868</v>
      </c>
      <c r="AI69" s="120" t="s">
        <v>868</v>
      </c>
      <c r="AJ69" s="120" t="s">
        <v>868</v>
      </c>
      <c r="AK69" s="120" t="s">
        <v>868</v>
      </c>
      <c r="AL69" s="120" t="s">
        <v>868</v>
      </c>
      <c r="AM69" s="120" t="s">
        <v>868</v>
      </c>
      <c r="AN69" s="120" t="s">
        <v>868</v>
      </c>
      <c r="AO69" s="120" t="s">
        <v>868</v>
      </c>
      <c r="AP69" s="120" t="s">
        <v>868</v>
      </c>
      <c r="AQ69" s="120" t="s">
        <v>868</v>
      </c>
      <c r="AR69" s="120" t="s">
        <v>868</v>
      </c>
      <c r="AS69" s="120" t="s">
        <v>868</v>
      </c>
      <c r="AT69" s="120" t="s">
        <v>868</v>
      </c>
      <c r="AU69" s="120" t="s">
        <v>868</v>
      </c>
      <c r="AV69" s="120" t="s">
        <v>868</v>
      </c>
      <c r="AW69" s="120" t="s">
        <v>868</v>
      </c>
      <c r="AX69" s="120" t="s">
        <v>868</v>
      </c>
      <c r="AY69" s="120" t="s">
        <v>868</v>
      </c>
      <c r="AZ69" s="120" t="s">
        <v>868</v>
      </c>
      <c r="BA69" s="120" t="s">
        <v>868</v>
      </c>
      <c r="BB69" s="120" t="s">
        <v>868</v>
      </c>
      <c r="BC69" s="120" t="s">
        <v>868</v>
      </c>
    </row>
    <row r="70" spans="1:55" ht="29.25" x14ac:dyDescent="0.25">
      <c r="A70" s="118" t="s">
        <v>416</v>
      </c>
      <c r="B70" s="279" t="s">
        <v>870</v>
      </c>
      <c r="C70" s="120"/>
      <c r="D70" s="120" t="s">
        <v>868</v>
      </c>
      <c r="E70" s="120" t="s">
        <v>868</v>
      </c>
      <c r="F70" s="120" t="s">
        <v>868</v>
      </c>
      <c r="G70" s="120" t="s">
        <v>868</v>
      </c>
      <c r="H70" s="120" t="s">
        <v>868</v>
      </c>
      <c r="I70" s="120" t="s">
        <v>868</v>
      </c>
      <c r="J70" s="120" t="s">
        <v>868</v>
      </c>
      <c r="K70" s="120" t="s">
        <v>868</v>
      </c>
      <c r="L70" s="120" t="s">
        <v>868</v>
      </c>
      <c r="M70" s="120" t="s">
        <v>868</v>
      </c>
      <c r="N70" s="120" t="s">
        <v>868</v>
      </c>
      <c r="O70" s="120" t="s">
        <v>868</v>
      </c>
      <c r="P70" s="120" t="s">
        <v>868</v>
      </c>
      <c r="Q70" s="120" t="s">
        <v>868</v>
      </c>
      <c r="R70" s="120" t="s">
        <v>868</v>
      </c>
      <c r="S70" s="120" t="s">
        <v>868</v>
      </c>
      <c r="T70" s="120" t="s">
        <v>868</v>
      </c>
      <c r="U70" s="120" t="s">
        <v>868</v>
      </c>
      <c r="V70" s="120" t="s">
        <v>868</v>
      </c>
      <c r="W70" s="120" t="s">
        <v>868</v>
      </c>
      <c r="X70" s="120" t="s">
        <v>868</v>
      </c>
      <c r="Y70" s="120" t="s">
        <v>868</v>
      </c>
      <c r="Z70" s="120" t="s">
        <v>868</v>
      </c>
      <c r="AA70" s="120" t="s">
        <v>868</v>
      </c>
      <c r="AB70" s="120" t="s">
        <v>868</v>
      </c>
      <c r="AC70" s="120" t="s">
        <v>868</v>
      </c>
      <c r="AD70" s="120" t="s">
        <v>868</v>
      </c>
      <c r="AE70" s="120" t="s">
        <v>868</v>
      </c>
      <c r="AF70" s="120" t="s">
        <v>868</v>
      </c>
      <c r="AG70" s="120" t="s">
        <v>868</v>
      </c>
      <c r="AH70" s="120" t="s">
        <v>868</v>
      </c>
      <c r="AI70" s="120" t="s">
        <v>868</v>
      </c>
      <c r="AJ70" s="120" t="s">
        <v>868</v>
      </c>
      <c r="AK70" s="120" t="s">
        <v>868</v>
      </c>
      <c r="AL70" s="120" t="s">
        <v>868</v>
      </c>
      <c r="AM70" s="120" t="s">
        <v>868</v>
      </c>
      <c r="AN70" s="120" t="s">
        <v>868</v>
      </c>
      <c r="AO70" s="120" t="s">
        <v>868</v>
      </c>
      <c r="AP70" s="120" t="s">
        <v>868</v>
      </c>
      <c r="AQ70" s="120" t="s">
        <v>868</v>
      </c>
      <c r="AR70" s="120" t="s">
        <v>868</v>
      </c>
      <c r="AS70" s="120" t="s">
        <v>868</v>
      </c>
      <c r="AT70" s="120" t="s">
        <v>868</v>
      </c>
      <c r="AU70" s="120" t="s">
        <v>868</v>
      </c>
      <c r="AV70" s="120" t="s">
        <v>868</v>
      </c>
      <c r="AW70" s="120" t="s">
        <v>868</v>
      </c>
      <c r="AX70" s="120" t="s">
        <v>868</v>
      </c>
      <c r="AY70" s="120" t="s">
        <v>868</v>
      </c>
      <c r="AZ70" s="120" t="s">
        <v>868</v>
      </c>
      <c r="BA70" s="120" t="s">
        <v>868</v>
      </c>
      <c r="BB70" s="120" t="s">
        <v>868</v>
      </c>
      <c r="BC70" s="120" t="s">
        <v>868</v>
      </c>
    </row>
    <row r="71" spans="1:55" ht="29.25" x14ac:dyDescent="0.25">
      <c r="A71" s="118" t="s">
        <v>414</v>
      </c>
      <c r="B71" s="279" t="s">
        <v>871</v>
      </c>
      <c r="C71" s="120"/>
      <c r="D71" s="120" t="s">
        <v>868</v>
      </c>
      <c r="E71" s="120" t="s">
        <v>868</v>
      </c>
      <c r="F71" s="120" t="s">
        <v>868</v>
      </c>
      <c r="G71" s="120" t="s">
        <v>868</v>
      </c>
      <c r="H71" s="120" t="s">
        <v>868</v>
      </c>
      <c r="I71" s="120" t="s">
        <v>868</v>
      </c>
      <c r="J71" s="120" t="s">
        <v>868</v>
      </c>
      <c r="K71" s="120" t="s">
        <v>868</v>
      </c>
      <c r="L71" s="120" t="s">
        <v>868</v>
      </c>
      <c r="M71" s="120" t="s">
        <v>868</v>
      </c>
      <c r="N71" s="120" t="s">
        <v>868</v>
      </c>
      <c r="O71" s="120" t="s">
        <v>868</v>
      </c>
      <c r="P71" s="120" t="s">
        <v>868</v>
      </c>
      <c r="Q71" s="120" t="s">
        <v>868</v>
      </c>
      <c r="R71" s="120" t="s">
        <v>868</v>
      </c>
      <c r="S71" s="120" t="s">
        <v>868</v>
      </c>
      <c r="T71" s="120" t="s">
        <v>868</v>
      </c>
      <c r="U71" s="120" t="s">
        <v>868</v>
      </c>
      <c r="V71" s="120" t="s">
        <v>868</v>
      </c>
      <c r="W71" s="120" t="s">
        <v>868</v>
      </c>
      <c r="X71" s="120" t="s">
        <v>868</v>
      </c>
      <c r="Y71" s="120" t="s">
        <v>868</v>
      </c>
      <c r="Z71" s="120" t="s">
        <v>868</v>
      </c>
      <c r="AA71" s="120" t="s">
        <v>868</v>
      </c>
      <c r="AB71" s="120" t="s">
        <v>868</v>
      </c>
      <c r="AC71" s="120" t="s">
        <v>868</v>
      </c>
      <c r="AD71" s="120" t="s">
        <v>868</v>
      </c>
      <c r="AE71" s="120" t="s">
        <v>868</v>
      </c>
      <c r="AF71" s="120" t="s">
        <v>868</v>
      </c>
      <c r="AG71" s="120" t="s">
        <v>868</v>
      </c>
      <c r="AH71" s="120" t="s">
        <v>868</v>
      </c>
      <c r="AI71" s="120" t="s">
        <v>868</v>
      </c>
      <c r="AJ71" s="120" t="s">
        <v>868</v>
      </c>
      <c r="AK71" s="120" t="s">
        <v>868</v>
      </c>
      <c r="AL71" s="120" t="s">
        <v>868</v>
      </c>
      <c r="AM71" s="120" t="s">
        <v>868</v>
      </c>
      <c r="AN71" s="120" t="s">
        <v>868</v>
      </c>
      <c r="AO71" s="120" t="s">
        <v>868</v>
      </c>
      <c r="AP71" s="120" t="s">
        <v>868</v>
      </c>
      <c r="AQ71" s="120" t="s">
        <v>868</v>
      </c>
      <c r="AR71" s="120" t="s">
        <v>868</v>
      </c>
      <c r="AS71" s="120" t="s">
        <v>868</v>
      </c>
      <c r="AT71" s="120" t="s">
        <v>868</v>
      </c>
      <c r="AU71" s="120" t="s">
        <v>868</v>
      </c>
      <c r="AV71" s="120" t="s">
        <v>868</v>
      </c>
      <c r="AW71" s="120" t="s">
        <v>868</v>
      </c>
      <c r="AX71" s="120" t="s">
        <v>868</v>
      </c>
      <c r="AY71" s="120" t="s">
        <v>868</v>
      </c>
      <c r="AZ71" s="120" t="s">
        <v>868</v>
      </c>
      <c r="BA71" s="120" t="s">
        <v>868</v>
      </c>
      <c r="BB71" s="120" t="s">
        <v>868</v>
      </c>
      <c r="BC71" s="120" t="s">
        <v>868</v>
      </c>
    </row>
    <row r="72" spans="1:55" ht="29.25" x14ac:dyDescent="0.25">
      <c r="A72" s="118" t="s">
        <v>412</v>
      </c>
      <c r="B72" s="279" t="s">
        <v>872</v>
      </c>
      <c r="C72" s="120"/>
      <c r="D72" s="120" t="s">
        <v>868</v>
      </c>
      <c r="E72" s="120" t="s">
        <v>868</v>
      </c>
      <c r="F72" s="120" t="s">
        <v>868</v>
      </c>
      <c r="G72" s="120" t="s">
        <v>868</v>
      </c>
      <c r="H72" s="120" t="s">
        <v>868</v>
      </c>
      <c r="I72" s="120" t="s">
        <v>868</v>
      </c>
      <c r="J72" s="120" t="s">
        <v>868</v>
      </c>
      <c r="K72" s="120" t="s">
        <v>868</v>
      </c>
      <c r="L72" s="120" t="s">
        <v>868</v>
      </c>
      <c r="M72" s="120" t="s">
        <v>868</v>
      </c>
      <c r="N72" s="120" t="s">
        <v>868</v>
      </c>
      <c r="O72" s="120" t="s">
        <v>868</v>
      </c>
      <c r="P72" s="120" t="s">
        <v>868</v>
      </c>
      <c r="Q72" s="120" t="s">
        <v>868</v>
      </c>
      <c r="R72" s="120" t="s">
        <v>868</v>
      </c>
      <c r="S72" s="120" t="s">
        <v>868</v>
      </c>
      <c r="T72" s="120" t="s">
        <v>868</v>
      </c>
      <c r="U72" s="120" t="s">
        <v>868</v>
      </c>
      <c r="V72" s="120" t="s">
        <v>868</v>
      </c>
      <c r="W72" s="120" t="s">
        <v>868</v>
      </c>
      <c r="X72" s="120" t="s">
        <v>868</v>
      </c>
      <c r="Y72" s="120" t="s">
        <v>868</v>
      </c>
      <c r="Z72" s="120" t="s">
        <v>868</v>
      </c>
      <c r="AA72" s="120" t="s">
        <v>868</v>
      </c>
      <c r="AB72" s="120" t="s">
        <v>868</v>
      </c>
      <c r="AC72" s="120" t="s">
        <v>868</v>
      </c>
      <c r="AD72" s="120" t="s">
        <v>868</v>
      </c>
      <c r="AE72" s="120" t="s">
        <v>868</v>
      </c>
      <c r="AF72" s="120" t="s">
        <v>868</v>
      </c>
      <c r="AG72" s="120" t="s">
        <v>868</v>
      </c>
      <c r="AH72" s="120" t="s">
        <v>868</v>
      </c>
      <c r="AI72" s="120" t="s">
        <v>868</v>
      </c>
      <c r="AJ72" s="120" t="s">
        <v>868</v>
      </c>
      <c r="AK72" s="120" t="s">
        <v>868</v>
      </c>
      <c r="AL72" s="120" t="s">
        <v>868</v>
      </c>
      <c r="AM72" s="120" t="s">
        <v>868</v>
      </c>
      <c r="AN72" s="120" t="s">
        <v>868</v>
      </c>
      <c r="AO72" s="120" t="s">
        <v>868</v>
      </c>
      <c r="AP72" s="120" t="s">
        <v>868</v>
      </c>
      <c r="AQ72" s="120" t="s">
        <v>868</v>
      </c>
      <c r="AR72" s="120" t="s">
        <v>868</v>
      </c>
      <c r="AS72" s="120" t="s">
        <v>868</v>
      </c>
      <c r="AT72" s="120" t="s">
        <v>868</v>
      </c>
      <c r="AU72" s="120" t="s">
        <v>868</v>
      </c>
      <c r="AV72" s="120" t="s">
        <v>868</v>
      </c>
      <c r="AW72" s="120" t="s">
        <v>868</v>
      </c>
      <c r="AX72" s="120" t="s">
        <v>868</v>
      </c>
      <c r="AY72" s="120" t="s">
        <v>868</v>
      </c>
      <c r="AZ72" s="120" t="s">
        <v>868</v>
      </c>
      <c r="BA72" s="120" t="s">
        <v>868</v>
      </c>
      <c r="BB72" s="120" t="s">
        <v>868</v>
      </c>
      <c r="BC72" s="120" t="s">
        <v>868</v>
      </c>
    </row>
    <row r="73" spans="1:55" ht="29.25" x14ac:dyDescent="0.25">
      <c r="A73" s="118" t="s">
        <v>410</v>
      </c>
      <c r="B73" s="279" t="s">
        <v>873</v>
      </c>
      <c r="C73" s="120"/>
      <c r="D73" s="120" t="s">
        <v>868</v>
      </c>
      <c r="E73" s="120" t="s">
        <v>868</v>
      </c>
      <c r="F73" s="120" t="s">
        <v>868</v>
      </c>
      <c r="G73" s="120" t="s">
        <v>868</v>
      </c>
      <c r="H73" s="120" t="s">
        <v>868</v>
      </c>
      <c r="I73" s="120" t="s">
        <v>868</v>
      </c>
      <c r="J73" s="120" t="s">
        <v>868</v>
      </c>
      <c r="K73" s="120" t="s">
        <v>868</v>
      </c>
      <c r="L73" s="120" t="s">
        <v>868</v>
      </c>
      <c r="M73" s="120" t="s">
        <v>868</v>
      </c>
      <c r="N73" s="120" t="s">
        <v>868</v>
      </c>
      <c r="O73" s="120" t="s">
        <v>868</v>
      </c>
      <c r="P73" s="120" t="s">
        <v>868</v>
      </c>
      <c r="Q73" s="120" t="s">
        <v>868</v>
      </c>
      <c r="R73" s="120" t="s">
        <v>868</v>
      </c>
      <c r="S73" s="120" t="s">
        <v>868</v>
      </c>
      <c r="T73" s="120" t="s">
        <v>868</v>
      </c>
      <c r="U73" s="120" t="s">
        <v>868</v>
      </c>
      <c r="V73" s="120" t="s">
        <v>868</v>
      </c>
      <c r="W73" s="120" t="s">
        <v>868</v>
      </c>
      <c r="X73" s="120" t="s">
        <v>868</v>
      </c>
      <c r="Y73" s="120" t="s">
        <v>868</v>
      </c>
      <c r="Z73" s="120" t="s">
        <v>868</v>
      </c>
      <c r="AA73" s="120" t="s">
        <v>868</v>
      </c>
      <c r="AB73" s="120" t="s">
        <v>868</v>
      </c>
      <c r="AC73" s="120" t="s">
        <v>868</v>
      </c>
      <c r="AD73" s="120" t="s">
        <v>868</v>
      </c>
      <c r="AE73" s="120" t="s">
        <v>868</v>
      </c>
      <c r="AF73" s="120" t="s">
        <v>868</v>
      </c>
      <c r="AG73" s="120" t="s">
        <v>868</v>
      </c>
      <c r="AH73" s="120" t="s">
        <v>868</v>
      </c>
      <c r="AI73" s="120" t="s">
        <v>868</v>
      </c>
      <c r="AJ73" s="120" t="s">
        <v>868</v>
      </c>
      <c r="AK73" s="120" t="s">
        <v>868</v>
      </c>
      <c r="AL73" s="120" t="s">
        <v>868</v>
      </c>
      <c r="AM73" s="120" t="s">
        <v>868</v>
      </c>
      <c r="AN73" s="120" t="s">
        <v>868</v>
      </c>
      <c r="AO73" s="120" t="s">
        <v>868</v>
      </c>
      <c r="AP73" s="120" t="s">
        <v>868</v>
      </c>
      <c r="AQ73" s="120" t="s">
        <v>868</v>
      </c>
      <c r="AR73" s="120" t="s">
        <v>868</v>
      </c>
      <c r="AS73" s="120" t="s">
        <v>868</v>
      </c>
      <c r="AT73" s="120" t="s">
        <v>868</v>
      </c>
      <c r="AU73" s="120" t="s">
        <v>868</v>
      </c>
      <c r="AV73" s="120" t="s">
        <v>868</v>
      </c>
      <c r="AW73" s="120" t="s">
        <v>868</v>
      </c>
      <c r="AX73" s="120" t="s">
        <v>868</v>
      </c>
      <c r="AY73" s="120" t="s">
        <v>868</v>
      </c>
      <c r="AZ73" s="120" t="s">
        <v>868</v>
      </c>
      <c r="BA73" s="120" t="s">
        <v>868</v>
      </c>
      <c r="BB73" s="120" t="s">
        <v>868</v>
      </c>
      <c r="BC73" s="120" t="s">
        <v>868</v>
      </c>
    </row>
    <row r="74" spans="1:55" ht="29.25" x14ac:dyDescent="0.25">
      <c r="A74" s="118" t="s">
        <v>874</v>
      </c>
      <c r="B74" s="279" t="s">
        <v>875</v>
      </c>
      <c r="C74" s="120"/>
      <c r="D74" s="120" t="s">
        <v>868</v>
      </c>
      <c r="E74" s="120" t="s">
        <v>868</v>
      </c>
      <c r="F74" s="120" t="s">
        <v>868</v>
      </c>
      <c r="G74" s="120" t="s">
        <v>868</v>
      </c>
      <c r="H74" s="120" t="s">
        <v>868</v>
      </c>
      <c r="I74" s="120" t="s">
        <v>868</v>
      </c>
      <c r="J74" s="120" t="s">
        <v>868</v>
      </c>
      <c r="K74" s="120" t="s">
        <v>868</v>
      </c>
      <c r="L74" s="120" t="s">
        <v>868</v>
      </c>
      <c r="M74" s="120" t="s">
        <v>868</v>
      </c>
      <c r="N74" s="120" t="s">
        <v>868</v>
      </c>
      <c r="O74" s="120" t="s">
        <v>868</v>
      </c>
      <c r="P74" s="120" t="s">
        <v>868</v>
      </c>
      <c r="Q74" s="120" t="s">
        <v>868</v>
      </c>
      <c r="R74" s="120" t="s">
        <v>868</v>
      </c>
      <c r="S74" s="120" t="s">
        <v>868</v>
      </c>
      <c r="T74" s="120" t="s">
        <v>868</v>
      </c>
      <c r="U74" s="120" t="s">
        <v>868</v>
      </c>
      <c r="V74" s="120" t="s">
        <v>868</v>
      </c>
      <c r="W74" s="120" t="s">
        <v>868</v>
      </c>
      <c r="X74" s="120" t="s">
        <v>868</v>
      </c>
      <c r="Y74" s="120" t="s">
        <v>868</v>
      </c>
      <c r="Z74" s="120" t="s">
        <v>868</v>
      </c>
      <c r="AA74" s="120" t="s">
        <v>868</v>
      </c>
      <c r="AB74" s="120" t="s">
        <v>868</v>
      </c>
      <c r="AC74" s="120" t="s">
        <v>868</v>
      </c>
      <c r="AD74" s="120" t="s">
        <v>868</v>
      </c>
      <c r="AE74" s="120" t="s">
        <v>868</v>
      </c>
      <c r="AF74" s="120" t="s">
        <v>868</v>
      </c>
      <c r="AG74" s="120" t="s">
        <v>868</v>
      </c>
      <c r="AH74" s="120" t="s">
        <v>868</v>
      </c>
      <c r="AI74" s="120" t="s">
        <v>868</v>
      </c>
      <c r="AJ74" s="120" t="s">
        <v>868</v>
      </c>
      <c r="AK74" s="120" t="s">
        <v>868</v>
      </c>
      <c r="AL74" s="120" t="s">
        <v>868</v>
      </c>
      <c r="AM74" s="120" t="s">
        <v>868</v>
      </c>
      <c r="AN74" s="120" t="s">
        <v>868</v>
      </c>
      <c r="AO74" s="120" t="s">
        <v>868</v>
      </c>
      <c r="AP74" s="120" t="s">
        <v>868</v>
      </c>
      <c r="AQ74" s="120" t="s">
        <v>868</v>
      </c>
      <c r="AR74" s="120" t="s">
        <v>868</v>
      </c>
      <c r="AS74" s="120" t="s">
        <v>868</v>
      </c>
      <c r="AT74" s="120" t="s">
        <v>868</v>
      </c>
      <c r="AU74" s="120" t="s">
        <v>868</v>
      </c>
      <c r="AV74" s="120" t="s">
        <v>868</v>
      </c>
      <c r="AW74" s="120" t="s">
        <v>868</v>
      </c>
      <c r="AX74" s="120" t="s">
        <v>868</v>
      </c>
      <c r="AY74" s="120" t="s">
        <v>868</v>
      </c>
      <c r="AZ74" s="120" t="s">
        <v>868</v>
      </c>
      <c r="BA74" s="120" t="s">
        <v>868</v>
      </c>
      <c r="BB74" s="120" t="s">
        <v>868</v>
      </c>
      <c r="BC74" s="120" t="s">
        <v>868</v>
      </c>
    </row>
    <row r="75" spans="1:55" ht="39" x14ac:dyDescent="0.25">
      <c r="A75" s="118" t="s">
        <v>876</v>
      </c>
      <c r="B75" s="279" t="s">
        <v>877</v>
      </c>
      <c r="C75" s="120"/>
      <c r="D75" s="120" t="s">
        <v>868</v>
      </c>
      <c r="E75" s="120" t="s">
        <v>868</v>
      </c>
      <c r="F75" s="120" t="s">
        <v>868</v>
      </c>
      <c r="G75" s="120" t="s">
        <v>868</v>
      </c>
      <c r="H75" s="120" t="s">
        <v>868</v>
      </c>
      <c r="I75" s="120" t="s">
        <v>868</v>
      </c>
      <c r="J75" s="120" t="s">
        <v>868</v>
      </c>
      <c r="K75" s="120" t="s">
        <v>868</v>
      </c>
      <c r="L75" s="120" t="s">
        <v>868</v>
      </c>
      <c r="M75" s="120" t="s">
        <v>868</v>
      </c>
      <c r="N75" s="120" t="s">
        <v>868</v>
      </c>
      <c r="O75" s="120" t="s">
        <v>868</v>
      </c>
      <c r="P75" s="120" t="s">
        <v>868</v>
      </c>
      <c r="Q75" s="120" t="s">
        <v>868</v>
      </c>
      <c r="R75" s="120" t="s">
        <v>868</v>
      </c>
      <c r="S75" s="120" t="s">
        <v>868</v>
      </c>
      <c r="T75" s="120" t="s">
        <v>868</v>
      </c>
      <c r="U75" s="120" t="s">
        <v>868</v>
      </c>
      <c r="V75" s="120" t="s">
        <v>868</v>
      </c>
      <c r="W75" s="120" t="s">
        <v>868</v>
      </c>
      <c r="X75" s="120" t="s">
        <v>868</v>
      </c>
      <c r="Y75" s="120" t="s">
        <v>868</v>
      </c>
      <c r="Z75" s="120" t="s">
        <v>868</v>
      </c>
      <c r="AA75" s="120" t="s">
        <v>868</v>
      </c>
      <c r="AB75" s="120" t="s">
        <v>868</v>
      </c>
      <c r="AC75" s="120" t="s">
        <v>868</v>
      </c>
      <c r="AD75" s="120" t="s">
        <v>868</v>
      </c>
      <c r="AE75" s="120" t="s">
        <v>868</v>
      </c>
      <c r="AF75" s="120" t="s">
        <v>868</v>
      </c>
      <c r="AG75" s="120" t="s">
        <v>868</v>
      </c>
      <c r="AH75" s="120" t="s">
        <v>868</v>
      </c>
      <c r="AI75" s="120" t="s">
        <v>868</v>
      </c>
      <c r="AJ75" s="120" t="s">
        <v>868</v>
      </c>
      <c r="AK75" s="120" t="s">
        <v>868</v>
      </c>
      <c r="AL75" s="120" t="s">
        <v>868</v>
      </c>
      <c r="AM75" s="120" t="s">
        <v>868</v>
      </c>
      <c r="AN75" s="120" t="s">
        <v>868</v>
      </c>
      <c r="AO75" s="120" t="s">
        <v>868</v>
      </c>
      <c r="AP75" s="120" t="s">
        <v>868</v>
      </c>
      <c r="AQ75" s="120" t="s">
        <v>868</v>
      </c>
      <c r="AR75" s="120" t="s">
        <v>868</v>
      </c>
      <c r="AS75" s="120" t="s">
        <v>868</v>
      </c>
      <c r="AT75" s="120" t="s">
        <v>868</v>
      </c>
      <c r="AU75" s="120" t="s">
        <v>868</v>
      </c>
      <c r="AV75" s="120" t="s">
        <v>868</v>
      </c>
      <c r="AW75" s="120" t="s">
        <v>868</v>
      </c>
      <c r="AX75" s="120" t="s">
        <v>868</v>
      </c>
      <c r="AY75" s="120" t="s">
        <v>868</v>
      </c>
      <c r="AZ75" s="120" t="s">
        <v>868</v>
      </c>
      <c r="BA75" s="120" t="s">
        <v>868</v>
      </c>
      <c r="BB75" s="120" t="s">
        <v>868</v>
      </c>
      <c r="BC75" s="120" t="s">
        <v>868</v>
      </c>
    </row>
    <row r="76" spans="1:55" ht="19.5" x14ac:dyDescent="0.25">
      <c r="A76" s="118" t="s">
        <v>878</v>
      </c>
      <c r="B76" s="279" t="s">
        <v>879</v>
      </c>
      <c r="C76" s="120"/>
      <c r="D76" s="120" t="s">
        <v>868</v>
      </c>
      <c r="E76" s="120" t="s">
        <v>868</v>
      </c>
      <c r="F76" s="120" t="s">
        <v>868</v>
      </c>
      <c r="G76" s="120" t="s">
        <v>868</v>
      </c>
      <c r="H76" s="120" t="s">
        <v>868</v>
      </c>
      <c r="I76" s="120" t="s">
        <v>868</v>
      </c>
      <c r="J76" s="120" t="s">
        <v>868</v>
      </c>
      <c r="K76" s="120" t="s">
        <v>868</v>
      </c>
      <c r="L76" s="120" t="s">
        <v>868</v>
      </c>
      <c r="M76" s="120" t="s">
        <v>868</v>
      </c>
      <c r="N76" s="120" t="s">
        <v>868</v>
      </c>
      <c r="O76" s="120" t="s">
        <v>868</v>
      </c>
      <c r="P76" s="120" t="s">
        <v>868</v>
      </c>
      <c r="Q76" s="120" t="s">
        <v>868</v>
      </c>
      <c r="R76" s="120" t="s">
        <v>868</v>
      </c>
      <c r="S76" s="120" t="s">
        <v>868</v>
      </c>
      <c r="T76" s="120" t="s">
        <v>868</v>
      </c>
      <c r="U76" s="120" t="s">
        <v>868</v>
      </c>
      <c r="V76" s="120" t="s">
        <v>868</v>
      </c>
      <c r="W76" s="120" t="s">
        <v>868</v>
      </c>
      <c r="X76" s="120" t="s">
        <v>868</v>
      </c>
      <c r="Y76" s="120" t="s">
        <v>868</v>
      </c>
      <c r="Z76" s="120" t="s">
        <v>868</v>
      </c>
      <c r="AA76" s="120" t="s">
        <v>868</v>
      </c>
      <c r="AB76" s="120" t="s">
        <v>868</v>
      </c>
      <c r="AC76" s="120" t="s">
        <v>868</v>
      </c>
      <c r="AD76" s="120" t="s">
        <v>868</v>
      </c>
      <c r="AE76" s="120" t="s">
        <v>868</v>
      </c>
      <c r="AF76" s="120" t="s">
        <v>868</v>
      </c>
      <c r="AG76" s="120" t="s">
        <v>868</v>
      </c>
      <c r="AH76" s="120" t="s">
        <v>868</v>
      </c>
      <c r="AI76" s="120" t="s">
        <v>868</v>
      </c>
      <c r="AJ76" s="120" t="s">
        <v>868</v>
      </c>
      <c r="AK76" s="120" t="s">
        <v>868</v>
      </c>
      <c r="AL76" s="120" t="s">
        <v>868</v>
      </c>
      <c r="AM76" s="120" t="s">
        <v>868</v>
      </c>
      <c r="AN76" s="120" t="s">
        <v>868</v>
      </c>
      <c r="AO76" s="120" t="s">
        <v>868</v>
      </c>
      <c r="AP76" s="120" t="s">
        <v>868</v>
      </c>
      <c r="AQ76" s="120" t="s">
        <v>868</v>
      </c>
      <c r="AR76" s="120" t="s">
        <v>868</v>
      </c>
      <c r="AS76" s="120" t="s">
        <v>868</v>
      </c>
      <c r="AT76" s="120" t="s">
        <v>868</v>
      </c>
      <c r="AU76" s="120" t="s">
        <v>868</v>
      </c>
      <c r="AV76" s="120" t="s">
        <v>868</v>
      </c>
      <c r="AW76" s="120" t="s">
        <v>868</v>
      </c>
      <c r="AX76" s="120" t="s">
        <v>868</v>
      </c>
      <c r="AY76" s="120" t="s">
        <v>868</v>
      </c>
      <c r="AZ76" s="120" t="s">
        <v>868</v>
      </c>
      <c r="BA76" s="120" t="s">
        <v>868</v>
      </c>
      <c r="BB76" s="120" t="s">
        <v>868</v>
      </c>
      <c r="BC76" s="120" t="s">
        <v>868</v>
      </c>
    </row>
    <row r="77" spans="1:55" ht="29.25" x14ac:dyDescent="0.25">
      <c r="A77" s="118" t="s">
        <v>880</v>
      </c>
      <c r="B77" s="279" t="s">
        <v>881</v>
      </c>
      <c r="C77" s="120"/>
      <c r="D77" s="120" t="s">
        <v>868</v>
      </c>
      <c r="E77" s="120" t="s">
        <v>868</v>
      </c>
      <c r="F77" s="120" t="s">
        <v>868</v>
      </c>
      <c r="G77" s="120" t="s">
        <v>868</v>
      </c>
      <c r="H77" s="120" t="s">
        <v>868</v>
      </c>
      <c r="I77" s="120" t="s">
        <v>868</v>
      </c>
      <c r="J77" s="120" t="s">
        <v>868</v>
      </c>
      <c r="K77" s="120" t="s">
        <v>868</v>
      </c>
      <c r="L77" s="120" t="s">
        <v>868</v>
      </c>
      <c r="M77" s="120" t="s">
        <v>868</v>
      </c>
      <c r="N77" s="120" t="s">
        <v>868</v>
      </c>
      <c r="O77" s="120" t="s">
        <v>868</v>
      </c>
      <c r="P77" s="120" t="s">
        <v>868</v>
      </c>
      <c r="Q77" s="120" t="s">
        <v>868</v>
      </c>
      <c r="R77" s="120" t="s">
        <v>868</v>
      </c>
      <c r="S77" s="120" t="s">
        <v>868</v>
      </c>
      <c r="T77" s="120" t="s">
        <v>868</v>
      </c>
      <c r="U77" s="120" t="s">
        <v>868</v>
      </c>
      <c r="V77" s="120" t="s">
        <v>868</v>
      </c>
      <c r="W77" s="120" t="s">
        <v>868</v>
      </c>
      <c r="X77" s="120" t="s">
        <v>868</v>
      </c>
      <c r="Y77" s="120" t="s">
        <v>868</v>
      </c>
      <c r="Z77" s="120" t="s">
        <v>868</v>
      </c>
      <c r="AA77" s="120" t="s">
        <v>868</v>
      </c>
      <c r="AB77" s="120" t="s">
        <v>868</v>
      </c>
      <c r="AC77" s="120" t="s">
        <v>868</v>
      </c>
      <c r="AD77" s="120" t="s">
        <v>868</v>
      </c>
      <c r="AE77" s="120" t="s">
        <v>868</v>
      </c>
      <c r="AF77" s="120" t="s">
        <v>868</v>
      </c>
      <c r="AG77" s="120" t="s">
        <v>868</v>
      </c>
      <c r="AH77" s="120" t="s">
        <v>868</v>
      </c>
      <c r="AI77" s="120" t="s">
        <v>868</v>
      </c>
      <c r="AJ77" s="120" t="s">
        <v>868</v>
      </c>
      <c r="AK77" s="120" t="s">
        <v>868</v>
      </c>
      <c r="AL77" s="120" t="s">
        <v>868</v>
      </c>
      <c r="AM77" s="120" t="s">
        <v>868</v>
      </c>
      <c r="AN77" s="120" t="s">
        <v>868</v>
      </c>
      <c r="AO77" s="120" t="s">
        <v>868</v>
      </c>
      <c r="AP77" s="120" t="s">
        <v>868</v>
      </c>
      <c r="AQ77" s="120" t="s">
        <v>868</v>
      </c>
      <c r="AR77" s="120" t="s">
        <v>868</v>
      </c>
      <c r="AS77" s="120" t="s">
        <v>868</v>
      </c>
      <c r="AT77" s="120" t="s">
        <v>868</v>
      </c>
      <c r="AU77" s="120" t="s">
        <v>868</v>
      </c>
      <c r="AV77" s="120" t="s">
        <v>868</v>
      </c>
      <c r="AW77" s="120" t="s">
        <v>868</v>
      </c>
      <c r="AX77" s="120" t="s">
        <v>868</v>
      </c>
      <c r="AY77" s="120" t="s">
        <v>868</v>
      </c>
      <c r="AZ77" s="120" t="s">
        <v>868</v>
      </c>
      <c r="BA77" s="120" t="s">
        <v>868</v>
      </c>
      <c r="BB77" s="120" t="s">
        <v>868</v>
      </c>
      <c r="BC77" s="120" t="s">
        <v>868</v>
      </c>
    </row>
    <row r="78" spans="1:55" ht="39" x14ac:dyDescent="0.25">
      <c r="A78" s="118" t="s">
        <v>406</v>
      </c>
      <c r="B78" s="279" t="s">
        <v>882</v>
      </c>
      <c r="C78" s="120"/>
      <c r="D78" s="120" t="s">
        <v>868</v>
      </c>
      <c r="E78" s="120" t="s">
        <v>868</v>
      </c>
      <c r="F78" s="120" t="s">
        <v>868</v>
      </c>
      <c r="G78" s="120" t="s">
        <v>868</v>
      </c>
      <c r="H78" s="120" t="s">
        <v>868</v>
      </c>
      <c r="I78" s="120" t="s">
        <v>868</v>
      </c>
      <c r="J78" s="120" t="s">
        <v>868</v>
      </c>
      <c r="K78" s="120" t="s">
        <v>868</v>
      </c>
      <c r="L78" s="120" t="s">
        <v>868</v>
      </c>
      <c r="M78" s="120" t="s">
        <v>868</v>
      </c>
      <c r="N78" s="120" t="s">
        <v>868</v>
      </c>
      <c r="O78" s="120" t="s">
        <v>868</v>
      </c>
      <c r="P78" s="120" t="s">
        <v>868</v>
      </c>
      <c r="Q78" s="120" t="s">
        <v>868</v>
      </c>
      <c r="R78" s="120" t="s">
        <v>868</v>
      </c>
      <c r="S78" s="120" t="s">
        <v>868</v>
      </c>
      <c r="T78" s="120" t="s">
        <v>868</v>
      </c>
      <c r="U78" s="120" t="s">
        <v>868</v>
      </c>
      <c r="V78" s="120" t="s">
        <v>868</v>
      </c>
      <c r="W78" s="120" t="s">
        <v>868</v>
      </c>
      <c r="X78" s="120" t="s">
        <v>868</v>
      </c>
      <c r="Y78" s="120" t="s">
        <v>868</v>
      </c>
      <c r="Z78" s="120" t="s">
        <v>868</v>
      </c>
      <c r="AA78" s="120" t="s">
        <v>868</v>
      </c>
      <c r="AB78" s="120" t="s">
        <v>868</v>
      </c>
      <c r="AC78" s="120" t="s">
        <v>868</v>
      </c>
      <c r="AD78" s="120" t="s">
        <v>868</v>
      </c>
      <c r="AE78" s="120" t="s">
        <v>868</v>
      </c>
      <c r="AF78" s="120" t="s">
        <v>868</v>
      </c>
      <c r="AG78" s="120" t="s">
        <v>868</v>
      </c>
      <c r="AH78" s="120" t="s">
        <v>868</v>
      </c>
      <c r="AI78" s="120" t="s">
        <v>868</v>
      </c>
      <c r="AJ78" s="120" t="s">
        <v>868</v>
      </c>
      <c r="AK78" s="120" t="s">
        <v>868</v>
      </c>
      <c r="AL78" s="120" t="s">
        <v>868</v>
      </c>
      <c r="AM78" s="120" t="s">
        <v>868</v>
      </c>
      <c r="AN78" s="120" t="s">
        <v>868</v>
      </c>
      <c r="AO78" s="120" t="s">
        <v>868</v>
      </c>
      <c r="AP78" s="120" t="s">
        <v>868</v>
      </c>
      <c r="AQ78" s="120" t="s">
        <v>868</v>
      </c>
      <c r="AR78" s="120" t="s">
        <v>868</v>
      </c>
      <c r="AS78" s="120" t="s">
        <v>868</v>
      </c>
      <c r="AT78" s="120" t="s">
        <v>868</v>
      </c>
      <c r="AU78" s="120" t="s">
        <v>868</v>
      </c>
      <c r="AV78" s="120" t="s">
        <v>868</v>
      </c>
      <c r="AW78" s="120" t="s">
        <v>868</v>
      </c>
      <c r="AX78" s="120" t="s">
        <v>868</v>
      </c>
      <c r="AY78" s="120" t="s">
        <v>868</v>
      </c>
      <c r="AZ78" s="120" t="s">
        <v>868</v>
      </c>
      <c r="BA78" s="120" t="s">
        <v>868</v>
      </c>
      <c r="BB78" s="120" t="s">
        <v>868</v>
      </c>
      <c r="BC78" s="120" t="s">
        <v>868</v>
      </c>
    </row>
    <row r="79" spans="1:55" ht="39" x14ac:dyDescent="0.25">
      <c r="A79" s="118" t="s">
        <v>883</v>
      </c>
      <c r="B79" s="279" t="s">
        <v>884</v>
      </c>
      <c r="C79" s="120"/>
      <c r="D79" s="120" t="s">
        <v>868</v>
      </c>
      <c r="E79" s="120" t="s">
        <v>868</v>
      </c>
      <c r="F79" s="120" t="s">
        <v>868</v>
      </c>
      <c r="G79" s="120" t="s">
        <v>868</v>
      </c>
      <c r="H79" s="120" t="s">
        <v>868</v>
      </c>
      <c r="I79" s="120" t="s">
        <v>868</v>
      </c>
      <c r="J79" s="120" t="s">
        <v>868</v>
      </c>
      <c r="K79" s="120" t="s">
        <v>868</v>
      </c>
      <c r="L79" s="120" t="s">
        <v>868</v>
      </c>
      <c r="M79" s="120" t="s">
        <v>868</v>
      </c>
      <c r="N79" s="120" t="s">
        <v>868</v>
      </c>
      <c r="O79" s="120" t="s">
        <v>868</v>
      </c>
      <c r="P79" s="120" t="s">
        <v>868</v>
      </c>
      <c r="Q79" s="120" t="s">
        <v>868</v>
      </c>
      <c r="R79" s="120" t="s">
        <v>868</v>
      </c>
      <c r="S79" s="120" t="s">
        <v>868</v>
      </c>
      <c r="T79" s="120" t="s">
        <v>868</v>
      </c>
      <c r="U79" s="120" t="s">
        <v>868</v>
      </c>
      <c r="V79" s="120" t="s">
        <v>868</v>
      </c>
      <c r="W79" s="120" t="s">
        <v>868</v>
      </c>
      <c r="X79" s="120" t="s">
        <v>868</v>
      </c>
      <c r="Y79" s="120" t="s">
        <v>868</v>
      </c>
      <c r="Z79" s="120" t="s">
        <v>868</v>
      </c>
      <c r="AA79" s="120" t="s">
        <v>868</v>
      </c>
      <c r="AB79" s="120" t="s">
        <v>868</v>
      </c>
      <c r="AC79" s="120" t="s">
        <v>868</v>
      </c>
      <c r="AD79" s="120" t="s">
        <v>868</v>
      </c>
      <c r="AE79" s="120" t="s">
        <v>868</v>
      </c>
      <c r="AF79" s="120" t="s">
        <v>868</v>
      </c>
      <c r="AG79" s="120" t="s">
        <v>868</v>
      </c>
      <c r="AH79" s="120" t="s">
        <v>868</v>
      </c>
      <c r="AI79" s="120" t="s">
        <v>868</v>
      </c>
      <c r="AJ79" s="120" t="s">
        <v>868</v>
      </c>
      <c r="AK79" s="120" t="s">
        <v>868</v>
      </c>
      <c r="AL79" s="120" t="s">
        <v>868</v>
      </c>
      <c r="AM79" s="120" t="s">
        <v>868</v>
      </c>
      <c r="AN79" s="120" t="s">
        <v>868</v>
      </c>
      <c r="AO79" s="120" t="s">
        <v>868</v>
      </c>
      <c r="AP79" s="120" t="s">
        <v>868</v>
      </c>
      <c r="AQ79" s="120" t="s">
        <v>868</v>
      </c>
      <c r="AR79" s="120" t="s">
        <v>868</v>
      </c>
      <c r="AS79" s="120" t="s">
        <v>868</v>
      </c>
      <c r="AT79" s="120" t="s">
        <v>868</v>
      </c>
      <c r="AU79" s="120" t="s">
        <v>868</v>
      </c>
      <c r="AV79" s="120" t="s">
        <v>868</v>
      </c>
      <c r="AW79" s="120" t="s">
        <v>868</v>
      </c>
      <c r="AX79" s="120" t="s">
        <v>868</v>
      </c>
      <c r="AY79" s="120" t="s">
        <v>868</v>
      </c>
      <c r="AZ79" s="120" t="s">
        <v>868</v>
      </c>
      <c r="BA79" s="120" t="s">
        <v>868</v>
      </c>
      <c r="BB79" s="120" t="s">
        <v>868</v>
      </c>
      <c r="BC79" s="120" t="s">
        <v>868</v>
      </c>
    </row>
    <row r="80" spans="1:55" ht="39" x14ac:dyDescent="0.25">
      <c r="A80" s="118" t="s">
        <v>885</v>
      </c>
      <c r="B80" s="279" t="s">
        <v>886</v>
      </c>
      <c r="C80" s="120"/>
      <c r="D80" s="120" t="s">
        <v>868</v>
      </c>
      <c r="E80" s="120" t="s">
        <v>868</v>
      </c>
      <c r="F80" s="120" t="s">
        <v>868</v>
      </c>
      <c r="G80" s="120" t="s">
        <v>868</v>
      </c>
      <c r="H80" s="120" t="s">
        <v>868</v>
      </c>
      <c r="I80" s="120" t="s">
        <v>868</v>
      </c>
      <c r="J80" s="120" t="s">
        <v>868</v>
      </c>
      <c r="K80" s="120" t="s">
        <v>868</v>
      </c>
      <c r="L80" s="120" t="s">
        <v>868</v>
      </c>
      <c r="M80" s="120" t="s">
        <v>868</v>
      </c>
      <c r="N80" s="120" t="s">
        <v>868</v>
      </c>
      <c r="O80" s="120" t="s">
        <v>868</v>
      </c>
      <c r="P80" s="120" t="s">
        <v>868</v>
      </c>
      <c r="Q80" s="120" t="s">
        <v>868</v>
      </c>
      <c r="R80" s="120" t="s">
        <v>868</v>
      </c>
      <c r="S80" s="120" t="s">
        <v>868</v>
      </c>
      <c r="T80" s="120" t="s">
        <v>868</v>
      </c>
      <c r="U80" s="120" t="s">
        <v>868</v>
      </c>
      <c r="V80" s="120" t="s">
        <v>868</v>
      </c>
      <c r="W80" s="120" t="s">
        <v>868</v>
      </c>
      <c r="X80" s="120" t="s">
        <v>868</v>
      </c>
      <c r="Y80" s="120" t="s">
        <v>868</v>
      </c>
      <c r="Z80" s="120" t="s">
        <v>868</v>
      </c>
      <c r="AA80" s="120" t="s">
        <v>868</v>
      </c>
      <c r="AB80" s="120" t="s">
        <v>868</v>
      </c>
      <c r="AC80" s="120" t="s">
        <v>868</v>
      </c>
      <c r="AD80" s="120" t="s">
        <v>868</v>
      </c>
      <c r="AE80" s="120" t="s">
        <v>868</v>
      </c>
      <c r="AF80" s="120" t="s">
        <v>868</v>
      </c>
      <c r="AG80" s="120" t="s">
        <v>868</v>
      </c>
      <c r="AH80" s="120" t="s">
        <v>868</v>
      </c>
      <c r="AI80" s="120" t="s">
        <v>868</v>
      </c>
      <c r="AJ80" s="120" t="s">
        <v>868</v>
      </c>
      <c r="AK80" s="120" t="s">
        <v>868</v>
      </c>
      <c r="AL80" s="120" t="s">
        <v>868</v>
      </c>
      <c r="AM80" s="120" t="s">
        <v>868</v>
      </c>
      <c r="AN80" s="120" t="s">
        <v>868</v>
      </c>
      <c r="AO80" s="120" t="s">
        <v>868</v>
      </c>
      <c r="AP80" s="120" t="s">
        <v>868</v>
      </c>
      <c r="AQ80" s="120" t="s">
        <v>868</v>
      </c>
      <c r="AR80" s="120" t="s">
        <v>868</v>
      </c>
      <c r="AS80" s="120" t="s">
        <v>868</v>
      </c>
      <c r="AT80" s="120" t="s">
        <v>868</v>
      </c>
      <c r="AU80" s="120" t="s">
        <v>868</v>
      </c>
      <c r="AV80" s="120" t="s">
        <v>868</v>
      </c>
      <c r="AW80" s="120" t="s">
        <v>868</v>
      </c>
      <c r="AX80" s="120" t="s">
        <v>868</v>
      </c>
      <c r="AY80" s="120" t="s">
        <v>868</v>
      </c>
      <c r="AZ80" s="120" t="s">
        <v>868</v>
      </c>
      <c r="BA80" s="120" t="s">
        <v>868</v>
      </c>
      <c r="BB80" s="120" t="s">
        <v>868</v>
      </c>
      <c r="BC80" s="120" t="s">
        <v>868</v>
      </c>
    </row>
    <row r="81" spans="1:55" ht="29.25" x14ac:dyDescent="0.25">
      <c r="A81" s="118" t="s">
        <v>405</v>
      </c>
      <c r="B81" s="279" t="s">
        <v>887</v>
      </c>
      <c r="C81" s="120"/>
      <c r="D81" s="121">
        <f>SUM(D82:D86)</f>
        <v>4.165</v>
      </c>
      <c r="E81" s="121">
        <f t="shared" ref="E81:BC81" si="52">SUM(E82:E86)</f>
        <v>3.169</v>
      </c>
      <c r="F81" s="121">
        <f t="shared" si="52"/>
        <v>0</v>
      </c>
      <c r="G81" s="121">
        <f t="shared" si="52"/>
        <v>0.78500000000000003</v>
      </c>
      <c r="H81" s="121">
        <f t="shared" si="52"/>
        <v>2.3840000000000003</v>
      </c>
      <c r="I81" s="121">
        <f t="shared" si="52"/>
        <v>0</v>
      </c>
      <c r="J81" s="121">
        <f t="shared" si="52"/>
        <v>2.2599999999999998</v>
      </c>
      <c r="K81" s="121">
        <f t="shared" si="52"/>
        <v>0</v>
      </c>
      <c r="L81" s="121">
        <f t="shared" si="52"/>
        <v>0.63</v>
      </c>
      <c r="M81" s="121">
        <f t="shared" si="52"/>
        <v>1.63</v>
      </c>
      <c r="N81" s="121">
        <f t="shared" si="52"/>
        <v>0</v>
      </c>
      <c r="O81" s="121">
        <f t="shared" si="52"/>
        <v>0.90900000000000003</v>
      </c>
      <c r="P81" s="121">
        <f t="shared" si="52"/>
        <v>0</v>
      </c>
      <c r="Q81" s="121">
        <f t="shared" si="52"/>
        <v>0.155</v>
      </c>
      <c r="R81" s="121">
        <f t="shared" si="52"/>
        <v>0.754</v>
      </c>
      <c r="S81" s="121">
        <f t="shared" si="52"/>
        <v>0</v>
      </c>
      <c r="T81" s="121">
        <f t="shared" si="52"/>
        <v>0</v>
      </c>
      <c r="U81" s="121">
        <f t="shared" si="52"/>
        <v>0</v>
      </c>
      <c r="V81" s="121">
        <f t="shared" si="52"/>
        <v>0</v>
      </c>
      <c r="W81" s="121">
        <f t="shared" si="52"/>
        <v>0</v>
      </c>
      <c r="X81" s="121">
        <f t="shared" si="52"/>
        <v>0</v>
      </c>
      <c r="Y81" s="121">
        <f t="shared" si="52"/>
        <v>0</v>
      </c>
      <c r="Z81" s="121">
        <f t="shared" si="52"/>
        <v>0</v>
      </c>
      <c r="AA81" s="121">
        <f t="shared" si="52"/>
        <v>0</v>
      </c>
      <c r="AB81" s="121">
        <f t="shared" si="52"/>
        <v>0</v>
      </c>
      <c r="AC81" s="121">
        <f t="shared" si="52"/>
        <v>0</v>
      </c>
      <c r="AD81" s="121">
        <f t="shared" si="52"/>
        <v>3.4710000000000001</v>
      </c>
      <c r="AE81" s="121">
        <f t="shared" si="52"/>
        <v>2.6399999999999997</v>
      </c>
      <c r="AF81" s="121">
        <f t="shared" si="52"/>
        <v>0</v>
      </c>
      <c r="AG81" s="121">
        <f t="shared" si="52"/>
        <v>0.65300000000000002</v>
      </c>
      <c r="AH81" s="121">
        <f t="shared" si="52"/>
        <v>1.9870000000000003</v>
      </c>
      <c r="AI81" s="121">
        <f t="shared" si="52"/>
        <v>0</v>
      </c>
      <c r="AJ81" s="121">
        <f t="shared" si="52"/>
        <v>1.883</v>
      </c>
      <c r="AK81" s="121">
        <f t="shared" si="52"/>
        <v>0</v>
      </c>
      <c r="AL81" s="121">
        <f t="shared" si="52"/>
        <v>0.52400000000000002</v>
      </c>
      <c r="AM81" s="121">
        <f t="shared" si="52"/>
        <v>1.3590000000000002</v>
      </c>
      <c r="AN81" s="121">
        <f t="shared" si="52"/>
        <v>0</v>
      </c>
      <c r="AO81" s="290">
        <f t="shared" si="52"/>
        <v>0.75700000000000001</v>
      </c>
      <c r="AP81" s="121">
        <f t="shared" si="52"/>
        <v>0</v>
      </c>
      <c r="AQ81" s="290">
        <f t="shared" si="52"/>
        <v>0.129</v>
      </c>
      <c r="AR81" s="290">
        <f t="shared" si="52"/>
        <v>0.628</v>
      </c>
      <c r="AS81" s="121">
        <f t="shared" si="52"/>
        <v>0</v>
      </c>
      <c r="AT81" s="121">
        <f t="shared" si="52"/>
        <v>0</v>
      </c>
      <c r="AU81" s="121">
        <f t="shared" si="52"/>
        <v>0</v>
      </c>
      <c r="AV81" s="121">
        <f t="shared" si="52"/>
        <v>0</v>
      </c>
      <c r="AW81" s="121">
        <f t="shared" si="52"/>
        <v>0</v>
      </c>
      <c r="AX81" s="121">
        <f t="shared" si="52"/>
        <v>0</v>
      </c>
      <c r="AY81" s="121">
        <f t="shared" si="52"/>
        <v>0</v>
      </c>
      <c r="AZ81" s="121">
        <f t="shared" si="52"/>
        <v>0</v>
      </c>
      <c r="BA81" s="121">
        <f t="shared" si="52"/>
        <v>0</v>
      </c>
      <c r="BB81" s="121">
        <f t="shared" si="52"/>
        <v>0</v>
      </c>
      <c r="BC81" s="121">
        <f t="shared" si="52"/>
        <v>0</v>
      </c>
    </row>
    <row r="82" spans="1:55" ht="16.5" x14ac:dyDescent="0.25">
      <c r="A82" s="118"/>
      <c r="B82" s="280" t="s">
        <v>972</v>
      </c>
      <c r="C82" s="120" t="s">
        <v>973</v>
      </c>
      <c r="D82" s="119">
        <v>0.82199999999999995</v>
      </c>
      <c r="E82" s="119">
        <f t="shared" ref="E82:E85" si="53">SUM(F82:I82)</f>
        <v>0</v>
      </c>
      <c r="F82" s="119">
        <f t="shared" ref="F82:F85" si="54">K82+P82+U82+Z82</f>
        <v>0</v>
      </c>
      <c r="G82" s="119">
        <f t="shared" ref="G82:G85" si="55">L82+Q82+V82+AA82</f>
        <v>0</v>
      </c>
      <c r="H82" s="119">
        <f t="shared" ref="H82:H85" si="56">M82+R82+W82+AB82</f>
        <v>0</v>
      </c>
      <c r="I82" s="119">
        <f t="shared" ref="I82:I85" si="57">N82+S82+X82+AC82</f>
        <v>0</v>
      </c>
      <c r="J82" s="119">
        <f t="shared" ref="J82:J85" si="58">SUM(K82:N82)</f>
        <v>0</v>
      </c>
      <c r="K82" s="119"/>
      <c r="L82" s="119"/>
      <c r="M82" s="119"/>
      <c r="N82" s="119"/>
      <c r="O82" s="119">
        <f t="shared" ref="O82:O85" si="59">SUM(P82:S82)</f>
        <v>0</v>
      </c>
      <c r="P82" s="119"/>
      <c r="Q82" s="119"/>
      <c r="R82" s="119"/>
      <c r="S82" s="119"/>
      <c r="T82" s="119">
        <f t="shared" ref="T82:T85" si="60">SUM(U82:X82)</f>
        <v>0</v>
      </c>
      <c r="U82" s="119"/>
      <c r="V82" s="119"/>
      <c r="W82" s="119"/>
      <c r="X82" s="119"/>
      <c r="Y82" s="119">
        <f t="shared" ref="Y82:Y85" si="61">SUM(Z82:AC82)</f>
        <v>0</v>
      </c>
      <c r="Z82" s="119"/>
      <c r="AA82" s="119"/>
      <c r="AB82" s="119"/>
      <c r="AC82" s="119"/>
      <c r="AD82" s="119">
        <v>0.68500000000000005</v>
      </c>
      <c r="AE82" s="119">
        <f t="shared" ref="AE82:AE85" si="62">SUM(AF82:AI82)</f>
        <v>0</v>
      </c>
      <c r="AF82" s="119">
        <f t="shared" ref="AF82:AF85" si="63">AK82+AP82+AU82+AZ82</f>
        <v>0</v>
      </c>
      <c r="AG82" s="119">
        <f t="shared" ref="AG82:AG85" si="64">AL82+AQ82+AV82+BA82</f>
        <v>0</v>
      </c>
      <c r="AH82" s="119">
        <f t="shared" ref="AH82:AH85" si="65">AM82+AR82+AW82+BB82</f>
        <v>0</v>
      </c>
      <c r="AI82" s="119">
        <f t="shared" ref="AI82:AI85" si="66">AN82+AS82+AX82+BC82</f>
        <v>0</v>
      </c>
      <c r="AJ82" s="119">
        <f t="shared" ref="AJ82:AJ85" si="67">SUM(AK82:AN82)</f>
        <v>0</v>
      </c>
      <c r="AK82" s="119"/>
      <c r="AL82" s="119"/>
      <c r="AM82" s="119"/>
      <c r="AN82" s="119"/>
      <c r="AO82" s="119">
        <f t="shared" ref="AO82:AO85" si="68">SUM(AP82:AS82)</f>
        <v>0</v>
      </c>
      <c r="AP82" s="119"/>
      <c r="AQ82" s="119"/>
      <c r="AR82" s="119"/>
      <c r="AS82" s="119"/>
      <c r="AT82" s="119">
        <f t="shared" ref="AT82:AT85" si="69">SUM(AU82:AX82)</f>
        <v>0</v>
      </c>
      <c r="AU82" s="119"/>
      <c r="AV82" s="119"/>
      <c r="AW82" s="119"/>
      <c r="AX82" s="119"/>
      <c r="AY82" s="119">
        <f t="shared" ref="AY82:AY85" si="70">SUM(AZ82:BC82)</f>
        <v>0</v>
      </c>
      <c r="AZ82" s="119"/>
      <c r="BA82" s="119"/>
      <c r="BB82" s="119"/>
      <c r="BC82" s="119"/>
    </row>
    <row r="83" spans="1:55" x14ac:dyDescent="0.25">
      <c r="A83" s="118"/>
      <c r="B83" s="280" t="s">
        <v>974</v>
      </c>
      <c r="C83" s="120" t="s">
        <v>975</v>
      </c>
      <c r="D83" s="119">
        <v>0.96899999999999997</v>
      </c>
      <c r="E83" s="119">
        <f t="shared" si="53"/>
        <v>1.2949999999999999</v>
      </c>
      <c r="F83" s="119">
        <f t="shared" si="54"/>
        <v>0</v>
      </c>
      <c r="G83" s="119">
        <f t="shared" si="55"/>
        <v>0.39500000000000002</v>
      </c>
      <c r="H83" s="119">
        <f t="shared" si="56"/>
        <v>0.9</v>
      </c>
      <c r="I83" s="119">
        <f t="shared" si="57"/>
        <v>0</v>
      </c>
      <c r="J83" s="119">
        <f t="shared" si="58"/>
        <v>1.2949999999999999</v>
      </c>
      <c r="K83" s="119"/>
      <c r="L83" s="119">
        <v>0.39500000000000002</v>
      </c>
      <c r="M83" s="119">
        <v>0.9</v>
      </c>
      <c r="N83" s="119"/>
      <c r="O83" s="119">
        <f t="shared" si="59"/>
        <v>0</v>
      </c>
      <c r="P83" s="119"/>
      <c r="Q83" s="119"/>
      <c r="R83" s="119"/>
      <c r="S83" s="119"/>
      <c r="T83" s="119">
        <f t="shared" si="60"/>
        <v>0</v>
      </c>
      <c r="U83" s="119"/>
      <c r="V83" s="119"/>
      <c r="W83" s="119"/>
      <c r="X83" s="119"/>
      <c r="Y83" s="119">
        <f t="shared" si="61"/>
        <v>0</v>
      </c>
      <c r="Z83" s="119"/>
      <c r="AA83" s="119"/>
      <c r="AB83" s="119"/>
      <c r="AC83" s="119"/>
      <c r="AD83" s="119">
        <v>0.80800000000000005</v>
      </c>
      <c r="AE83" s="119">
        <f t="shared" si="62"/>
        <v>1.079</v>
      </c>
      <c r="AF83" s="119">
        <f t="shared" si="63"/>
        <v>0</v>
      </c>
      <c r="AG83" s="119">
        <f t="shared" si="64"/>
        <v>0.32900000000000001</v>
      </c>
      <c r="AH83" s="119">
        <f t="shared" si="65"/>
        <v>0.75</v>
      </c>
      <c r="AI83" s="119">
        <f t="shared" si="66"/>
        <v>0</v>
      </c>
      <c r="AJ83" s="119">
        <f t="shared" si="67"/>
        <v>1.079</v>
      </c>
      <c r="AK83" s="119"/>
      <c r="AL83" s="119">
        <v>0.32900000000000001</v>
      </c>
      <c r="AM83" s="119">
        <v>0.75</v>
      </c>
      <c r="AN83" s="119"/>
      <c r="AO83" s="119">
        <f t="shared" si="68"/>
        <v>0</v>
      </c>
      <c r="AP83" s="119"/>
      <c r="AQ83" s="119"/>
      <c r="AR83" s="119"/>
      <c r="AS83" s="119"/>
      <c r="AT83" s="119">
        <f t="shared" si="69"/>
        <v>0</v>
      </c>
      <c r="AU83" s="119"/>
      <c r="AV83" s="119"/>
      <c r="AW83" s="119"/>
      <c r="AX83" s="119"/>
      <c r="AY83" s="119">
        <f t="shared" si="70"/>
        <v>0</v>
      </c>
      <c r="AZ83" s="119"/>
      <c r="BA83" s="119"/>
      <c r="BB83" s="119"/>
      <c r="BC83" s="119"/>
    </row>
    <row r="84" spans="1:55" x14ac:dyDescent="0.25">
      <c r="A84" s="118"/>
      <c r="B84" s="280" t="s">
        <v>976</v>
      </c>
      <c r="C84" s="120" t="s">
        <v>977</v>
      </c>
      <c r="D84" s="119">
        <v>0.76700000000000002</v>
      </c>
      <c r="E84" s="119">
        <f t="shared" si="53"/>
        <v>0.59099999999999997</v>
      </c>
      <c r="F84" s="119">
        <f t="shared" si="54"/>
        <v>0</v>
      </c>
      <c r="G84" s="119">
        <f t="shared" si="55"/>
        <v>0.114</v>
      </c>
      <c r="H84" s="119">
        <f t="shared" si="56"/>
        <v>0.47699999999999998</v>
      </c>
      <c r="I84" s="119">
        <f t="shared" si="57"/>
        <v>0</v>
      </c>
      <c r="J84" s="119">
        <f t="shared" si="58"/>
        <v>0.59099999999999997</v>
      </c>
      <c r="K84" s="119"/>
      <c r="L84" s="119">
        <v>0.114</v>
      </c>
      <c r="M84" s="119">
        <v>0.47699999999999998</v>
      </c>
      <c r="N84" s="119"/>
      <c r="O84" s="119">
        <f t="shared" si="59"/>
        <v>0</v>
      </c>
      <c r="P84" s="119"/>
      <c r="Q84" s="119"/>
      <c r="R84" s="119"/>
      <c r="S84" s="119"/>
      <c r="T84" s="119">
        <f t="shared" si="60"/>
        <v>0</v>
      </c>
      <c r="U84" s="119"/>
      <c r="V84" s="119"/>
      <c r="W84" s="119"/>
      <c r="X84" s="119"/>
      <c r="Y84" s="119">
        <f t="shared" si="61"/>
        <v>0</v>
      </c>
      <c r="Z84" s="119"/>
      <c r="AA84" s="119"/>
      <c r="AB84" s="119"/>
      <c r="AC84" s="119"/>
      <c r="AD84" s="119">
        <v>0.63900000000000001</v>
      </c>
      <c r="AE84" s="119">
        <f t="shared" si="62"/>
        <v>0.49199999999999999</v>
      </c>
      <c r="AF84" s="119">
        <f t="shared" si="63"/>
        <v>0</v>
      </c>
      <c r="AG84" s="119">
        <f t="shared" si="64"/>
        <v>9.4E-2</v>
      </c>
      <c r="AH84" s="119">
        <f t="shared" si="65"/>
        <v>0.39800000000000002</v>
      </c>
      <c r="AI84" s="119">
        <f t="shared" si="66"/>
        <v>0</v>
      </c>
      <c r="AJ84" s="119">
        <f t="shared" si="67"/>
        <v>0.49199999999999999</v>
      </c>
      <c r="AK84" s="119"/>
      <c r="AL84" s="119">
        <v>9.4E-2</v>
      </c>
      <c r="AM84" s="119">
        <v>0.39800000000000002</v>
      </c>
      <c r="AN84" s="119"/>
      <c r="AO84" s="119">
        <f t="shared" si="68"/>
        <v>0</v>
      </c>
      <c r="AP84" s="119"/>
      <c r="AQ84" s="119"/>
      <c r="AR84" s="119"/>
      <c r="AS84" s="119"/>
      <c r="AT84" s="119">
        <f t="shared" si="69"/>
        <v>0</v>
      </c>
      <c r="AU84" s="119"/>
      <c r="AV84" s="119"/>
      <c r="AW84" s="119"/>
      <c r="AX84" s="119"/>
      <c r="AY84" s="119">
        <f t="shared" si="70"/>
        <v>0</v>
      </c>
      <c r="AZ84" s="119"/>
      <c r="BA84" s="119"/>
      <c r="BB84" s="119"/>
      <c r="BC84" s="119"/>
    </row>
    <row r="85" spans="1:55" x14ac:dyDescent="0.25">
      <c r="A85" s="118"/>
      <c r="B85" s="280" t="s">
        <v>978</v>
      </c>
      <c r="C85" s="120" t="s">
        <v>979</v>
      </c>
      <c r="D85" s="119">
        <v>0.92900000000000005</v>
      </c>
      <c r="E85" s="119">
        <f t="shared" si="53"/>
        <v>0.90900000000000003</v>
      </c>
      <c r="F85" s="119">
        <f t="shared" si="54"/>
        <v>0</v>
      </c>
      <c r="G85" s="119">
        <f t="shared" si="55"/>
        <v>0.155</v>
      </c>
      <c r="H85" s="119">
        <f t="shared" si="56"/>
        <v>0.754</v>
      </c>
      <c r="I85" s="119">
        <f t="shared" si="57"/>
        <v>0</v>
      </c>
      <c r="J85" s="119">
        <f t="shared" si="58"/>
        <v>0</v>
      </c>
      <c r="K85" s="119"/>
      <c r="L85" s="119"/>
      <c r="M85" s="119"/>
      <c r="N85" s="119"/>
      <c r="O85" s="133">
        <f t="shared" si="59"/>
        <v>0.90900000000000003</v>
      </c>
      <c r="P85" s="119"/>
      <c r="Q85" s="119">
        <v>0.155</v>
      </c>
      <c r="R85" s="119">
        <v>0.754</v>
      </c>
      <c r="S85" s="119"/>
      <c r="T85" s="119">
        <f t="shared" si="60"/>
        <v>0</v>
      </c>
      <c r="U85" s="119"/>
      <c r="V85" s="119"/>
      <c r="W85" s="119"/>
      <c r="X85" s="119"/>
      <c r="Y85" s="119">
        <f t="shared" si="61"/>
        <v>0</v>
      </c>
      <c r="Z85" s="119"/>
      <c r="AA85" s="119"/>
      <c r="AB85" s="119"/>
      <c r="AC85" s="119"/>
      <c r="AD85" s="119">
        <v>0.77400000000000002</v>
      </c>
      <c r="AE85" s="119">
        <f t="shared" si="62"/>
        <v>0.75700000000000001</v>
      </c>
      <c r="AF85" s="119">
        <f t="shared" si="63"/>
        <v>0</v>
      </c>
      <c r="AG85" s="119">
        <f t="shared" si="64"/>
        <v>0.129</v>
      </c>
      <c r="AH85" s="119">
        <f t="shared" si="65"/>
        <v>0.628</v>
      </c>
      <c r="AI85" s="119">
        <f t="shared" si="66"/>
        <v>0</v>
      </c>
      <c r="AJ85" s="119">
        <f t="shared" si="67"/>
        <v>0</v>
      </c>
      <c r="AK85" s="119"/>
      <c r="AL85" s="119"/>
      <c r="AM85" s="119"/>
      <c r="AN85" s="119"/>
      <c r="AO85" s="133">
        <f t="shared" si="68"/>
        <v>0.75700000000000001</v>
      </c>
      <c r="AP85" s="133"/>
      <c r="AQ85" s="133">
        <v>0.129</v>
      </c>
      <c r="AR85" s="133">
        <v>0.628</v>
      </c>
      <c r="AS85" s="119"/>
      <c r="AT85" s="119">
        <f t="shared" si="69"/>
        <v>0</v>
      </c>
      <c r="AU85" s="119"/>
      <c r="AV85" s="119"/>
      <c r="AW85" s="119"/>
      <c r="AX85" s="119"/>
      <c r="AY85" s="119">
        <f t="shared" si="70"/>
        <v>0</v>
      </c>
      <c r="AZ85" s="119"/>
      <c r="BA85" s="119"/>
      <c r="BB85" s="119"/>
      <c r="BC85" s="119"/>
    </row>
    <row r="86" spans="1:55" x14ac:dyDescent="0.25">
      <c r="A86" s="118"/>
      <c r="B86" s="280" t="s">
        <v>980</v>
      </c>
      <c r="C86" s="120" t="s">
        <v>981</v>
      </c>
      <c r="D86" s="119">
        <v>0.67800000000000005</v>
      </c>
      <c r="E86" s="119">
        <f t="shared" ref="E86" si="71">SUM(F86:I86)</f>
        <v>0.374</v>
      </c>
      <c r="F86" s="119">
        <f>K86+P86+U86+Z86</f>
        <v>0</v>
      </c>
      <c r="G86" s="119">
        <f>L86+Q86+V86+AA86</f>
        <v>0.121</v>
      </c>
      <c r="H86" s="119">
        <f>M86+R86+W86+AB86</f>
        <v>0.253</v>
      </c>
      <c r="I86" s="119">
        <f>N86+S86+X86+AC86</f>
        <v>0</v>
      </c>
      <c r="J86" s="119">
        <f>SUM(K86:N86)</f>
        <v>0.374</v>
      </c>
      <c r="K86" s="119"/>
      <c r="L86" s="119">
        <v>0.121</v>
      </c>
      <c r="M86" s="119">
        <v>0.253</v>
      </c>
      <c r="N86" s="119"/>
      <c r="O86" s="119">
        <f>SUM(P86:S86)</f>
        <v>0</v>
      </c>
      <c r="P86" s="119"/>
      <c r="Q86" s="119"/>
      <c r="R86" s="119"/>
      <c r="S86" s="119"/>
      <c r="T86" s="119">
        <f>SUM(U86:X86)</f>
        <v>0</v>
      </c>
      <c r="U86" s="119"/>
      <c r="V86" s="119"/>
      <c r="W86" s="119"/>
      <c r="X86" s="119"/>
      <c r="Y86" s="119">
        <f>SUM(Z86:AC86)</f>
        <v>0</v>
      </c>
      <c r="Z86" s="119"/>
      <c r="AA86" s="119"/>
      <c r="AB86" s="119"/>
      <c r="AC86" s="119"/>
      <c r="AD86" s="119">
        <v>0.56499999999999995</v>
      </c>
      <c r="AE86" s="119">
        <f t="shared" ref="AE86" si="72">SUM(AF86:AI86)</f>
        <v>0.312</v>
      </c>
      <c r="AF86" s="119">
        <f>AK86+AP86+AU86+AZ86</f>
        <v>0</v>
      </c>
      <c r="AG86" s="119">
        <f>AL86+AQ86+AV86+BA86</f>
        <v>0.10100000000000001</v>
      </c>
      <c r="AH86" s="119">
        <f>AM86+AR86+AW86+BB86</f>
        <v>0.21099999999999999</v>
      </c>
      <c r="AI86" s="119">
        <f>AN86+AS86+AX86+BC86</f>
        <v>0</v>
      </c>
      <c r="AJ86" s="119">
        <f>SUM(AK86:AN86)</f>
        <v>0.312</v>
      </c>
      <c r="AK86" s="119"/>
      <c r="AL86" s="119">
        <v>0.10100000000000001</v>
      </c>
      <c r="AM86" s="119">
        <v>0.21099999999999999</v>
      </c>
      <c r="AN86" s="119"/>
      <c r="AO86" s="119">
        <f>SUM(AP86:AS86)</f>
        <v>0</v>
      </c>
      <c r="AP86" s="119"/>
      <c r="AQ86" s="119"/>
      <c r="AR86" s="119"/>
      <c r="AS86" s="119"/>
      <c r="AT86" s="119">
        <f>SUM(AU86:AX86)</f>
        <v>0</v>
      </c>
      <c r="AU86" s="119"/>
      <c r="AV86" s="119"/>
      <c r="AW86" s="119"/>
      <c r="AX86" s="119"/>
      <c r="AY86" s="119">
        <f>SUM(AZ86:BC86)</f>
        <v>0</v>
      </c>
      <c r="AZ86" s="119"/>
      <c r="BA86" s="119"/>
      <c r="BB86" s="119"/>
      <c r="BC86" s="119"/>
    </row>
    <row r="87" spans="1:55" ht="29.25" x14ac:dyDescent="0.25">
      <c r="A87" s="118" t="s">
        <v>807</v>
      </c>
      <c r="B87" s="279" t="s">
        <v>888</v>
      </c>
      <c r="C87" s="120"/>
      <c r="D87" s="120" t="s">
        <v>868</v>
      </c>
      <c r="E87" s="120" t="s">
        <v>868</v>
      </c>
      <c r="F87" s="120" t="s">
        <v>868</v>
      </c>
      <c r="G87" s="120" t="s">
        <v>868</v>
      </c>
      <c r="H87" s="120" t="s">
        <v>868</v>
      </c>
      <c r="I87" s="120" t="s">
        <v>868</v>
      </c>
      <c r="J87" s="120" t="s">
        <v>868</v>
      </c>
      <c r="K87" s="120" t="s">
        <v>868</v>
      </c>
      <c r="L87" s="120" t="s">
        <v>868</v>
      </c>
      <c r="M87" s="120" t="s">
        <v>868</v>
      </c>
      <c r="N87" s="120" t="s">
        <v>868</v>
      </c>
      <c r="O87" s="120" t="s">
        <v>868</v>
      </c>
      <c r="P87" s="120" t="s">
        <v>868</v>
      </c>
      <c r="Q87" s="120" t="s">
        <v>868</v>
      </c>
      <c r="R87" s="120" t="s">
        <v>868</v>
      </c>
      <c r="S87" s="120" t="s">
        <v>868</v>
      </c>
      <c r="T87" s="120" t="s">
        <v>868</v>
      </c>
      <c r="U87" s="120" t="s">
        <v>868</v>
      </c>
      <c r="V87" s="120" t="s">
        <v>868</v>
      </c>
      <c r="W87" s="120" t="s">
        <v>868</v>
      </c>
      <c r="X87" s="120" t="s">
        <v>868</v>
      </c>
      <c r="Y87" s="120" t="s">
        <v>868</v>
      </c>
      <c r="Z87" s="120" t="s">
        <v>868</v>
      </c>
      <c r="AA87" s="120" t="s">
        <v>868</v>
      </c>
      <c r="AB87" s="120" t="s">
        <v>868</v>
      </c>
      <c r="AC87" s="120" t="s">
        <v>868</v>
      </c>
      <c r="AD87" s="120" t="s">
        <v>868</v>
      </c>
      <c r="AE87" s="120" t="s">
        <v>868</v>
      </c>
      <c r="AF87" s="120" t="s">
        <v>868</v>
      </c>
      <c r="AG87" s="120" t="s">
        <v>868</v>
      </c>
      <c r="AH87" s="120" t="s">
        <v>868</v>
      </c>
      <c r="AI87" s="120" t="s">
        <v>868</v>
      </c>
      <c r="AJ87" s="120" t="s">
        <v>868</v>
      </c>
      <c r="AK87" s="120" t="s">
        <v>868</v>
      </c>
      <c r="AL87" s="120" t="s">
        <v>868</v>
      </c>
      <c r="AM87" s="120" t="s">
        <v>868</v>
      </c>
      <c r="AN87" s="120" t="s">
        <v>868</v>
      </c>
      <c r="AO87" s="120" t="s">
        <v>868</v>
      </c>
      <c r="AP87" s="120" t="s">
        <v>868</v>
      </c>
      <c r="AQ87" s="120" t="s">
        <v>868</v>
      </c>
      <c r="AR87" s="120" t="s">
        <v>868</v>
      </c>
      <c r="AS87" s="120" t="s">
        <v>868</v>
      </c>
      <c r="AT87" s="120" t="s">
        <v>868</v>
      </c>
      <c r="AU87" s="120" t="s">
        <v>868</v>
      </c>
      <c r="AV87" s="120" t="s">
        <v>868</v>
      </c>
      <c r="AW87" s="120" t="s">
        <v>868</v>
      </c>
      <c r="AX87" s="120" t="s">
        <v>868</v>
      </c>
      <c r="AY87" s="120" t="s">
        <v>868</v>
      </c>
      <c r="AZ87" s="120" t="s">
        <v>868</v>
      </c>
      <c r="BA87" s="120" t="s">
        <v>868</v>
      </c>
      <c r="BB87" s="120" t="s">
        <v>868</v>
      </c>
      <c r="BC87" s="120" t="s">
        <v>868</v>
      </c>
    </row>
    <row r="88" spans="1:55" ht="19.5" x14ac:dyDescent="0.25">
      <c r="A88" s="118" t="s">
        <v>806</v>
      </c>
      <c r="B88" s="279" t="s">
        <v>889</v>
      </c>
      <c r="C88" s="120"/>
      <c r="D88" s="121">
        <f>SUM(D89:D93)</f>
        <v>8.1370000000000005</v>
      </c>
      <c r="E88" s="121">
        <f t="shared" ref="E88:BC88" si="73">SUM(E89:E93)</f>
        <v>1.3780000000000001</v>
      </c>
      <c r="F88" s="121">
        <f t="shared" si="73"/>
        <v>0</v>
      </c>
      <c r="G88" s="121">
        <f t="shared" si="73"/>
        <v>0</v>
      </c>
      <c r="H88" s="121">
        <f t="shared" si="73"/>
        <v>1.3780000000000001</v>
      </c>
      <c r="I88" s="121">
        <f t="shared" si="73"/>
        <v>0</v>
      </c>
      <c r="J88" s="121">
        <f t="shared" si="73"/>
        <v>0</v>
      </c>
      <c r="K88" s="121">
        <f t="shared" si="73"/>
        <v>0</v>
      </c>
      <c r="L88" s="121">
        <f t="shared" si="73"/>
        <v>0</v>
      </c>
      <c r="M88" s="121">
        <f t="shared" si="73"/>
        <v>0</v>
      </c>
      <c r="N88" s="121">
        <f t="shared" si="73"/>
        <v>0</v>
      </c>
      <c r="O88" s="121">
        <f t="shared" si="73"/>
        <v>1.3780000000000001</v>
      </c>
      <c r="P88" s="121">
        <f t="shared" si="73"/>
        <v>0</v>
      </c>
      <c r="Q88" s="121">
        <f t="shared" si="73"/>
        <v>0</v>
      </c>
      <c r="R88" s="121">
        <f t="shared" si="73"/>
        <v>1.3780000000000001</v>
      </c>
      <c r="S88" s="121">
        <f t="shared" si="73"/>
        <v>0</v>
      </c>
      <c r="T88" s="121">
        <f t="shared" si="73"/>
        <v>0</v>
      </c>
      <c r="U88" s="121">
        <f t="shared" si="73"/>
        <v>0</v>
      </c>
      <c r="V88" s="121">
        <f t="shared" si="73"/>
        <v>0</v>
      </c>
      <c r="W88" s="121">
        <f t="shared" si="73"/>
        <v>0</v>
      </c>
      <c r="X88" s="121">
        <f t="shared" si="73"/>
        <v>0</v>
      </c>
      <c r="Y88" s="121">
        <f t="shared" si="73"/>
        <v>0</v>
      </c>
      <c r="Z88" s="121">
        <f t="shared" si="73"/>
        <v>0</v>
      </c>
      <c r="AA88" s="121">
        <f t="shared" si="73"/>
        <v>0</v>
      </c>
      <c r="AB88" s="121">
        <f t="shared" si="73"/>
        <v>0</v>
      </c>
      <c r="AC88" s="121">
        <f t="shared" si="73"/>
        <v>0</v>
      </c>
      <c r="AD88" s="121">
        <f t="shared" si="73"/>
        <v>6.7799999999999994</v>
      </c>
      <c r="AE88" s="121">
        <f t="shared" si="73"/>
        <v>1.1480000000000001</v>
      </c>
      <c r="AF88" s="121">
        <f t="shared" si="73"/>
        <v>0</v>
      </c>
      <c r="AG88" s="121">
        <f t="shared" si="73"/>
        <v>0</v>
      </c>
      <c r="AH88" s="121">
        <f t="shared" si="73"/>
        <v>1.1480000000000001</v>
      </c>
      <c r="AI88" s="121">
        <f t="shared" si="73"/>
        <v>0</v>
      </c>
      <c r="AJ88" s="121">
        <f t="shared" si="73"/>
        <v>0</v>
      </c>
      <c r="AK88" s="121">
        <f t="shared" si="73"/>
        <v>0</v>
      </c>
      <c r="AL88" s="121">
        <f t="shared" si="73"/>
        <v>0</v>
      </c>
      <c r="AM88" s="121">
        <f t="shared" si="73"/>
        <v>0</v>
      </c>
      <c r="AN88" s="121">
        <f t="shared" si="73"/>
        <v>0</v>
      </c>
      <c r="AO88" s="290">
        <f t="shared" si="73"/>
        <v>1.1480000000000001</v>
      </c>
      <c r="AP88" s="121">
        <f t="shared" si="73"/>
        <v>0</v>
      </c>
      <c r="AQ88" s="121">
        <f t="shared" si="73"/>
        <v>0</v>
      </c>
      <c r="AR88" s="290">
        <f t="shared" si="73"/>
        <v>1.1480000000000001</v>
      </c>
      <c r="AS88" s="121">
        <f t="shared" si="73"/>
        <v>0</v>
      </c>
      <c r="AT88" s="121">
        <f t="shared" si="73"/>
        <v>0</v>
      </c>
      <c r="AU88" s="121">
        <f t="shared" si="73"/>
        <v>0</v>
      </c>
      <c r="AV88" s="121">
        <f t="shared" si="73"/>
        <v>0</v>
      </c>
      <c r="AW88" s="121">
        <f t="shared" si="73"/>
        <v>0</v>
      </c>
      <c r="AX88" s="121">
        <f t="shared" si="73"/>
        <v>0</v>
      </c>
      <c r="AY88" s="121">
        <f t="shared" si="73"/>
        <v>0</v>
      </c>
      <c r="AZ88" s="121">
        <f t="shared" si="73"/>
        <v>0</v>
      </c>
      <c r="BA88" s="121">
        <f t="shared" si="73"/>
        <v>0</v>
      </c>
      <c r="BB88" s="121">
        <f t="shared" si="73"/>
        <v>0</v>
      </c>
      <c r="BC88" s="121">
        <f t="shared" si="73"/>
        <v>0</v>
      </c>
    </row>
    <row r="89" spans="1:55" x14ac:dyDescent="0.25">
      <c r="A89" s="118"/>
      <c r="B89" s="280" t="s">
        <v>982</v>
      </c>
      <c r="C89" s="120" t="s">
        <v>983</v>
      </c>
      <c r="D89" s="119">
        <v>4.5430000000000001</v>
      </c>
      <c r="E89" s="119">
        <f t="shared" ref="E89:E93" si="74">SUM(F89:I89)</f>
        <v>0</v>
      </c>
      <c r="F89" s="119">
        <f t="shared" ref="F89:F93" si="75">K89+P89+U89+Z89</f>
        <v>0</v>
      </c>
      <c r="G89" s="119">
        <f t="shared" ref="G89:G93" si="76">L89+Q89+V89+AA89</f>
        <v>0</v>
      </c>
      <c r="H89" s="119">
        <f t="shared" ref="H89:H93" si="77">M89+R89+W89+AB89</f>
        <v>0</v>
      </c>
      <c r="I89" s="119">
        <f t="shared" ref="I89:I93" si="78">N89+S89+X89+AC89</f>
        <v>0</v>
      </c>
      <c r="J89" s="119">
        <f t="shared" ref="J89:J93" si="79">SUM(K89:N89)</f>
        <v>0</v>
      </c>
      <c r="K89" s="119"/>
      <c r="L89" s="119"/>
      <c r="M89" s="119"/>
      <c r="N89" s="119"/>
      <c r="O89" s="119">
        <f t="shared" ref="O89:O93" si="80">SUM(P89:S89)</f>
        <v>0</v>
      </c>
      <c r="P89" s="119"/>
      <c r="Q89" s="119"/>
      <c r="R89" s="119"/>
      <c r="S89" s="119"/>
      <c r="T89" s="119">
        <f t="shared" ref="T89:T93" si="81">SUM(U89:X89)</f>
        <v>0</v>
      </c>
      <c r="U89" s="119"/>
      <c r="V89" s="119"/>
      <c r="W89" s="119"/>
      <c r="X89" s="119"/>
      <c r="Y89" s="119">
        <f t="shared" ref="Y89:Y93" si="82">SUM(Z89:AC89)</f>
        <v>0</v>
      </c>
      <c r="Z89" s="119"/>
      <c r="AA89" s="119"/>
      <c r="AB89" s="119"/>
      <c r="AC89" s="119"/>
      <c r="AD89" s="119">
        <v>3.786</v>
      </c>
      <c r="AE89" s="119">
        <f t="shared" ref="AE89:AE93" si="83">SUM(AF89:AI89)</f>
        <v>0</v>
      </c>
      <c r="AF89" s="119">
        <f t="shared" ref="AF89:AF93" si="84">AK89+AP89+AU89+AZ89</f>
        <v>0</v>
      </c>
      <c r="AG89" s="119">
        <f t="shared" ref="AG89:AG93" si="85">AL89+AQ89+AV89+BA89</f>
        <v>0</v>
      </c>
      <c r="AH89" s="119">
        <f t="shared" ref="AH89:AH93" si="86">AM89+AR89+AW89+BB89</f>
        <v>0</v>
      </c>
      <c r="AI89" s="119">
        <f t="shared" ref="AI89:AI93" si="87">AN89+AS89+AX89+BC89</f>
        <v>0</v>
      </c>
      <c r="AJ89" s="119"/>
      <c r="AK89" s="119"/>
      <c r="AL89" s="119"/>
      <c r="AM89" s="119"/>
      <c r="AN89" s="119"/>
      <c r="AO89" s="119">
        <f t="shared" ref="AO89:AO93" si="88">SUM(AP89:AS89)</f>
        <v>0</v>
      </c>
      <c r="AP89" s="119"/>
      <c r="AQ89" s="119"/>
      <c r="AR89" s="119"/>
      <c r="AS89" s="119"/>
      <c r="AT89" s="119">
        <f t="shared" ref="AT89:AT93" si="89">SUM(AU89:AX89)</f>
        <v>0</v>
      </c>
      <c r="AU89" s="119"/>
      <c r="AV89" s="119"/>
      <c r="AW89" s="119"/>
      <c r="AX89" s="119"/>
      <c r="AY89" s="119">
        <f t="shared" ref="AY89:AY93" si="90">SUM(AZ89:BC89)</f>
        <v>0</v>
      </c>
      <c r="AZ89" s="119"/>
      <c r="BA89" s="119"/>
      <c r="BB89" s="119"/>
      <c r="BC89" s="119"/>
    </row>
    <row r="90" spans="1:55" x14ac:dyDescent="0.25">
      <c r="A90" s="118"/>
      <c r="B90" s="280" t="s">
        <v>984</v>
      </c>
      <c r="C90" s="120" t="s">
        <v>985</v>
      </c>
      <c r="D90" s="119">
        <v>0.54</v>
      </c>
      <c r="E90" s="119">
        <f t="shared" si="74"/>
        <v>0.59299999999999997</v>
      </c>
      <c r="F90" s="119">
        <f t="shared" si="75"/>
        <v>0</v>
      </c>
      <c r="G90" s="119">
        <f t="shared" si="76"/>
        <v>0</v>
      </c>
      <c r="H90" s="119">
        <f t="shared" si="77"/>
        <v>0.59299999999999997</v>
      </c>
      <c r="I90" s="119">
        <f t="shared" si="78"/>
        <v>0</v>
      </c>
      <c r="J90" s="119">
        <f t="shared" si="79"/>
        <v>0</v>
      </c>
      <c r="K90" s="119"/>
      <c r="L90" s="119"/>
      <c r="M90" s="119"/>
      <c r="N90" s="119"/>
      <c r="O90" s="119">
        <f t="shared" si="80"/>
        <v>0.59299999999999997</v>
      </c>
      <c r="P90" s="119"/>
      <c r="Q90" s="119"/>
      <c r="R90" s="119">
        <v>0.59299999999999997</v>
      </c>
      <c r="S90" s="119"/>
      <c r="T90" s="119">
        <f t="shared" si="81"/>
        <v>0</v>
      </c>
      <c r="U90" s="119"/>
      <c r="V90" s="119"/>
      <c r="W90" s="119"/>
      <c r="X90" s="119"/>
      <c r="Y90" s="119">
        <f t="shared" si="82"/>
        <v>0</v>
      </c>
      <c r="Z90" s="119"/>
      <c r="AA90" s="119"/>
      <c r="AB90" s="119"/>
      <c r="AC90" s="119"/>
      <c r="AD90" s="119">
        <v>0.45</v>
      </c>
      <c r="AE90" s="119">
        <f t="shared" si="83"/>
        <v>0.49399999999999999</v>
      </c>
      <c r="AF90" s="119">
        <f t="shared" si="84"/>
        <v>0</v>
      </c>
      <c r="AG90" s="119">
        <f t="shared" si="85"/>
        <v>0</v>
      </c>
      <c r="AH90" s="119">
        <f t="shared" si="86"/>
        <v>0.49399999999999999</v>
      </c>
      <c r="AI90" s="119">
        <f t="shared" si="87"/>
        <v>0</v>
      </c>
      <c r="AJ90" s="119"/>
      <c r="AK90" s="119"/>
      <c r="AL90" s="119"/>
      <c r="AM90" s="119"/>
      <c r="AN90" s="119"/>
      <c r="AO90" s="133">
        <f t="shared" si="88"/>
        <v>0.49399999999999999</v>
      </c>
      <c r="AP90" s="133"/>
      <c r="AQ90" s="133"/>
      <c r="AR90" s="133">
        <v>0.49399999999999999</v>
      </c>
      <c r="AS90" s="119"/>
      <c r="AT90" s="119">
        <f t="shared" si="89"/>
        <v>0</v>
      </c>
      <c r="AU90" s="119"/>
      <c r="AV90" s="119"/>
      <c r="AW90" s="119"/>
      <c r="AX90" s="119"/>
      <c r="AY90" s="119">
        <f t="shared" si="90"/>
        <v>0</v>
      </c>
      <c r="AZ90" s="119"/>
      <c r="BA90" s="119"/>
      <c r="BB90" s="119"/>
      <c r="BC90" s="119"/>
    </row>
    <row r="91" spans="1:55" x14ac:dyDescent="0.25">
      <c r="A91" s="118"/>
      <c r="B91" s="280" t="s">
        <v>986</v>
      </c>
      <c r="C91" s="120" t="s">
        <v>987</v>
      </c>
      <c r="D91" s="119">
        <v>0.91700000000000004</v>
      </c>
      <c r="E91" s="119">
        <f t="shared" si="74"/>
        <v>0.78500000000000003</v>
      </c>
      <c r="F91" s="119">
        <f t="shared" si="75"/>
        <v>0</v>
      </c>
      <c r="G91" s="119">
        <f t="shared" si="76"/>
        <v>0</v>
      </c>
      <c r="H91" s="119">
        <f t="shared" si="77"/>
        <v>0.78500000000000003</v>
      </c>
      <c r="I91" s="119">
        <f t="shared" si="78"/>
        <v>0</v>
      </c>
      <c r="J91" s="119">
        <f t="shared" si="79"/>
        <v>0</v>
      </c>
      <c r="K91" s="119"/>
      <c r="L91" s="119"/>
      <c r="M91" s="119"/>
      <c r="N91" s="119"/>
      <c r="O91" s="119">
        <f t="shared" si="80"/>
        <v>0.78500000000000003</v>
      </c>
      <c r="P91" s="119"/>
      <c r="Q91" s="119"/>
      <c r="R91" s="119">
        <v>0.78500000000000003</v>
      </c>
      <c r="S91" s="119"/>
      <c r="T91" s="119">
        <f t="shared" si="81"/>
        <v>0</v>
      </c>
      <c r="U91" s="119"/>
      <c r="V91" s="119"/>
      <c r="W91" s="119"/>
      <c r="X91" s="119"/>
      <c r="Y91" s="119">
        <f t="shared" si="82"/>
        <v>0</v>
      </c>
      <c r="Z91" s="119"/>
      <c r="AA91" s="119"/>
      <c r="AB91" s="119"/>
      <c r="AC91" s="119"/>
      <c r="AD91" s="119">
        <v>0.76400000000000001</v>
      </c>
      <c r="AE91" s="119">
        <f t="shared" si="83"/>
        <v>0.65400000000000003</v>
      </c>
      <c r="AF91" s="119">
        <f t="shared" si="84"/>
        <v>0</v>
      </c>
      <c r="AG91" s="119">
        <f t="shared" si="85"/>
        <v>0</v>
      </c>
      <c r="AH91" s="119">
        <f t="shared" si="86"/>
        <v>0.65400000000000003</v>
      </c>
      <c r="AI91" s="119">
        <f t="shared" si="87"/>
        <v>0</v>
      </c>
      <c r="AJ91" s="119"/>
      <c r="AK91" s="119"/>
      <c r="AL91" s="119"/>
      <c r="AM91" s="119"/>
      <c r="AN91" s="119"/>
      <c r="AO91" s="133">
        <f t="shared" si="88"/>
        <v>0.65400000000000003</v>
      </c>
      <c r="AP91" s="133"/>
      <c r="AQ91" s="133"/>
      <c r="AR91" s="133">
        <v>0.65400000000000003</v>
      </c>
      <c r="AS91" s="119"/>
      <c r="AT91" s="119">
        <f t="shared" si="89"/>
        <v>0</v>
      </c>
      <c r="AU91" s="119"/>
      <c r="AV91" s="119"/>
      <c r="AW91" s="119"/>
      <c r="AX91" s="119"/>
      <c r="AY91" s="119">
        <f t="shared" si="90"/>
        <v>0</v>
      </c>
      <c r="AZ91" s="119"/>
      <c r="BA91" s="119"/>
      <c r="BB91" s="119"/>
      <c r="BC91" s="119"/>
    </row>
    <row r="92" spans="1:55" x14ac:dyDescent="0.25">
      <c r="A92" s="118"/>
      <c r="B92" s="280" t="s">
        <v>988</v>
      </c>
      <c r="C92" s="120" t="s">
        <v>989</v>
      </c>
      <c r="D92" s="119">
        <v>1.0820000000000001</v>
      </c>
      <c r="E92" s="119">
        <f t="shared" si="74"/>
        <v>0</v>
      </c>
      <c r="F92" s="119">
        <f t="shared" si="75"/>
        <v>0</v>
      </c>
      <c r="G92" s="119">
        <f t="shared" si="76"/>
        <v>0</v>
      </c>
      <c r="H92" s="119">
        <f t="shared" si="77"/>
        <v>0</v>
      </c>
      <c r="I92" s="119">
        <f t="shared" si="78"/>
        <v>0</v>
      </c>
      <c r="J92" s="119">
        <f t="shared" si="79"/>
        <v>0</v>
      </c>
      <c r="K92" s="119"/>
      <c r="L92" s="119"/>
      <c r="M92" s="119"/>
      <c r="N92" s="119"/>
      <c r="O92" s="119">
        <f t="shared" si="80"/>
        <v>0</v>
      </c>
      <c r="P92" s="119"/>
      <c r="Q92" s="119"/>
      <c r="R92" s="119"/>
      <c r="S92" s="119"/>
      <c r="T92" s="119">
        <f t="shared" si="81"/>
        <v>0</v>
      </c>
      <c r="U92" s="119"/>
      <c r="V92" s="119"/>
      <c r="W92" s="119"/>
      <c r="X92" s="119"/>
      <c r="Y92" s="119">
        <f t="shared" si="82"/>
        <v>0</v>
      </c>
      <c r="Z92" s="119"/>
      <c r="AA92" s="119"/>
      <c r="AB92" s="119"/>
      <c r="AC92" s="119"/>
      <c r="AD92" s="119">
        <v>0.90100000000000002</v>
      </c>
      <c r="AE92" s="119">
        <f t="shared" si="83"/>
        <v>0</v>
      </c>
      <c r="AF92" s="119">
        <f t="shared" si="84"/>
        <v>0</v>
      </c>
      <c r="AG92" s="119">
        <f t="shared" si="85"/>
        <v>0</v>
      </c>
      <c r="AH92" s="119">
        <f t="shared" si="86"/>
        <v>0</v>
      </c>
      <c r="AI92" s="119">
        <f t="shared" si="87"/>
        <v>0</v>
      </c>
      <c r="AJ92" s="119"/>
      <c r="AK92" s="119"/>
      <c r="AL92" s="119"/>
      <c r="AM92" s="119"/>
      <c r="AN92" s="119"/>
      <c r="AO92" s="119">
        <f t="shared" si="88"/>
        <v>0</v>
      </c>
      <c r="AP92" s="119"/>
      <c r="AQ92" s="119"/>
      <c r="AR92" s="119"/>
      <c r="AS92" s="119"/>
      <c r="AT92" s="119">
        <f t="shared" si="89"/>
        <v>0</v>
      </c>
      <c r="AU92" s="119"/>
      <c r="AV92" s="119"/>
      <c r="AW92" s="119"/>
      <c r="AX92" s="119"/>
      <c r="AY92" s="119">
        <f t="shared" si="90"/>
        <v>0</v>
      </c>
      <c r="AZ92" s="119"/>
      <c r="BA92" s="119"/>
      <c r="BB92" s="119"/>
      <c r="BC92" s="119"/>
    </row>
    <row r="93" spans="1:55" x14ac:dyDescent="0.25">
      <c r="A93" s="118"/>
      <c r="B93" s="280" t="s">
        <v>990</v>
      </c>
      <c r="C93" s="120" t="s">
        <v>991</v>
      </c>
      <c r="D93" s="119">
        <v>1.0549999999999999</v>
      </c>
      <c r="E93" s="119">
        <f t="shared" si="74"/>
        <v>0</v>
      </c>
      <c r="F93" s="119">
        <f t="shared" si="75"/>
        <v>0</v>
      </c>
      <c r="G93" s="119">
        <f t="shared" si="76"/>
        <v>0</v>
      </c>
      <c r="H93" s="119">
        <f t="shared" si="77"/>
        <v>0</v>
      </c>
      <c r="I93" s="119">
        <f t="shared" si="78"/>
        <v>0</v>
      </c>
      <c r="J93" s="119">
        <f t="shared" si="79"/>
        <v>0</v>
      </c>
      <c r="K93" s="119"/>
      <c r="L93" s="119"/>
      <c r="M93" s="119"/>
      <c r="N93" s="119"/>
      <c r="O93" s="119">
        <f t="shared" si="80"/>
        <v>0</v>
      </c>
      <c r="P93" s="119"/>
      <c r="Q93" s="119"/>
      <c r="R93" s="119"/>
      <c r="S93" s="119"/>
      <c r="T93" s="119">
        <f t="shared" si="81"/>
        <v>0</v>
      </c>
      <c r="U93" s="119"/>
      <c r="V93" s="119"/>
      <c r="W93" s="119"/>
      <c r="X93" s="119"/>
      <c r="Y93" s="119">
        <f t="shared" si="82"/>
        <v>0</v>
      </c>
      <c r="Z93" s="119"/>
      <c r="AA93" s="119"/>
      <c r="AB93" s="119"/>
      <c r="AC93" s="119"/>
      <c r="AD93" s="119">
        <v>0.879</v>
      </c>
      <c r="AE93" s="119">
        <f t="shared" si="83"/>
        <v>0</v>
      </c>
      <c r="AF93" s="119">
        <f t="shared" si="84"/>
        <v>0</v>
      </c>
      <c r="AG93" s="119">
        <f t="shared" si="85"/>
        <v>0</v>
      </c>
      <c r="AH93" s="119">
        <f t="shared" si="86"/>
        <v>0</v>
      </c>
      <c r="AI93" s="119">
        <f t="shared" si="87"/>
        <v>0</v>
      </c>
      <c r="AJ93" s="119"/>
      <c r="AK93" s="119"/>
      <c r="AL93" s="119"/>
      <c r="AM93" s="119"/>
      <c r="AN93" s="119"/>
      <c r="AO93" s="119">
        <f t="shared" si="88"/>
        <v>0</v>
      </c>
      <c r="AP93" s="119"/>
      <c r="AQ93" s="119"/>
      <c r="AR93" s="119"/>
      <c r="AS93" s="119"/>
      <c r="AT93" s="119">
        <f t="shared" si="89"/>
        <v>0</v>
      </c>
      <c r="AU93" s="119"/>
      <c r="AV93" s="119"/>
      <c r="AW93" s="119"/>
      <c r="AX93" s="119"/>
      <c r="AY93" s="119">
        <f t="shared" si="90"/>
        <v>0</v>
      </c>
      <c r="AZ93" s="119"/>
      <c r="BA93" s="119"/>
      <c r="BB93" s="119"/>
      <c r="BC93" s="119"/>
    </row>
    <row r="94" spans="1:55" x14ac:dyDescent="0.25">
      <c r="A94" s="115"/>
      <c r="B94" s="116"/>
      <c r="C94" s="115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</row>
    <row r="95" spans="1:55" x14ac:dyDescent="0.25">
      <c r="A95" s="115"/>
      <c r="B95" s="116"/>
      <c r="C95" s="115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</row>
    <row r="96" spans="1:55" x14ac:dyDescent="0.25">
      <c r="A96" s="115"/>
      <c r="B96" s="116"/>
      <c r="C96" s="115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</row>
    <row r="97" spans="2:10" x14ac:dyDescent="0.25">
      <c r="B97" s="2" t="s">
        <v>821</v>
      </c>
      <c r="F97" s="57"/>
      <c r="G97" s="57"/>
      <c r="H97" s="57"/>
      <c r="I97" s="57"/>
      <c r="J97" s="2" t="s">
        <v>822</v>
      </c>
    </row>
  </sheetData>
  <mergeCells count="27">
    <mergeCell ref="D14:AC14"/>
    <mergeCell ref="A4:AY4"/>
    <mergeCell ref="W6:AE6"/>
    <mergeCell ref="W7:AK7"/>
    <mergeCell ref="Y12:AM12"/>
    <mergeCell ref="Z9:AA9"/>
    <mergeCell ref="AE15:BC15"/>
    <mergeCell ref="A20:C20"/>
    <mergeCell ref="J16:N16"/>
    <mergeCell ref="O16:S16"/>
    <mergeCell ref="T16:X16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96"/>
  <sheetViews>
    <sheetView topLeftCell="A11" zoomScale="120" zoomScaleNormal="120" zoomScaleSheetLayoutView="115" workbookViewId="0">
      <selection activeCell="A12" sqref="A12"/>
    </sheetView>
  </sheetViews>
  <sheetFormatPr defaultRowHeight="15.75" x14ac:dyDescent="0.25"/>
  <cols>
    <col min="1" max="1" width="5.28515625" style="2" customWidth="1"/>
    <col min="2" max="2" width="32.85546875" style="2" customWidth="1"/>
    <col min="3" max="3" width="9.7109375" style="2" customWidth="1"/>
    <col min="4" max="9" width="4" style="2" customWidth="1"/>
    <col min="10" max="10" width="5.28515625" style="2" customWidth="1"/>
    <col min="11" max="11" width="4.5703125" style="2" customWidth="1"/>
    <col min="12" max="13" width="4.42578125" style="2" customWidth="1"/>
    <col min="14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44" t="s">
        <v>11</v>
      </c>
      <c r="AP2" s="344"/>
      <c r="AQ2" s="344"/>
      <c r="AR2" s="344"/>
      <c r="AS2" s="344"/>
    </row>
    <row r="3" spans="1:45" s="36" customFormat="1" ht="10.5" x14ac:dyDescent="0.2">
      <c r="A3" s="390" t="s">
        <v>205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</row>
    <row r="4" spans="1:45" s="36" customFormat="1" ht="12.75" customHeight="1" x14ac:dyDescent="0.2">
      <c r="A4" s="390" t="s">
        <v>1014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1:45" ht="9" customHeight="1" x14ac:dyDescent="0.25"/>
    <row r="6" spans="1:45" s="36" customFormat="1" ht="10.5" x14ac:dyDescent="0.2">
      <c r="R6" s="44" t="s">
        <v>12</v>
      </c>
      <c r="S6" s="391" t="s">
        <v>820</v>
      </c>
      <c r="T6" s="391"/>
      <c r="U6" s="391"/>
      <c r="V6" s="391"/>
      <c r="W6" s="391"/>
      <c r="X6" s="391"/>
      <c r="Y6" s="391"/>
      <c r="Z6" s="391"/>
      <c r="AA6" s="391"/>
      <c r="AB6" s="391"/>
      <c r="AC6" s="391"/>
    </row>
    <row r="7" spans="1:45" s="38" customFormat="1" ht="10.5" customHeight="1" x14ac:dyDescent="0.15">
      <c r="S7" s="408" t="s">
        <v>13</v>
      </c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81" t="s">
        <v>950</v>
      </c>
      <c r="W9" s="381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1" t="s">
        <v>1017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2"/>
      <c r="AI11" s="82"/>
      <c r="AJ11" s="82"/>
      <c r="AK11" s="82"/>
      <c r="AL11" s="82"/>
    </row>
    <row r="12" spans="1:45" s="38" customFormat="1" ht="8.25" x14ac:dyDescent="0.15">
      <c r="T12" s="365" t="s">
        <v>17</v>
      </c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82" t="s">
        <v>23</v>
      </c>
      <c r="B14" s="382" t="s">
        <v>22</v>
      </c>
      <c r="C14" s="382" t="s">
        <v>18</v>
      </c>
      <c r="D14" s="401" t="s">
        <v>204</v>
      </c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3"/>
    </row>
    <row r="15" spans="1:45" s="38" customFormat="1" ht="67.5" customHeight="1" x14ac:dyDescent="0.15">
      <c r="A15" s="383"/>
      <c r="B15" s="383"/>
      <c r="C15" s="383"/>
      <c r="D15" s="384" t="s">
        <v>203</v>
      </c>
      <c r="E15" s="385"/>
      <c r="F15" s="385"/>
      <c r="G15" s="385"/>
      <c r="H15" s="385"/>
      <c r="I15" s="386"/>
      <c r="J15" s="384" t="s">
        <v>202</v>
      </c>
      <c r="K15" s="385"/>
      <c r="L15" s="385"/>
      <c r="M15" s="385"/>
      <c r="N15" s="385"/>
      <c r="O15" s="386"/>
      <c r="P15" s="384" t="s">
        <v>201</v>
      </c>
      <c r="Q15" s="385"/>
      <c r="R15" s="385"/>
      <c r="S15" s="385"/>
      <c r="T15" s="385"/>
      <c r="U15" s="386"/>
      <c r="V15" s="384" t="s">
        <v>200</v>
      </c>
      <c r="W15" s="385"/>
      <c r="X15" s="385"/>
      <c r="Y15" s="385"/>
      <c r="Z15" s="385"/>
      <c r="AA15" s="386"/>
      <c r="AB15" s="384" t="s">
        <v>199</v>
      </c>
      <c r="AC15" s="385"/>
      <c r="AD15" s="385"/>
      <c r="AE15" s="385"/>
      <c r="AF15" s="385"/>
      <c r="AG15" s="386"/>
      <c r="AH15" s="384" t="s">
        <v>198</v>
      </c>
      <c r="AI15" s="385"/>
      <c r="AJ15" s="385"/>
      <c r="AK15" s="385"/>
      <c r="AL15" s="385"/>
      <c r="AM15" s="386"/>
      <c r="AN15" s="384" t="s">
        <v>197</v>
      </c>
      <c r="AO15" s="385"/>
      <c r="AP15" s="385"/>
      <c r="AQ15" s="385"/>
      <c r="AR15" s="385"/>
      <c r="AS15" s="386"/>
    </row>
    <row r="16" spans="1:45" s="38" customFormat="1" ht="85.5" customHeight="1" x14ac:dyDescent="0.15">
      <c r="A16" s="383"/>
      <c r="B16" s="383"/>
      <c r="C16" s="383"/>
      <c r="D16" s="409" t="s">
        <v>196</v>
      </c>
      <c r="E16" s="410"/>
      <c r="F16" s="409" t="s">
        <v>196</v>
      </c>
      <c r="G16" s="410"/>
      <c r="H16" s="409" t="s">
        <v>195</v>
      </c>
      <c r="I16" s="410"/>
      <c r="J16" s="409" t="s">
        <v>890</v>
      </c>
      <c r="K16" s="410"/>
      <c r="L16" s="409" t="s">
        <v>1003</v>
      </c>
      <c r="M16" s="410"/>
      <c r="N16" s="409" t="s">
        <v>195</v>
      </c>
      <c r="O16" s="410"/>
      <c r="P16" s="409" t="s">
        <v>196</v>
      </c>
      <c r="Q16" s="410"/>
      <c r="R16" s="409" t="s">
        <v>196</v>
      </c>
      <c r="S16" s="410"/>
      <c r="T16" s="409" t="s">
        <v>195</v>
      </c>
      <c r="U16" s="410"/>
      <c r="V16" s="409" t="s">
        <v>196</v>
      </c>
      <c r="W16" s="410"/>
      <c r="X16" s="409" t="s">
        <v>196</v>
      </c>
      <c r="Y16" s="410"/>
      <c r="Z16" s="409" t="s">
        <v>195</v>
      </c>
      <c r="AA16" s="410"/>
      <c r="AB16" s="409" t="s">
        <v>196</v>
      </c>
      <c r="AC16" s="410"/>
      <c r="AD16" s="409" t="s">
        <v>196</v>
      </c>
      <c r="AE16" s="410"/>
      <c r="AF16" s="409" t="s">
        <v>195</v>
      </c>
      <c r="AG16" s="410"/>
      <c r="AH16" s="409" t="s">
        <v>891</v>
      </c>
      <c r="AI16" s="410"/>
      <c r="AJ16" s="409" t="s">
        <v>196</v>
      </c>
      <c r="AK16" s="410"/>
      <c r="AL16" s="409" t="s">
        <v>195</v>
      </c>
      <c r="AM16" s="410"/>
      <c r="AN16" s="409" t="s">
        <v>196</v>
      </c>
      <c r="AO16" s="410"/>
      <c r="AP16" s="409" t="s">
        <v>196</v>
      </c>
      <c r="AQ16" s="410"/>
      <c r="AR16" s="409" t="s">
        <v>195</v>
      </c>
      <c r="AS16" s="410"/>
    </row>
    <row r="17" spans="1:45" s="38" customFormat="1" ht="24" customHeight="1" x14ac:dyDescent="0.15">
      <c r="A17" s="383"/>
      <c r="B17" s="383"/>
      <c r="C17" s="383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87" t="s">
        <v>10</v>
      </c>
      <c r="B19" s="388"/>
      <c r="C19" s="389"/>
      <c r="D19" s="285">
        <f t="shared" ref="D19:AS19" si="0">D27+D54+D80+D87</f>
        <v>0</v>
      </c>
      <c r="E19" s="285">
        <f t="shared" si="0"/>
        <v>0</v>
      </c>
      <c r="F19" s="285">
        <f t="shared" si="0"/>
        <v>0</v>
      </c>
      <c r="G19" s="285">
        <f t="shared" si="0"/>
        <v>0</v>
      </c>
      <c r="H19" s="285">
        <f t="shared" si="0"/>
        <v>0</v>
      </c>
      <c r="I19" s="285">
        <f t="shared" si="0"/>
        <v>0</v>
      </c>
      <c r="J19" s="285">
        <f t="shared" si="0"/>
        <v>5.97</v>
      </c>
      <c r="K19" s="285">
        <f t="shared" si="0"/>
        <v>6.6150000000000002</v>
      </c>
      <c r="L19" s="285">
        <f t="shared" si="0"/>
        <v>2.5100000000000002</v>
      </c>
      <c r="M19" s="285">
        <f t="shared" si="0"/>
        <v>1.5</v>
      </c>
      <c r="N19" s="285">
        <f t="shared" si="0"/>
        <v>0</v>
      </c>
      <c r="O19" s="285">
        <f t="shared" si="0"/>
        <v>0</v>
      </c>
      <c r="P19" s="285">
        <f t="shared" si="0"/>
        <v>0</v>
      </c>
      <c r="Q19" s="285">
        <f t="shared" si="0"/>
        <v>0</v>
      </c>
      <c r="R19" s="285">
        <f t="shared" si="0"/>
        <v>0</v>
      </c>
      <c r="S19" s="285">
        <f t="shared" si="0"/>
        <v>0</v>
      </c>
      <c r="T19" s="285">
        <f t="shared" si="0"/>
        <v>0</v>
      </c>
      <c r="U19" s="285">
        <f t="shared" si="0"/>
        <v>0</v>
      </c>
      <c r="V19" s="285">
        <f t="shared" si="0"/>
        <v>0</v>
      </c>
      <c r="W19" s="285">
        <f t="shared" si="0"/>
        <v>0</v>
      </c>
      <c r="X19" s="285">
        <f t="shared" si="0"/>
        <v>0</v>
      </c>
      <c r="Y19" s="285">
        <f t="shared" si="0"/>
        <v>0</v>
      </c>
      <c r="Z19" s="285">
        <f t="shared" si="0"/>
        <v>0</v>
      </c>
      <c r="AA19" s="285">
        <f t="shared" si="0"/>
        <v>0</v>
      </c>
      <c r="AB19" s="285">
        <f t="shared" si="0"/>
        <v>0</v>
      </c>
      <c r="AC19" s="285">
        <f t="shared" si="0"/>
        <v>0</v>
      </c>
      <c r="AD19" s="285">
        <f t="shared" si="0"/>
        <v>0</v>
      </c>
      <c r="AE19" s="285">
        <f t="shared" si="0"/>
        <v>0</v>
      </c>
      <c r="AF19" s="285">
        <f t="shared" si="0"/>
        <v>0</v>
      </c>
      <c r="AG19" s="285">
        <f t="shared" si="0"/>
        <v>0</v>
      </c>
      <c r="AH19" s="285">
        <f t="shared" si="0"/>
        <v>21.097999999999999</v>
      </c>
      <c r="AI19" s="285">
        <f t="shared" si="0"/>
        <v>8.8829999999999991</v>
      </c>
      <c r="AJ19" s="285">
        <f t="shared" si="0"/>
        <v>0</v>
      </c>
      <c r="AK19" s="285">
        <f t="shared" si="0"/>
        <v>0</v>
      </c>
      <c r="AL19" s="285">
        <f t="shared" si="0"/>
        <v>0</v>
      </c>
      <c r="AM19" s="285">
        <f t="shared" si="0"/>
        <v>0</v>
      </c>
      <c r="AN19" s="285">
        <f t="shared" si="0"/>
        <v>0</v>
      </c>
      <c r="AO19" s="285">
        <f t="shared" si="0"/>
        <v>0</v>
      </c>
      <c r="AP19" s="285">
        <f t="shared" si="0"/>
        <v>0</v>
      </c>
      <c r="AQ19" s="285">
        <f t="shared" si="0"/>
        <v>0</v>
      </c>
      <c r="AR19" s="285">
        <f t="shared" si="0"/>
        <v>0</v>
      </c>
      <c r="AS19" s="285">
        <f t="shared" si="0"/>
        <v>0</v>
      </c>
    </row>
    <row r="20" spans="1:45" s="38" customFormat="1" ht="10.5" x14ac:dyDescent="0.15">
      <c r="A20" s="76" t="s">
        <v>823</v>
      </c>
      <c r="B20" s="267" t="s">
        <v>824</v>
      </c>
      <c r="C20" s="78"/>
      <c r="D20" s="102" t="s">
        <v>868</v>
      </c>
      <c r="E20" s="102" t="s">
        <v>868</v>
      </c>
      <c r="F20" s="102" t="s">
        <v>868</v>
      </c>
      <c r="G20" s="102" t="s">
        <v>868</v>
      </c>
      <c r="H20" s="102" t="s">
        <v>868</v>
      </c>
      <c r="I20" s="102" t="s">
        <v>868</v>
      </c>
      <c r="J20" s="102" t="s">
        <v>868</v>
      </c>
      <c r="K20" s="102" t="s">
        <v>868</v>
      </c>
      <c r="L20" s="102" t="s">
        <v>868</v>
      </c>
      <c r="M20" s="102" t="s">
        <v>868</v>
      </c>
      <c r="N20" s="102" t="s">
        <v>868</v>
      </c>
      <c r="O20" s="102" t="s">
        <v>868</v>
      </c>
      <c r="P20" s="102" t="s">
        <v>868</v>
      </c>
      <c r="Q20" s="102" t="s">
        <v>868</v>
      </c>
      <c r="R20" s="102" t="s">
        <v>868</v>
      </c>
      <c r="S20" s="102" t="s">
        <v>868</v>
      </c>
      <c r="T20" s="102" t="s">
        <v>868</v>
      </c>
      <c r="U20" s="102" t="s">
        <v>868</v>
      </c>
      <c r="V20" s="102" t="s">
        <v>868</v>
      </c>
      <c r="W20" s="102" t="s">
        <v>868</v>
      </c>
      <c r="X20" s="102" t="s">
        <v>868</v>
      </c>
      <c r="Y20" s="102" t="s">
        <v>868</v>
      </c>
      <c r="Z20" s="102" t="s">
        <v>868</v>
      </c>
      <c r="AA20" s="102" t="s">
        <v>868</v>
      </c>
      <c r="AB20" s="102" t="s">
        <v>868</v>
      </c>
      <c r="AC20" s="102" t="s">
        <v>868</v>
      </c>
      <c r="AD20" s="102" t="s">
        <v>868</v>
      </c>
      <c r="AE20" s="102" t="s">
        <v>868</v>
      </c>
      <c r="AF20" s="102" t="s">
        <v>868</v>
      </c>
      <c r="AG20" s="102" t="s">
        <v>868</v>
      </c>
      <c r="AH20" s="102" t="s">
        <v>868</v>
      </c>
      <c r="AI20" s="102" t="s">
        <v>868</v>
      </c>
      <c r="AJ20" s="102" t="s">
        <v>868</v>
      </c>
      <c r="AK20" s="102" t="s">
        <v>868</v>
      </c>
      <c r="AL20" s="102" t="s">
        <v>868</v>
      </c>
      <c r="AM20" s="102" t="s">
        <v>868</v>
      </c>
      <c r="AN20" s="102" t="s">
        <v>868</v>
      </c>
      <c r="AO20" s="102" t="s">
        <v>868</v>
      </c>
      <c r="AP20" s="102" t="s">
        <v>868</v>
      </c>
      <c r="AQ20" s="102" t="s">
        <v>868</v>
      </c>
      <c r="AR20" s="102" t="s">
        <v>868</v>
      </c>
      <c r="AS20" s="102" t="s">
        <v>868</v>
      </c>
    </row>
    <row r="21" spans="1:45" ht="21" x14ac:dyDescent="0.25">
      <c r="A21" s="76" t="s">
        <v>825</v>
      </c>
      <c r="B21" s="267" t="s">
        <v>826</v>
      </c>
      <c r="C21" s="78"/>
      <c r="D21" s="102" t="s">
        <v>868</v>
      </c>
      <c r="E21" s="102" t="s">
        <v>868</v>
      </c>
      <c r="F21" s="102" t="s">
        <v>868</v>
      </c>
      <c r="G21" s="102" t="s">
        <v>868</v>
      </c>
      <c r="H21" s="102" t="s">
        <v>868</v>
      </c>
      <c r="I21" s="102" t="s">
        <v>868</v>
      </c>
      <c r="J21" s="102" t="s">
        <v>868</v>
      </c>
      <c r="K21" s="102" t="s">
        <v>868</v>
      </c>
      <c r="L21" s="102" t="s">
        <v>868</v>
      </c>
      <c r="M21" s="102" t="s">
        <v>868</v>
      </c>
      <c r="N21" s="102" t="s">
        <v>868</v>
      </c>
      <c r="O21" s="102" t="s">
        <v>868</v>
      </c>
      <c r="P21" s="102" t="s">
        <v>868</v>
      </c>
      <c r="Q21" s="102" t="s">
        <v>868</v>
      </c>
      <c r="R21" s="102" t="s">
        <v>868</v>
      </c>
      <c r="S21" s="102" t="s">
        <v>868</v>
      </c>
      <c r="T21" s="102" t="s">
        <v>868</v>
      </c>
      <c r="U21" s="102" t="s">
        <v>868</v>
      </c>
      <c r="V21" s="102" t="s">
        <v>868</v>
      </c>
      <c r="W21" s="102" t="s">
        <v>868</v>
      </c>
      <c r="X21" s="102" t="s">
        <v>868</v>
      </c>
      <c r="Y21" s="102" t="s">
        <v>868</v>
      </c>
      <c r="Z21" s="102" t="s">
        <v>868</v>
      </c>
      <c r="AA21" s="102" t="s">
        <v>868</v>
      </c>
      <c r="AB21" s="102" t="s">
        <v>868</v>
      </c>
      <c r="AC21" s="102" t="s">
        <v>868</v>
      </c>
      <c r="AD21" s="102" t="s">
        <v>868</v>
      </c>
      <c r="AE21" s="102" t="s">
        <v>868</v>
      </c>
      <c r="AF21" s="102" t="s">
        <v>868</v>
      </c>
      <c r="AG21" s="102" t="s">
        <v>868</v>
      </c>
      <c r="AH21" s="102" t="s">
        <v>868</v>
      </c>
      <c r="AI21" s="102" t="s">
        <v>868</v>
      </c>
      <c r="AJ21" s="102" t="s">
        <v>868</v>
      </c>
      <c r="AK21" s="102" t="s">
        <v>868</v>
      </c>
      <c r="AL21" s="102" t="s">
        <v>868</v>
      </c>
      <c r="AM21" s="102" t="s">
        <v>868</v>
      </c>
      <c r="AN21" s="102" t="s">
        <v>868</v>
      </c>
      <c r="AO21" s="102" t="s">
        <v>868</v>
      </c>
      <c r="AP21" s="102" t="s">
        <v>868</v>
      </c>
      <c r="AQ21" s="102" t="s">
        <v>868</v>
      </c>
      <c r="AR21" s="102" t="s">
        <v>868</v>
      </c>
      <c r="AS21" s="102" t="s">
        <v>868</v>
      </c>
    </row>
    <row r="22" spans="1:45" ht="31.5" x14ac:dyDescent="0.25">
      <c r="A22" s="76" t="s">
        <v>827</v>
      </c>
      <c r="B22" s="267" t="s">
        <v>828</v>
      </c>
      <c r="C22" s="78"/>
      <c r="D22" s="102" t="s">
        <v>868</v>
      </c>
      <c r="E22" s="102" t="s">
        <v>868</v>
      </c>
      <c r="F22" s="102" t="s">
        <v>868</v>
      </c>
      <c r="G22" s="102" t="s">
        <v>868</v>
      </c>
      <c r="H22" s="102" t="s">
        <v>868</v>
      </c>
      <c r="I22" s="102" t="s">
        <v>868</v>
      </c>
      <c r="J22" s="102" t="s">
        <v>868</v>
      </c>
      <c r="K22" s="102" t="s">
        <v>868</v>
      </c>
      <c r="L22" s="102" t="s">
        <v>868</v>
      </c>
      <c r="M22" s="102" t="s">
        <v>868</v>
      </c>
      <c r="N22" s="102" t="s">
        <v>868</v>
      </c>
      <c r="O22" s="102" t="s">
        <v>868</v>
      </c>
      <c r="P22" s="102" t="s">
        <v>868</v>
      </c>
      <c r="Q22" s="102" t="s">
        <v>868</v>
      </c>
      <c r="R22" s="102" t="s">
        <v>868</v>
      </c>
      <c r="S22" s="102" t="s">
        <v>868</v>
      </c>
      <c r="T22" s="102" t="s">
        <v>868</v>
      </c>
      <c r="U22" s="102" t="s">
        <v>868</v>
      </c>
      <c r="V22" s="102" t="s">
        <v>868</v>
      </c>
      <c r="W22" s="102" t="s">
        <v>868</v>
      </c>
      <c r="X22" s="102" t="s">
        <v>868</v>
      </c>
      <c r="Y22" s="102" t="s">
        <v>868</v>
      </c>
      <c r="Z22" s="102" t="s">
        <v>868</v>
      </c>
      <c r="AA22" s="102" t="s">
        <v>868</v>
      </c>
      <c r="AB22" s="102" t="s">
        <v>868</v>
      </c>
      <c r="AC22" s="102" t="s">
        <v>868</v>
      </c>
      <c r="AD22" s="102" t="s">
        <v>868</v>
      </c>
      <c r="AE22" s="102" t="s">
        <v>868</v>
      </c>
      <c r="AF22" s="102" t="s">
        <v>868</v>
      </c>
      <c r="AG22" s="102" t="s">
        <v>868</v>
      </c>
      <c r="AH22" s="102" t="s">
        <v>868</v>
      </c>
      <c r="AI22" s="102" t="s">
        <v>868</v>
      </c>
      <c r="AJ22" s="102" t="s">
        <v>868</v>
      </c>
      <c r="AK22" s="102" t="s">
        <v>868</v>
      </c>
      <c r="AL22" s="102" t="s">
        <v>868</v>
      </c>
      <c r="AM22" s="102" t="s">
        <v>868</v>
      </c>
      <c r="AN22" s="102" t="s">
        <v>868</v>
      </c>
      <c r="AO22" s="102" t="s">
        <v>868</v>
      </c>
      <c r="AP22" s="102" t="s">
        <v>868</v>
      </c>
      <c r="AQ22" s="102" t="s">
        <v>868</v>
      </c>
      <c r="AR22" s="102" t="s">
        <v>868</v>
      </c>
      <c r="AS22" s="102" t="s">
        <v>868</v>
      </c>
    </row>
    <row r="23" spans="1:45" ht="21" x14ac:dyDescent="0.25">
      <c r="A23" s="76" t="s">
        <v>829</v>
      </c>
      <c r="B23" s="267" t="s">
        <v>830</v>
      </c>
      <c r="C23" s="78"/>
      <c r="D23" s="102" t="s">
        <v>868</v>
      </c>
      <c r="E23" s="102" t="s">
        <v>868</v>
      </c>
      <c r="F23" s="102" t="s">
        <v>868</v>
      </c>
      <c r="G23" s="102" t="s">
        <v>868</v>
      </c>
      <c r="H23" s="102" t="s">
        <v>868</v>
      </c>
      <c r="I23" s="102" t="s">
        <v>868</v>
      </c>
      <c r="J23" s="102" t="s">
        <v>868</v>
      </c>
      <c r="K23" s="102" t="s">
        <v>868</v>
      </c>
      <c r="L23" s="102" t="s">
        <v>868</v>
      </c>
      <c r="M23" s="102" t="s">
        <v>868</v>
      </c>
      <c r="N23" s="102" t="s">
        <v>868</v>
      </c>
      <c r="O23" s="102" t="s">
        <v>868</v>
      </c>
      <c r="P23" s="102" t="s">
        <v>868</v>
      </c>
      <c r="Q23" s="102" t="s">
        <v>868</v>
      </c>
      <c r="R23" s="102" t="s">
        <v>868</v>
      </c>
      <c r="S23" s="102" t="s">
        <v>868</v>
      </c>
      <c r="T23" s="102" t="s">
        <v>868</v>
      </c>
      <c r="U23" s="102" t="s">
        <v>868</v>
      </c>
      <c r="V23" s="102" t="s">
        <v>868</v>
      </c>
      <c r="W23" s="102" t="s">
        <v>868</v>
      </c>
      <c r="X23" s="102" t="s">
        <v>868</v>
      </c>
      <c r="Y23" s="102" t="s">
        <v>868</v>
      </c>
      <c r="Z23" s="102" t="s">
        <v>868</v>
      </c>
      <c r="AA23" s="102" t="s">
        <v>868</v>
      </c>
      <c r="AB23" s="102" t="s">
        <v>868</v>
      </c>
      <c r="AC23" s="102" t="s">
        <v>868</v>
      </c>
      <c r="AD23" s="102" t="s">
        <v>868</v>
      </c>
      <c r="AE23" s="102" t="s">
        <v>868</v>
      </c>
      <c r="AF23" s="102" t="s">
        <v>868</v>
      </c>
      <c r="AG23" s="102" t="s">
        <v>868</v>
      </c>
      <c r="AH23" s="102" t="s">
        <v>868</v>
      </c>
      <c r="AI23" s="102" t="s">
        <v>868</v>
      </c>
      <c r="AJ23" s="102" t="s">
        <v>868</v>
      </c>
      <c r="AK23" s="102" t="s">
        <v>868</v>
      </c>
      <c r="AL23" s="102" t="s">
        <v>868</v>
      </c>
      <c r="AM23" s="102" t="s">
        <v>868</v>
      </c>
      <c r="AN23" s="102" t="s">
        <v>868</v>
      </c>
      <c r="AO23" s="102" t="s">
        <v>868</v>
      </c>
      <c r="AP23" s="102" t="s">
        <v>868</v>
      </c>
      <c r="AQ23" s="102" t="s">
        <v>868</v>
      </c>
      <c r="AR23" s="102" t="s">
        <v>868</v>
      </c>
      <c r="AS23" s="102" t="s">
        <v>868</v>
      </c>
    </row>
    <row r="24" spans="1:45" ht="21" x14ac:dyDescent="0.25">
      <c r="A24" s="76" t="s">
        <v>831</v>
      </c>
      <c r="B24" s="267" t="s">
        <v>832</v>
      </c>
      <c r="C24" s="78"/>
      <c r="D24" s="102" t="s">
        <v>868</v>
      </c>
      <c r="E24" s="102" t="s">
        <v>868</v>
      </c>
      <c r="F24" s="102" t="s">
        <v>868</v>
      </c>
      <c r="G24" s="102" t="s">
        <v>868</v>
      </c>
      <c r="H24" s="102" t="s">
        <v>868</v>
      </c>
      <c r="I24" s="102" t="s">
        <v>868</v>
      </c>
      <c r="J24" s="102" t="s">
        <v>868</v>
      </c>
      <c r="K24" s="102" t="s">
        <v>868</v>
      </c>
      <c r="L24" s="102" t="s">
        <v>868</v>
      </c>
      <c r="M24" s="102" t="s">
        <v>868</v>
      </c>
      <c r="N24" s="102" t="s">
        <v>868</v>
      </c>
      <c r="O24" s="102" t="s">
        <v>868</v>
      </c>
      <c r="P24" s="102" t="s">
        <v>868</v>
      </c>
      <c r="Q24" s="102" t="s">
        <v>868</v>
      </c>
      <c r="R24" s="102" t="s">
        <v>868</v>
      </c>
      <c r="S24" s="102" t="s">
        <v>868</v>
      </c>
      <c r="T24" s="102" t="s">
        <v>868</v>
      </c>
      <c r="U24" s="102" t="s">
        <v>868</v>
      </c>
      <c r="V24" s="102" t="s">
        <v>868</v>
      </c>
      <c r="W24" s="102" t="s">
        <v>868</v>
      </c>
      <c r="X24" s="102" t="s">
        <v>868</v>
      </c>
      <c r="Y24" s="102" t="s">
        <v>868</v>
      </c>
      <c r="Z24" s="102" t="s">
        <v>868</v>
      </c>
      <c r="AA24" s="102" t="s">
        <v>868</v>
      </c>
      <c r="AB24" s="102" t="s">
        <v>868</v>
      </c>
      <c r="AC24" s="102" t="s">
        <v>868</v>
      </c>
      <c r="AD24" s="102" t="s">
        <v>868</v>
      </c>
      <c r="AE24" s="102" t="s">
        <v>868</v>
      </c>
      <c r="AF24" s="102" t="s">
        <v>868</v>
      </c>
      <c r="AG24" s="102" t="s">
        <v>868</v>
      </c>
      <c r="AH24" s="102" t="s">
        <v>868</v>
      </c>
      <c r="AI24" s="102" t="s">
        <v>868</v>
      </c>
      <c r="AJ24" s="102" t="s">
        <v>868</v>
      </c>
      <c r="AK24" s="102" t="s">
        <v>868</v>
      </c>
      <c r="AL24" s="102" t="s">
        <v>868</v>
      </c>
      <c r="AM24" s="102" t="s">
        <v>868</v>
      </c>
      <c r="AN24" s="102" t="s">
        <v>868</v>
      </c>
      <c r="AO24" s="102" t="s">
        <v>868</v>
      </c>
      <c r="AP24" s="102" t="s">
        <v>868</v>
      </c>
      <c r="AQ24" s="102" t="s">
        <v>868</v>
      </c>
      <c r="AR24" s="102" t="s">
        <v>868</v>
      </c>
      <c r="AS24" s="102" t="s">
        <v>868</v>
      </c>
    </row>
    <row r="25" spans="1:45" x14ac:dyDescent="0.25">
      <c r="A25" s="76" t="s">
        <v>833</v>
      </c>
      <c r="B25" s="267" t="s">
        <v>834</v>
      </c>
      <c r="C25" s="78"/>
      <c r="D25" s="102" t="s">
        <v>868</v>
      </c>
      <c r="E25" s="102" t="s">
        <v>868</v>
      </c>
      <c r="F25" s="102" t="s">
        <v>868</v>
      </c>
      <c r="G25" s="102" t="s">
        <v>868</v>
      </c>
      <c r="H25" s="102" t="s">
        <v>868</v>
      </c>
      <c r="I25" s="102" t="s">
        <v>868</v>
      </c>
      <c r="J25" s="102" t="s">
        <v>868</v>
      </c>
      <c r="K25" s="102" t="s">
        <v>868</v>
      </c>
      <c r="L25" s="102" t="s">
        <v>868</v>
      </c>
      <c r="M25" s="102" t="s">
        <v>868</v>
      </c>
      <c r="N25" s="102" t="s">
        <v>868</v>
      </c>
      <c r="O25" s="102" t="s">
        <v>868</v>
      </c>
      <c r="P25" s="102" t="s">
        <v>868</v>
      </c>
      <c r="Q25" s="102" t="s">
        <v>868</v>
      </c>
      <c r="R25" s="102" t="s">
        <v>868</v>
      </c>
      <c r="S25" s="102" t="s">
        <v>868</v>
      </c>
      <c r="T25" s="102" t="s">
        <v>868</v>
      </c>
      <c r="U25" s="102" t="s">
        <v>868</v>
      </c>
      <c r="V25" s="102" t="s">
        <v>868</v>
      </c>
      <c r="W25" s="102" t="s">
        <v>868</v>
      </c>
      <c r="X25" s="102" t="s">
        <v>868</v>
      </c>
      <c r="Y25" s="102" t="s">
        <v>868</v>
      </c>
      <c r="Z25" s="102" t="s">
        <v>868</v>
      </c>
      <c r="AA25" s="102" t="s">
        <v>868</v>
      </c>
      <c r="AB25" s="102" t="s">
        <v>868</v>
      </c>
      <c r="AC25" s="102" t="s">
        <v>868</v>
      </c>
      <c r="AD25" s="102" t="s">
        <v>868</v>
      </c>
      <c r="AE25" s="102" t="s">
        <v>868</v>
      </c>
      <c r="AF25" s="102" t="s">
        <v>868</v>
      </c>
      <c r="AG25" s="102" t="s">
        <v>868</v>
      </c>
      <c r="AH25" s="102" t="s">
        <v>868</v>
      </c>
      <c r="AI25" s="102" t="s">
        <v>868</v>
      </c>
      <c r="AJ25" s="102" t="s">
        <v>868</v>
      </c>
      <c r="AK25" s="102" t="s">
        <v>868</v>
      </c>
      <c r="AL25" s="102" t="s">
        <v>868</v>
      </c>
      <c r="AM25" s="102" t="s">
        <v>868</v>
      </c>
      <c r="AN25" s="102" t="s">
        <v>868</v>
      </c>
      <c r="AO25" s="102" t="s">
        <v>868</v>
      </c>
      <c r="AP25" s="102" t="s">
        <v>868</v>
      </c>
      <c r="AQ25" s="102" t="s">
        <v>868</v>
      </c>
      <c r="AR25" s="102" t="s">
        <v>868</v>
      </c>
      <c r="AS25" s="102" t="s">
        <v>868</v>
      </c>
    </row>
    <row r="26" spans="1:45" x14ac:dyDescent="0.25">
      <c r="A26" s="76" t="s">
        <v>835</v>
      </c>
      <c r="B26" s="267" t="s">
        <v>836</v>
      </c>
      <c r="C26" s="78"/>
      <c r="D26" s="284">
        <f t="shared" ref="D26:AS26" si="1">D19</f>
        <v>0</v>
      </c>
      <c r="E26" s="284">
        <f t="shared" si="1"/>
        <v>0</v>
      </c>
      <c r="F26" s="284">
        <f t="shared" si="1"/>
        <v>0</v>
      </c>
      <c r="G26" s="284">
        <f t="shared" si="1"/>
        <v>0</v>
      </c>
      <c r="H26" s="284">
        <f t="shared" si="1"/>
        <v>0</v>
      </c>
      <c r="I26" s="284">
        <f t="shared" si="1"/>
        <v>0</v>
      </c>
      <c r="J26" s="284">
        <f t="shared" si="1"/>
        <v>5.97</v>
      </c>
      <c r="K26" s="284">
        <f t="shared" si="1"/>
        <v>6.6150000000000002</v>
      </c>
      <c r="L26" s="284">
        <f t="shared" si="1"/>
        <v>2.5100000000000002</v>
      </c>
      <c r="M26" s="284">
        <f t="shared" si="1"/>
        <v>1.5</v>
      </c>
      <c r="N26" s="284">
        <f t="shared" si="1"/>
        <v>0</v>
      </c>
      <c r="O26" s="284">
        <f t="shared" si="1"/>
        <v>0</v>
      </c>
      <c r="P26" s="284">
        <f t="shared" si="1"/>
        <v>0</v>
      </c>
      <c r="Q26" s="284">
        <f t="shared" si="1"/>
        <v>0</v>
      </c>
      <c r="R26" s="284">
        <f t="shared" si="1"/>
        <v>0</v>
      </c>
      <c r="S26" s="284">
        <f t="shared" si="1"/>
        <v>0</v>
      </c>
      <c r="T26" s="284">
        <f t="shared" si="1"/>
        <v>0</v>
      </c>
      <c r="U26" s="284">
        <f t="shared" si="1"/>
        <v>0</v>
      </c>
      <c r="V26" s="284">
        <f t="shared" si="1"/>
        <v>0</v>
      </c>
      <c r="W26" s="284">
        <f t="shared" si="1"/>
        <v>0</v>
      </c>
      <c r="X26" s="284">
        <f t="shared" si="1"/>
        <v>0</v>
      </c>
      <c r="Y26" s="284">
        <f t="shared" si="1"/>
        <v>0</v>
      </c>
      <c r="Z26" s="284">
        <f t="shared" si="1"/>
        <v>0</v>
      </c>
      <c r="AA26" s="284">
        <f t="shared" si="1"/>
        <v>0</v>
      </c>
      <c r="AB26" s="284">
        <f t="shared" si="1"/>
        <v>0</v>
      </c>
      <c r="AC26" s="284">
        <f t="shared" si="1"/>
        <v>0</v>
      </c>
      <c r="AD26" s="284">
        <f t="shared" si="1"/>
        <v>0</v>
      </c>
      <c r="AE26" s="284">
        <f t="shared" si="1"/>
        <v>0</v>
      </c>
      <c r="AF26" s="284">
        <f t="shared" si="1"/>
        <v>0</v>
      </c>
      <c r="AG26" s="284">
        <f t="shared" si="1"/>
        <v>0</v>
      </c>
      <c r="AH26" s="284">
        <f t="shared" si="1"/>
        <v>21.097999999999999</v>
      </c>
      <c r="AI26" s="284">
        <f t="shared" si="1"/>
        <v>8.8829999999999991</v>
      </c>
      <c r="AJ26" s="284">
        <f t="shared" si="1"/>
        <v>0</v>
      </c>
      <c r="AK26" s="284">
        <f t="shared" si="1"/>
        <v>0</v>
      </c>
      <c r="AL26" s="284">
        <f t="shared" si="1"/>
        <v>0</v>
      </c>
      <c r="AM26" s="284">
        <f t="shared" si="1"/>
        <v>0</v>
      </c>
      <c r="AN26" s="284">
        <f t="shared" si="1"/>
        <v>0</v>
      </c>
      <c r="AO26" s="284">
        <f t="shared" si="1"/>
        <v>0</v>
      </c>
      <c r="AP26" s="284">
        <f t="shared" si="1"/>
        <v>0</v>
      </c>
      <c r="AQ26" s="284">
        <f t="shared" si="1"/>
        <v>0</v>
      </c>
      <c r="AR26" s="284">
        <f t="shared" si="1"/>
        <v>0</v>
      </c>
      <c r="AS26" s="284">
        <f t="shared" si="1"/>
        <v>0</v>
      </c>
    </row>
    <row r="27" spans="1:45" x14ac:dyDescent="0.25">
      <c r="A27" s="76" t="s">
        <v>481</v>
      </c>
      <c r="B27" s="267" t="s">
        <v>837</v>
      </c>
      <c r="C27" s="78"/>
      <c r="D27" s="284">
        <f t="shared" ref="D27:AS27" si="2">D32</f>
        <v>0</v>
      </c>
      <c r="E27" s="284">
        <f t="shared" si="2"/>
        <v>0</v>
      </c>
      <c r="F27" s="284">
        <f t="shared" si="2"/>
        <v>0</v>
      </c>
      <c r="G27" s="284">
        <f t="shared" si="2"/>
        <v>0</v>
      </c>
      <c r="H27" s="284">
        <f t="shared" si="2"/>
        <v>0</v>
      </c>
      <c r="I27" s="284">
        <f t="shared" si="2"/>
        <v>0</v>
      </c>
      <c r="J27" s="284">
        <f t="shared" si="2"/>
        <v>0</v>
      </c>
      <c r="K27" s="284">
        <f t="shared" si="2"/>
        <v>0</v>
      </c>
      <c r="L27" s="284">
        <f t="shared" si="2"/>
        <v>2.35</v>
      </c>
      <c r="M27" s="284">
        <f t="shared" si="2"/>
        <v>1.5</v>
      </c>
      <c r="N27" s="284">
        <f t="shared" si="2"/>
        <v>0</v>
      </c>
      <c r="O27" s="284">
        <f t="shared" si="2"/>
        <v>0</v>
      </c>
      <c r="P27" s="284">
        <f t="shared" si="2"/>
        <v>0</v>
      </c>
      <c r="Q27" s="284">
        <f t="shared" si="2"/>
        <v>0</v>
      </c>
      <c r="R27" s="284">
        <f t="shared" si="2"/>
        <v>0</v>
      </c>
      <c r="S27" s="284">
        <f t="shared" si="2"/>
        <v>0</v>
      </c>
      <c r="T27" s="284">
        <f t="shared" si="2"/>
        <v>0</v>
      </c>
      <c r="U27" s="284">
        <f t="shared" si="2"/>
        <v>0</v>
      </c>
      <c r="V27" s="284">
        <f t="shared" si="2"/>
        <v>0</v>
      </c>
      <c r="W27" s="284">
        <f t="shared" si="2"/>
        <v>0</v>
      </c>
      <c r="X27" s="284">
        <f t="shared" si="2"/>
        <v>0</v>
      </c>
      <c r="Y27" s="284">
        <f t="shared" si="2"/>
        <v>0</v>
      </c>
      <c r="Z27" s="284">
        <f t="shared" si="2"/>
        <v>0</v>
      </c>
      <c r="AA27" s="284">
        <f t="shared" si="2"/>
        <v>0</v>
      </c>
      <c r="AB27" s="284">
        <f t="shared" si="2"/>
        <v>0</v>
      </c>
      <c r="AC27" s="284">
        <f t="shared" si="2"/>
        <v>0</v>
      </c>
      <c r="AD27" s="284">
        <f t="shared" si="2"/>
        <v>0</v>
      </c>
      <c r="AE27" s="284">
        <f t="shared" si="2"/>
        <v>0</v>
      </c>
      <c r="AF27" s="284">
        <f t="shared" si="2"/>
        <v>0</v>
      </c>
      <c r="AG27" s="284">
        <f t="shared" si="2"/>
        <v>0</v>
      </c>
      <c r="AH27" s="284">
        <f t="shared" si="2"/>
        <v>2.8589999999999995</v>
      </c>
      <c r="AI27" s="284">
        <f t="shared" si="2"/>
        <v>2.1559999999999997</v>
      </c>
      <c r="AJ27" s="284">
        <f t="shared" si="2"/>
        <v>0</v>
      </c>
      <c r="AK27" s="284">
        <f t="shared" si="2"/>
        <v>0</v>
      </c>
      <c r="AL27" s="284">
        <f t="shared" si="2"/>
        <v>0</v>
      </c>
      <c r="AM27" s="284">
        <f t="shared" si="2"/>
        <v>0</v>
      </c>
      <c r="AN27" s="284">
        <f t="shared" si="2"/>
        <v>0</v>
      </c>
      <c r="AO27" s="284">
        <f t="shared" si="2"/>
        <v>0</v>
      </c>
      <c r="AP27" s="284">
        <f t="shared" si="2"/>
        <v>0</v>
      </c>
      <c r="AQ27" s="284">
        <f t="shared" si="2"/>
        <v>0</v>
      </c>
      <c r="AR27" s="284">
        <f t="shared" si="2"/>
        <v>0</v>
      </c>
      <c r="AS27" s="284">
        <f t="shared" si="2"/>
        <v>0</v>
      </c>
    </row>
    <row r="28" spans="1:45" ht="31.5" x14ac:dyDescent="0.25">
      <c r="A28" s="76" t="s">
        <v>479</v>
      </c>
      <c r="B28" s="267" t="s">
        <v>838</v>
      </c>
      <c r="C28" s="78"/>
      <c r="D28" s="102" t="s">
        <v>868</v>
      </c>
      <c r="E28" s="102" t="s">
        <v>868</v>
      </c>
      <c r="F28" s="102" t="s">
        <v>868</v>
      </c>
      <c r="G28" s="102" t="s">
        <v>868</v>
      </c>
      <c r="H28" s="102" t="s">
        <v>868</v>
      </c>
      <c r="I28" s="102" t="s">
        <v>868</v>
      </c>
      <c r="J28" s="102" t="s">
        <v>868</v>
      </c>
      <c r="K28" s="102" t="s">
        <v>868</v>
      </c>
      <c r="L28" s="102" t="s">
        <v>868</v>
      </c>
      <c r="M28" s="102" t="s">
        <v>868</v>
      </c>
      <c r="N28" s="102" t="s">
        <v>868</v>
      </c>
      <c r="O28" s="102" t="s">
        <v>868</v>
      </c>
      <c r="P28" s="102" t="s">
        <v>868</v>
      </c>
      <c r="Q28" s="102" t="s">
        <v>868</v>
      </c>
      <c r="R28" s="102" t="s">
        <v>868</v>
      </c>
      <c r="S28" s="102" t="s">
        <v>868</v>
      </c>
      <c r="T28" s="102" t="s">
        <v>868</v>
      </c>
      <c r="U28" s="102" t="s">
        <v>868</v>
      </c>
      <c r="V28" s="102" t="s">
        <v>868</v>
      </c>
      <c r="W28" s="102" t="s">
        <v>868</v>
      </c>
      <c r="X28" s="102" t="s">
        <v>868</v>
      </c>
      <c r="Y28" s="102" t="s">
        <v>868</v>
      </c>
      <c r="Z28" s="102" t="s">
        <v>868</v>
      </c>
      <c r="AA28" s="102" t="s">
        <v>868</v>
      </c>
      <c r="AB28" s="102" t="s">
        <v>868</v>
      </c>
      <c r="AC28" s="102" t="s">
        <v>868</v>
      </c>
      <c r="AD28" s="102" t="s">
        <v>868</v>
      </c>
      <c r="AE28" s="102" t="s">
        <v>868</v>
      </c>
      <c r="AF28" s="102" t="s">
        <v>868</v>
      </c>
      <c r="AG28" s="102" t="s">
        <v>868</v>
      </c>
      <c r="AH28" s="102" t="s">
        <v>868</v>
      </c>
      <c r="AI28" s="102" t="s">
        <v>868</v>
      </c>
      <c r="AJ28" s="102" t="s">
        <v>868</v>
      </c>
      <c r="AK28" s="102" t="s">
        <v>868</v>
      </c>
      <c r="AL28" s="102" t="s">
        <v>868</v>
      </c>
      <c r="AM28" s="102" t="s">
        <v>868</v>
      </c>
      <c r="AN28" s="102" t="s">
        <v>868</v>
      </c>
      <c r="AO28" s="102" t="s">
        <v>868</v>
      </c>
      <c r="AP28" s="102" t="s">
        <v>868</v>
      </c>
      <c r="AQ28" s="102" t="s">
        <v>868</v>
      </c>
      <c r="AR28" s="102" t="s">
        <v>868</v>
      </c>
      <c r="AS28" s="102" t="s">
        <v>868</v>
      </c>
    </row>
    <row r="29" spans="1:45" ht="42" x14ac:dyDescent="0.25">
      <c r="A29" s="76" t="s">
        <v>477</v>
      </c>
      <c r="B29" s="267" t="s">
        <v>839</v>
      </c>
      <c r="C29" s="78"/>
      <c r="D29" s="102" t="s">
        <v>868</v>
      </c>
      <c r="E29" s="102" t="s">
        <v>868</v>
      </c>
      <c r="F29" s="102" t="s">
        <v>868</v>
      </c>
      <c r="G29" s="102" t="s">
        <v>868</v>
      </c>
      <c r="H29" s="102" t="s">
        <v>868</v>
      </c>
      <c r="I29" s="102" t="s">
        <v>868</v>
      </c>
      <c r="J29" s="102" t="s">
        <v>868</v>
      </c>
      <c r="K29" s="102" t="s">
        <v>868</v>
      </c>
      <c r="L29" s="102" t="s">
        <v>868</v>
      </c>
      <c r="M29" s="102" t="s">
        <v>868</v>
      </c>
      <c r="N29" s="102" t="s">
        <v>868</v>
      </c>
      <c r="O29" s="102" t="s">
        <v>868</v>
      </c>
      <c r="P29" s="102" t="s">
        <v>868</v>
      </c>
      <c r="Q29" s="102" t="s">
        <v>868</v>
      </c>
      <c r="R29" s="102" t="s">
        <v>868</v>
      </c>
      <c r="S29" s="102" t="s">
        <v>868</v>
      </c>
      <c r="T29" s="102" t="s">
        <v>868</v>
      </c>
      <c r="U29" s="102" t="s">
        <v>868</v>
      </c>
      <c r="V29" s="102" t="s">
        <v>868</v>
      </c>
      <c r="W29" s="102" t="s">
        <v>868</v>
      </c>
      <c r="X29" s="102" t="s">
        <v>868</v>
      </c>
      <c r="Y29" s="102" t="s">
        <v>868</v>
      </c>
      <c r="Z29" s="102" t="s">
        <v>868</v>
      </c>
      <c r="AA29" s="102" t="s">
        <v>868</v>
      </c>
      <c r="AB29" s="102" t="s">
        <v>868</v>
      </c>
      <c r="AC29" s="102" t="s">
        <v>868</v>
      </c>
      <c r="AD29" s="102" t="s">
        <v>868</v>
      </c>
      <c r="AE29" s="102" t="s">
        <v>868</v>
      </c>
      <c r="AF29" s="102" t="s">
        <v>868</v>
      </c>
      <c r="AG29" s="102" t="s">
        <v>868</v>
      </c>
      <c r="AH29" s="102" t="s">
        <v>868</v>
      </c>
      <c r="AI29" s="102" t="s">
        <v>868</v>
      </c>
      <c r="AJ29" s="102" t="s">
        <v>868</v>
      </c>
      <c r="AK29" s="102" t="s">
        <v>868</v>
      </c>
      <c r="AL29" s="102" t="s">
        <v>868</v>
      </c>
      <c r="AM29" s="102" t="s">
        <v>868</v>
      </c>
      <c r="AN29" s="102" t="s">
        <v>868</v>
      </c>
      <c r="AO29" s="102" t="s">
        <v>868</v>
      </c>
      <c r="AP29" s="102" t="s">
        <v>868</v>
      </c>
      <c r="AQ29" s="102" t="s">
        <v>868</v>
      </c>
      <c r="AR29" s="102" t="s">
        <v>868</v>
      </c>
      <c r="AS29" s="102" t="s">
        <v>868</v>
      </c>
    </row>
    <row r="30" spans="1:45" ht="42" x14ac:dyDescent="0.25">
      <c r="A30" s="76" t="s">
        <v>472</v>
      </c>
      <c r="B30" s="267" t="s">
        <v>840</v>
      </c>
      <c r="C30" s="78"/>
      <c r="D30" s="102" t="s">
        <v>868</v>
      </c>
      <c r="E30" s="102" t="s">
        <v>868</v>
      </c>
      <c r="F30" s="102" t="s">
        <v>868</v>
      </c>
      <c r="G30" s="102" t="s">
        <v>868</v>
      </c>
      <c r="H30" s="102" t="s">
        <v>868</v>
      </c>
      <c r="I30" s="102" t="s">
        <v>868</v>
      </c>
      <c r="J30" s="102" t="s">
        <v>868</v>
      </c>
      <c r="K30" s="102" t="s">
        <v>868</v>
      </c>
      <c r="L30" s="102" t="s">
        <v>868</v>
      </c>
      <c r="M30" s="102" t="s">
        <v>868</v>
      </c>
      <c r="N30" s="102" t="s">
        <v>868</v>
      </c>
      <c r="O30" s="102" t="s">
        <v>868</v>
      </c>
      <c r="P30" s="102" t="s">
        <v>868</v>
      </c>
      <c r="Q30" s="102" t="s">
        <v>868</v>
      </c>
      <c r="R30" s="102" t="s">
        <v>868</v>
      </c>
      <c r="S30" s="102" t="s">
        <v>868</v>
      </c>
      <c r="T30" s="102" t="s">
        <v>868</v>
      </c>
      <c r="U30" s="102" t="s">
        <v>868</v>
      </c>
      <c r="V30" s="102" t="s">
        <v>868</v>
      </c>
      <c r="W30" s="102" t="s">
        <v>868</v>
      </c>
      <c r="X30" s="102" t="s">
        <v>868</v>
      </c>
      <c r="Y30" s="102" t="s">
        <v>868</v>
      </c>
      <c r="Z30" s="102" t="s">
        <v>868</v>
      </c>
      <c r="AA30" s="102" t="s">
        <v>868</v>
      </c>
      <c r="AB30" s="102" t="s">
        <v>868</v>
      </c>
      <c r="AC30" s="102" t="s">
        <v>868</v>
      </c>
      <c r="AD30" s="102" t="s">
        <v>868</v>
      </c>
      <c r="AE30" s="102" t="s">
        <v>868</v>
      </c>
      <c r="AF30" s="102" t="s">
        <v>868</v>
      </c>
      <c r="AG30" s="102" t="s">
        <v>868</v>
      </c>
      <c r="AH30" s="102" t="s">
        <v>868</v>
      </c>
      <c r="AI30" s="102" t="s">
        <v>868</v>
      </c>
      <c r="AJ30" s="102" t="s">
        <v>868</v>
      </c>
      <c r="AK30" s="102" t="s">
        <v>868</v>
      </c>
      <c r="AL30" s="102" t="s">
        <v>868</v>
      </c>
      <c r="AM30" s="102" t="s">
        <v>868</v>
      </c>
      <c r="AN30" s="102" t="s">
        <v>868</v>
      </c>
      <c r="AO30" s="102" t="s">
        <v>868</v>
      </c>
      <c r="AP30" s="102" t="s">
        <v>868</v>
      </c>
      <c r="AQ30" s="102" t="s">
        <v>868</v>
      </c>
      <c r="AR30" s="102" t="s">
        <v>868</v>
      </c>
      <c r="AS30" s="102" t="s">
        <v>868</v>
      </c>
    </row>
    <row r="31" spans="1:45" ht="31.5" x14ac:dyDescent="0.25">
      <c r="A31" s="76" t="s">
        <v>470</v>
      </c>
      <c r="B31" s="267" t="s">
        <v>841</v>
      </c>
      <c r="C31" s="78"/>
      <c r="D31" s="102" t="s">
        <v>868</v>
      </c>
      <c r="E31" s="102" t="s">
        <v>868</v>
      </c>
      <c r="F31" s="102" t="s">
        <v>868</v>
      </c>
      <c r="G31" s="102" t="s">
        <v>868</v>
      </c>
      <c r="H31" s="102" t="s">
        <v>868</v>
      </c>
      <c r="I31" s="102" t="s">
        <v>868</v>
      </c>
      <c r="J31" s="102" t="s">
        <v>868</v>
      </c>
      <c r="K31" s="102" t="s">
        <v>868</v>
      </c>
      <c r="L31" s="102" t="s">
        <v>868</v>
      </c>
      <c r="M31" s="102" t="s">
        <v>868</v>
      </c>
      <c r="N31" s="102" t="s">
        <v>868</v>
      </c>
      <c r="O31" s="102" t="s">
        <v>868</v>
      </c>
      <c r="P31" s="102" t="s">
        <v>868</v>
      </c>
      <c r="Q31" s="102" t="s">
        <v>868</v>
      </c>
      <c r="R31" s="102" t="s">
        <v>868</v>
      </c>
      <c r="S31" s="102" t="s">
        <v>868</v>
      </c>
      <c r="T31" s="102" t="s">
        <v>868</v>
      </c>
      <c r="U31" s="102" t="s">
        <v>868</v>
      </c>
      <c r="V31" s="102" t="s">
        <v>868</v>
      </c>
      <c r="W31" s="102" t="s">
        <v>868</v>
      </c>
      <c r="X31" s="102" t="s">
        <v>868</v>
      </c>
      <c r="Y31" s="102" t="s">
        <v>868</v>
      </c>
      <c r="Z31" s="102" t="s">
        <v>868</v>
      </c>
      <c r="AA31" s="102" t="s">
        <v>868</v>
      </c>
      <c r="AB31" s="102" t="s">
        <v>868</v>
      </c>
      <c r="AC31" s="102" t="s">
        <v>868</v>
      </c>
      <c r="AD31" s="102" t="s">
        <v>868</v>
      </c>
      <c r="AE31" s="102" t="s">
        <v>868</v>
      </c>
      <c r="AF31" s="102" t="s">
        <v>868</v>
      </c>
      <c r="AG31" s="102" t="s">
        <v>868</v>
      </c>
      <c r="AH31" s="102" t="s">
        <v>868</v>
      </c>
      <c r="AI31" s="102" t="s">
        <v>868</v>
      </c>
      <c r="AJ31" s="102" t="s">
        <v>868</v>
      </c>
      <c r="AK31" s="102" t="s">
        <v>868</v>
      </c>
      <c r="AL31" s="102" t="s">
        <v>868</v>
      </c>
      <c r="AM31" s="102" t="s">
        <v>868</v>
      </c>
      <c r="AN31" s="102" t="s">
        <v>868</v>
      </c>
      <c r="AO31" s="102" t="s">
        <v>868</v>
      </c>
      <c r="AP31" s="102" t="s">
        <v>868</v>
      </c>
      <c r="AQ31" s="102" t="s">
        <v>868</v>
      </c>
      <c r="AR31" s="102" t="s">
        <v>868</v>
      </c>
      <c r="AS31" s="102" t="s">
        <v>868</v>
      </c>
    </row>
    <row r="32" spans="1:45" ht="21" x14ac:dyDescent="0.25">
      <c r="A32" s="76" t="s">
        <v>451</v>
      </c>
      <c r="B32" s="267" t="s">
        <v>842</v>
      </c>
      <c r="C32" s="78"/>
      <c r="D32" s="284">
        <f>D33</f>
        <v>0</v>
      </c>
      <c r="E32" s="284">
        <f t="shared" ref="E32:AS32" si="3">E33</f>
        <v>0</v>
      </c>
      <c r="F32" s="284">
        <f t="shared" si="3"/>
        <v>0</v>
      </c>
      <c r="G32" s="284">
        <f t="shared" si="3"/>
        <v>0</v>
      </c>
      <c r="H32" s="284">
        <f t="shared" si="3"/>
        <v>0</v>
      </c>
      <c r="I32" s="284">
        <f t="shared" si="3"/>
        <v>0</v>
      </c>
      <c r="J32" s="284">
        <f t="shared" si="3"/>
        <v>0</v>
      </c>
      <c r="K32" s="284">
        <f t="shared" si="3"/>
        <v>0</v>
      </c>
      <c r="L32" s="284">
        <f t="shared" si="3"/>
        <v>2.35</v>
      </c>
      <c r="M32" s="284">
        <f t="shared" si="3"/>
        <v>1.5</v>
      </c>
      <c r="N32" s="284">
        <f t="shared" si="3"/>
        <v>0</v>
      </c>
      <c r="O32" s="284">
        <f t="shared" si="3"/>
        <v>0</v>
      </c>
      <c r="P32" s="284">
        <f t="shared" si="3"/>
        <v>0</v>
      </c>
      <c r="Q32" s="284">
        <f t="shared" si="3"/>
        <v>0</v>
      </c>
      <c r="R32" s="284">
        <f t="shared" si="3"/>
        <v>0</v>
      </c>
      <c r="S32" s="284">
        <f t="shared" si="3"/>
        <v>0</v>
      </c>
      <c r="T32" s="284">
        <f t="shared" si="3"/>
        <v>0</v>
      </c>
      <c r="U32" s="284">
        <f t="shared" si="3"/>
        <v>0</v>
      </c>
      <c r="V32" s="284">
        <f t="shared" si="3"/>
        <v>0</v>
      </c>
      <c r="W32" s="284">
        <f t="shared" si="3"/>
        <v>0</v>
      </c>
      <c r="X32" s="284">
        <f t="shared" si="3"/>
        <v>0</v>
      </c>
      <c r="Y32" s="284">
        <f t="shared" si="3"/>
        <v>0</v>
      </c>
      <c r="Z32" s="284">
        <f t="shared" si="3"/>
        <v>0</v>
      </c>
      <c r="AA32" s="284">
        <f t="shared" si="3"/>
        <v>0</v>
      </c>
      <c r="AB32" s="284">
        <f t="shared" si="3"/>
        <v>0</v>
      </c>
      <c r="AC32" s="284">
        <f t="shared" si="3"/>
        <v>0</v>
      </c>
      <c r="AD32" s="284">
        <f t="shared" si="3"/>
        <v>0</v>
      </c>
      <c r="AE32" s="284">
        <f t="shared" si="3"/>
        <v>0</v>
      </c>
      <c r="AF32" s="284">
        <f t="shared" si="3"/>
        <v>0</v>
      </c>
      <c r="AG32" s="284">
        <f t="shared" si="3"/>
        <v>0</v>
      </c>
      <c r="AH32" s="284">
        <f t="shared" si="3"/>
        <v>2.8589999999999995</v>
      </c>
      <c r="AI32" s="284">
        <f t="shared" si="3"/>
        <v>2.1559999999999997</v>
      </c>
      <c r="AJ32" s="284">
        <f t="shared" si="3"/>
        <v>0</v>
      </c>
      <c r="AK32" s="284">
        <f t="shared" si="3"/>
        <v>0</v>
      </c>
      <c r="AL32" s="284">
        <f t="shared" si="3"/>
        <v>0</v>
      </c>
      <c r="AM32" s="284">
        <f t="shared" si="3"/>
        <v>0</v>
      </c>
      <c r="AN32" s="284">
        <f t="shared" si="3"/>
        <v>0</v>
      </c>
      <c r="AO32" s="284">
        <f t="shared" si="3"/>
        <v>0</v>
      </c>
      <c r="AP32" s="284">
        <f t="shared" si="3"/>
        <v>0</v>
      </c>
      <c r="AQ32" s="284">
        <f t="shared" si="3"/>
        <v>0</v>
      </c>
      <c r="AR32" s="284">
        <f t="shared" si="3"/>
        <v>0</v>
      </c>
      <c r="AS32" s="284">
        <f t="shared" si="3"/>
        <v>0</v>
      </c>
    </row>
    <row r="33" spans="1:45" ht="42" x14ac:dyDescent="0.25">
      <c r="A33" s="76" t="s">
        <v>449</v>
      </c>
      <c r="B33" s="267" t="s">
        <v>843</v>
      </c>
      <c r="C33" s="78"/>
      <c r="D33" s="284">
        <f>SUM(D34:D40)</f>
        <v>0</v>
      </c>
      <c r="E33" s="284">
        <f t="shared" ref="E33:AS33" si="4">SUM(E34:E40)</f>
        <v>0</v>
      </c>
      <c r="F33" s="284">
        <f t="shared" si="4"/>
        <v>0</v>
      </c>
      <c r="G33" s="284">
        <f t="shared" si="4"/>
        <v>0</v>
      </c>
      <c r="H33" s="284">
        <f t="shared" si="4"/>
        <v>0</v>
      </c>
      <c r="I33" s="284">
        <f t="shared" si="4"/>
        <v>0</v>
      </c>
      <c r="J33" s="284">
        <f t="shared" si="4"/>
        <v>0</v>
      </c>
      <c r="K33" s="284">
        <f t="shared" si="4"/>
        <v>0</v>
      </c>
      <c r="L33" s="284">
        <f t="shared" si="4"/>
        <v>2.35</v>
      </c>
      <c r="M33" s="300">
        <f t="shared" si="4"/>
        <v>1.5</v>
      </c>
      <c r="N33" s="284">
        <f t="shared" si="4"/>
        <v>0</v>
      </c>
      <c r="O33" s="284">
        <f t="shared" si="4"/>
        <v>0</v>
      </c>
      <c r="P33" s="284">
        <f t="shared" si="4"/>
        <v>0</v>
      </c>
      <c r="Q33" s="284">
        <f t="shared" si="4"/>
        <v>0</v>
      </c>
      <c r="R33" s="284">
        <f t="shared" si="4"/>
        <v>0</v>
      </c>
      <c r="S33" s="284">
        <f t="shared" si="4"/>
        <v>0</v>
      </c>
      <c r="T33" s="284">
        <f t="shared" si="4"/>
        <v>0</v>
      </c>
      <c r="U33" s="284">
        <f t="shared" si="4"/>
        <v>0</v>
      </c>
      <c r="V33" s="284">
        <f t="shared" si="4"/>
        <v>0</v>
      </c>
      <c r="W33" s="284">
        <f t="shared" si="4"/>
        <v>0</v>
      </c>
      <c r="X33" s="284">
        <f t="shared" si="4"/>
        <v>0</v>
      </c>
      <c r="Y33" s="284">
        <f t="shared" si="4"/>
        <v>0</v>
      </c>
      <c r="Z33" s="284">
        <f t="shared" si="4"/>
        <v>0</v>
      </c>
      <c r="AA33" s="284">
        <f t="shared" si="4"/>
        <v>0</v>
      </c>
      <c r="AB33" s="284">
        <f t="shared" si="4"/>
        <v>0</v>
      </c>
      <c r="AC33" s="284">
        <f t="shared" si="4"/>
        <v>0</v>
      </c>
      <c r="AD33" s="284">
        <f t="shared" si="4"/>
        <v>0</v>
      </c>
      <c r="AE33" s="284">
        <f t="shared" si="4"/>
        <v>0</v>
      </c>
      <c r="AF33" s="284">
        <f t="shared" si="4"/>
        <v>0</v>
      </c>
      <c r="AG33" s="284">
        <f t="shared" si="4"/>
        <v>0</v>
      </c>
      <c r="AH33" s="284">
        <f t="shared" si="4"/>
        <v>2.8589999999999995</v>
      </c>
      <c r="AI33" s="284">
        <f t="shared" si="4"/>
        <v>2.1559999999999997</v>
      </c>
      <c r="AJ33" s="284">
        <f t="shared" si="4"/>
        <v>0</v>
      </c>
      <c r="AK33" s="284">
        <f t="shared" si="4"/>
        <v>0</v>
      </c>
      <c r="AL33" s="284">
        <f t="shared" si="4"/>
        <v>0</v>
      </c>
      <c r="AM33" s="284">
        <f t="shared" si="4"/>
        <v>0</v>
      </c>
      <c r="AN33" s="284">
        <f t="shared" si="4"/>
        <v>0</v>
      </c>
      <c r="AO33" s="284">
        <f t="shared" si="4"/>
        <v>0</v>
      </c>
      <c r="AP33" s="284">
        <f t="shared" si="4"/>
        <v>0</v>
      </c>
      <c r="AQ33" s="284">
        <f t="shared" si="4"/>
        <v>0</v>
      </c>
      <c r="AR33" s="284">
        <f t="shared" si="4"/>
        <v>0</v>
      </c>
      <c r="AS33" s="284">
        <f t="shared" si="4"/>
        <v>0</v>
      </c>
    </row>
    <row r="34" spans="1:45" x14ac:dyDescent="0.25">
      <c r="A34" s="76"/>
      <c r="B34" s="268" t="s">
        <v>951</v>
      </c>
      <c r="C34" s="104" t="s">
        <v>952</v>
      </c>
      <c r="D34" s="113"/>
      <c r="E34" s="113"/>
      <c r="F34" s="113"/>
      <c r="G34" s="113"/>
      <c r="H34" s="113"/>
      <c r="I34" s="113"/>
      <c r="J34" s="113"/>
      <c r="K34" s="113"/>
      <c r="L34" s="113">
        <v>0.25</v>
      </c>
      <c r="M34" s="113">
        <v>0.25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>
        <v>0.314</v>
      </c>
      <c r="AI34" s="113">
        <v>0.35899999999999999</v>
      </c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x14ac:dyDescent="0.25">
      <c r="A35" s="76"/>
      <c r="B35" s="268" t="s">
        <v>953</v>
      </c>
      <c r="C35" s="104" t="s">
        <v>954</v>
      </c>
      <c r="D35" s="113"/>
      <c r="E35" s="113"/>
      <c r="F35" s="113"/>
      <c r="G35" s="113"/>
      <c r="H35" s="113"/>
      <c r="I35" s="113"/>
      <c r="J35" s="113"/>
      <c r="K35" s="113"/>
      <c r="L35" s="113">
        <v>0.25</v>
      </c>
      <c r="M35" s="113">
        <v>0.25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>
        <v>0.313</v>
      </c>
      <c r="AI35" s="113">
        <v>0.35899999999999999</v>
      </c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x14ac:dyDescent="0.25">
      <c r="A36" s="76"/>
      <c r="B36" s="268" t="s">
        <v>955</v>
      </c>
      <c r="C36" s="104" t="s">
        <v>956</v>
      </c>
      <c r="D36" s="113"/>
      <c r="E36" s="113"/>
      <c r="F36" s="113"/>
      <c r="G36" s="113"/>
      <c r="H36" s="113"/>
      <c r="I36" s="113"/>
      <c r="J36" s="113"/>
      <c r="K36" s="113"/>
      <c r="L36" s="113">
        <v>0.4</v>
      </c>
      <c r="M36" s="113">
        <v>0.25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>
        <v>0.38</v>
      </c>
      <c r="AI36" s="113">
        <v>0.35899999999999999</v>
      </c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</row>
    <row r="37" spans="1:45" x14ac:dyDescent="0.25">
      <c r="A37" s="76"/>
      <c r="B37" s="268" t="s">
        <v>951</v>
      </c>
      <c r="C37" s="104" t="s">
        <v>957</v>
      </c>
      <c r="D37" s="113"/>
      <c r="E37" s="113"/>
      <c r="F37" s="113"/>
      <c r="G37" s="113"/>
      <c r="H37" s="113"/>
      <c r="I37" s="113"/>
      <c r="J37" s="113"/>
      <c r="K37" s="113"/>
      <c r="L37" s="113">
        <v>0.4</v>
      </c>
      <c r="M37" s="113">
        <v>0.25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>
        <v>0.38</v>
      </c>
      <c r="AI37" s="113">
        <v>0.35899999999999999</v>
      </c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</row>
    <row r="38" spans="1:45" x14ac:dyDescent="0.25">
      <c r="A38" s="76"/>
      <c r="B38" s="268" t="s">
        <v>958</v>
      </c>
      <c r="C38" s="104" t="s">
        <v>959</v>
      </c>
      <c r="D38" s="113"/>
      <c r="E38" s="113"/>
      <c r="F38" s="113"/>
      <c r="G38" s="113"/>
      <c r="H38" s="113"/>
      <c r="I38" s="113"/>
      <c r="J38" s="113"/>
      <c r="K38" s="113"/>
      <c r="L38" s="113">
        <v>0.4</v>
      </c>
      <c r="M38" s="113">
        <v>0.25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>
        <v>0.38</v>
      </c>
      <c r="AI38" s="113">
        <v>0.36</v>
      </c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</row>
    <row r="39" spans="1:45" x14ac:dyDescent="0.25">
      <c r="A39" s="76"/>
      <c r="B39" s="268" t="s">
        <v>960</v>
      </c>
      <c r="C39" s="104" t="s">
        <v>961</v>
      </c>
      <c r="D39" s="113"/>
      <c r="E39" s="113"/>
      <c r="F39" s="113"/>
      <c r="G39" s="113"/>
      <c r="H39" s="113"/>
      <c r="I39" s="113"/>
      <c r="J39" s="113"/>
      <c r="K39" s="113"/>
      <c r="L39" s="113">
        <v>0.4</v>
      </c>
      <c r="M39" s="113">
        <v>0.25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>
        <v>0.38100000000000001</v>
      </c>
      <c r="AI39" s="113">
        <v>0.36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</row>
    <row r="40" spans="1:45" x14ac:dyDescent="0.25">
      <c r="A40" s="76"/>
      <c r="B40" s="268" t="s">
        <v>962</v>
      </c>
      <c r="C40" s="104" t="s">
        <v>963</v>
      </c>
      <c r="D40" s="113"/>
      <c r="E40" s="113"/>
      <c r="F40" s="113"/>
      <c r="G40" s="113"/>
      <c r="H40" s="113"/>
      <c r="I40" s="113"/>
      <c r="J40" s="113"/>
      <c r="K40" s="113"/>
      <c r="L40" s="113">
        <v>0.25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>
        <v>0.71099999999999997</v>
      </c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</row>
    <row r="41" spans="1:45" ht="31.5" x14ac:dyDescent="0.25">
      <c r="A41" s="76" t="s">
        <v>448</v>
      </c>
      <c r="B41" s="267" t="s">
        <v>844</v>
      </c>
      <c r="C41" s="78"/>
      <c r="D41" s="102" t="s">
        <v>868</v>
      </c>
      <c r="E41" s="102" t="s">
        <v>868</v>
      </c>
      <c r="F41" s="102" t="s">
        <v>868</v>
      </c>
      <c r="G41" s="102" t="s">
        <v>868</v>
      </c>
      <c r="H41" s="102" t="s">
        <v>868</v>
      </c>
      <c r="I41" s="102" t="s">
        <v>868</v>
      </c>
      <c r="J41" s="102" t="s">
        <v>868</v>
      </c>
      <c r="K41" s="102" t="s">
        <v>868</v>
      </c>
      <c r="L41" s="102" t="s">
        <v>868</v>
      </c>
      <c r="M41" s="102" t="s">
        <v>868</v>
      </c>
      <c r="N41" s="102" t="s">
        <v>868</v>
      </c>
      <c r="O41" s="102" t="s">
        <v>868</v>
      </c>
      <c r="P41" s="102" t="s">
        <v>868</v>
      </c>
      <c r="Q41" s="102" t="s">
        <v>868</v>
      </c>
      <c r="R41" s="102" t="s">
        <v>868</v>
      </c>
      <c r="S41" s="102" t="s">
        <v>868</v>
      </c>
      <c r="T41" s="102" t="s">
        <v>868</v>
      </c>
      <c r="U41" s="102" t="s">
        <v>868</v>
      </c>
      <c r="V41" s="102" t="s">
        <v>868</v>
      </c>
      <c r="W41" s="102" t="s">
        <v>868</v>
      </c>
      <c r="X41" s="102" t="s">
        <v>868</v>
      </c>
      <c r="Y41" s="102" t="s">
        <v>868</v>
      </c>
      <c r="Z41" s="102" t="s">
        <v>868</v>
      </c>
      <c r="AA41" s="102" t="s">
        <v>868</v>
      </c>
      <c r="AB41" s="102" t="s">
        <v>868</v>
      </c>
      <c r="AC41" s="102" t="s">
        <v>868</v>
      </c>
      <c r="AD41" s="102" t="s">
        <v>868</v>
      </c>
      <c r="AE41" s="102" t="s">
        <v>868</v>
      </c>
      <c r="AF41" s="102" t="s">
        <v>868</v>
      </c>
      <c r="AG41" s="102" t="s">
        <v>868</v>
      </c>
      <c r="AH41" s="102" t="s">
        <v>868</v>
      </c>
      <c r="AI41" s="102" t="s">
        <v>868</v>
      </c>
      <c r="AJ41" s="102" t="s">
        <v>868</v>
      </c>
      <c r="AK41" s="102" t="s">
        <v>868</v>
      </c>
      <c r="AL41" s="102" t="s">
        <v>868</v>
      </c>
      <c r="AM41" s="102" t="s">
        <v>868</v>
      </c>
      <c r="AN41" s="102" t="s">
        <v>868</v>
      </c>
      <c r="AO41" s="102" t="s">
        <v>868</v>
      </c>
      <c r="AP41" s="102" t="s">
        <v>868</v>
      </c>
      <c r="AQ41" s="102" t="s">
        <v>868</v>
      </c>
      <c r="AR41" s="102" t="s">
        <v>868</v>
      </c>
      <c r="AS41" s="102" t="s">
        <v>868</v>
      </c>
    </row>
    <row r="42" spans="1:45" ht="31.5" x14ac:dyDescent="0.25">
      <c r="A42" s="76" t="s">
        <v>446</v>
      </c>
      <c r="B42" s="267" t="s">
        <v>845</v>
      </c>
      <c r="C42" s="78"/>
      <c r="D42" s="102" t="s">
        <v>868</v>
      </c>
      <c r="E42" s="102" t="s">
        <v>868</v>
      </c>
      <c r="F42" s="102" t="s">
        <v>868</v>
      </c>
      <c r="G42" s="102" t="s">
        <v>868</v>
      </c>
      <c r="H42" s="102" t="s">
        <v>868</v>
      </c>
      <c r="I42" s="102" t="s">
        <v>868</v>
      </c>
      <c r="J42" s="102" t="s">
        <v>868</v>
      </c>
      <c r="K42" s="102" t="s">
        <v>868</v>
      </c>
      <c r="L42" s="102" t="s">
        <v>868</v>
      </c>
      <c r="M42" s="102" t="s">
        <v>868</v>
      </c>
      <c r="N42" s="102" t="s">
        <v>868</v>
      </c>
      <c r="O42" s="102" t="s">
        <v>868</v>
      </c>
      <c r="P42" s="102" t="s">
        <v>868</v>
      </c>
      <c r="Q42" s="102" t="s">
        <v>868</v>
      </c>
      <c r="R42" s="102" t="s">
        <v>868</v>
      </c>
      <c r="S42" s="102" t="s">
        <v>868</v>
      </c>
      <c r="T42" s="102" t="s">
        <v>868</v>
      </c>
      <c r="U42" s="102" t="s">
        <v>868</v>
      </c>
      <c r="V42" s="102" t="s">
        <v>868</v>
      </c>
      <c r="W42" s="102" t="s">
        <v>868</v>
      </c>
      <c r="X42" s="102" t="s">
        <v>868</v>
      </c>
      <c r="Y42" s="102" t="s">
        <v>868</v>
      </c>
      <c r="Z42" s="102" t="s">
        <v>868</v>
      </c>
      <c r="AA42" s="102" t="s">
        <v>868</v>
      </c>
      <c r="AB42" s="102" t="s">
        <v>868</v>
      </c>
      <c r="AC42" s="102" t="s">
        <v>868</v>
      </c>
      <c r="AD42" s="102" t="s">
        <v>868</v>
      </c>
      <c r="AE42" s="102" t="s">
        <v>868</v>
      </c>
      <c r="AF42" s="102" t="s">
        <v>868</v>
      </c>
      <c r="AG42" s="102" t="s">
        <v>868</v>
      </c>
      <c r="AH42" s="102" t="s">
        <v>868</v>
      </c>
      <c r="AI42" s="102" t="s">
        <v>868</v>
      </c>
      <c r="AJ42" s="102" t="s">
        <v>868</v>
      </c>
      <c r="AK42" s="102" t="s">
        <v>868</v>
      </c>
      <c r="AL42" s="102" t="s">
        <v>868</v>
      </c>
      <c r="AM42" s="102" t="s">
        <v>868</v>
      </c>
      <c r="AN42" s="102" t="s">
        <v>868</v>
      </c>
      <c r="AO42" s="102" t="s">
        <v>868</v>
      </c>
      <c r="AP42" s="102" t="s">
        <v>868</v>
      </c>
      <c r="AQ42" s="102" t="s">
        <v>868</v>
      </c>
      <c r="AR42" s="102" t="s">
        <v>868</v>
      </c>
      <c r="AS42" s="102" t="s">
        <v>868</v>
      </c>
    </row>
    <row r="43" spans="1:45" ht="21" x14ac:dyDescent="0.25">
      <c r="A43" s="76" t="s">
        <v>846</v>
      </c>
      <c r="B43" s="267" t="s">
        <v>847</v>
      </c>
      <c r="C43" s="78"/>
      <c r="D43" s="102" t="s">
        <v>868</v>
      </c>
      <c r="E43" s="102" t="s">
        <v>868</v>
      </c>
      <c r="F43" s="102" t="s">
        <v>868</v>
      </c>
      <c r="G43" s="102" t="s">
        <v>868</v>
      </c>
      <c r="H43" s="102" t="s">
        <v>868</v>
      </c>
      <c r="I43" s="102" t="s">
        <v>868</v>
      </c>
      <c r="J43" s="102" t="s">
        <v>868</v>
      </c>
      <c r="K43" s="102" t="s">
        <v>868</v>
      </c>
      <c r="L43" s="102" t="s">
        <v>868</v>
      </c>
      <c r="M43" s="102" t="s">
        <v>868</v>
      </c>
      <c r="N43" s="102" t="s">
        <v>868</v>
      </c>
      <c r="O43" s="102" t="s">
        <v>868</v>
      </c>
      <c r="P43" s="102" t="s">
        <v>868</v>
      </c>
      <c r="Q43" s="102" t="s">
        <v>868</v>
      </c>
      <c r="R43" s="102" t="s">
        <v>868</v>
      </c>
      <c r="S43" s="102" t="s">
        <v>868</v>
      </c>
      <c r="T43" s="102" t="s">
        <v>868</v>
      </c>
      <c r="U43" s="102" t="s">
        <v>868</v>
      </c>
      <c r="V43" s="102" t="s">
        <v>868</v>
      </c>
      <c r="W43" s="102" t="s">
        <v>868</v>
      </c>
      <c r="X43" s="102" t="s">
        <v>868</v>
      </c>
      <c r="Y43" s="102" t="s">
        <v>868</v>
      </c>
      <c r="Z43" s="102" t="s">
        <v>868</v>
      </c>
      <c r="AA43" s="102" t="s">
        <v>868</v>
      </c>
      <c r="AB43" s="102" t="s">
        <v>868</v>
      </c>
      <c r="AC43" s="102" t="s">
        <v>868</v>
      </c>
      <c r="AD43" s="102" t="s">
        <v>868</v>
      </c>
      <c r="AE43" s="102" t="s">
        <v>868</v>
      </c>
      <c r="AF43" s="102" t="s">
        <v>868</v>
      </c>
      <c r="AG43" s="102" t="s">
        <v>868</v>
      </c>
      <c r="AH43" s="102" t="s">
        <v>868</v>
      </c>
      <c r="AI43" s="102" t="s">
        <v>868</v>
      </c>
      <c r="AJ43" s="102" t="s">
        <v>868</v>
      </c>
      <c r="AK43" s="102" t="s">
        <v>868</v>
      </c>
      <c r="AL43" s="102" t="s">
        <v>868</v>
      </c>
      <c r="AM43" s="102" t="s">
        <v>868</v>
      </c>
      <c r="AN43" s="102" t="s">
        <v>868</v>
      </c>
      <c r="AO43" s="102" t="s">
        <v>868</v>
      </c>
      <c r="AP43" s="102" t="s">
        <v>868</v>
      </c>
      <c r="AQ43" s="102" t="s">
        <v>868</v>
      </c>
      <c r="AR43" s="102" t="s">
        <v>868</v>
      </c>
      <c r="AS43" s="102" t="s">
        <v>868</v>
      </c>
    </row>
    <row r="44" spans="1:45" ht="63" x14ac:dyDescent="0.25">
      <c r="A44" s="76" t="s">
        <v>846</v>
      </c>
      <c r="B44" s="267" t="s">
        <v>848</v>
      </c>
      <c r="C44" s="78"/>
      <c r="D44" s="102" t="s">
        <v>868</v>
      </c>
      <c r="E44" s="102" t="s">
        <v>868</v>
      </c>
      <c r="F44" s="102" t="s">
        <v>868</v>
      </c>
      <c r="G44" s="102" t="s">
        <v>868</v>
      </c>
      <c r="H44" s="102" t="s">
        <v>868</v>
      </c>
      <c r="I44" s="102" t="s">
        <v>868</v>
      </c>
      <c r="J44" s="102" t="s">
        <v>868</v>
      </c>
      <c r="K44" s="102" t="s">
        <v>868</v>
      </c>
      <c r="L44" s="102" t="s">
        <v>868</v>
      </c>
      <c r="M44" s="102" t="s">
        <v>868</v>
      </c>
      <c r="N44" s="102" t="s">
        <v>868</v>
      </c>
      <c r="O44" s="102" t="s">
        <v>868</v>
      </c>
      <c r="P44" s="102" t="s">
        <v>868</v>
      </c>
      <c r="Q44" s="102" t="s">
        <v>868</v>
      </c>
      <c r="R44" s="102" t="s">
        <v>868</v>
      </c>
      <c r="S44" s="102" t="s">
        <v>868</v>
      </c>
      <c r="T44" s="102" t="s">
        <v>868</v>
      </c>
      <c r="U44" s="102" t="s">
        <v>868</v>
      </c>
      <c r="V44" s="102" t="s">
        <v>868</v>
      </c>
      <c r="W44" s="102" t="s">
        <v>868</v>
      </c>
      <c r="X44" s="102" t="s">
        <v>868</v>
      </c>
      <c r="Y44" s="102" t="s">
        <v>868</v>
      </c>
      <c r="Z44" s="102" t="s">
        <v>868</v>
      </c>
      <c r="AA44" s="102" t="s">
        <v>868</v>
      </c>
      <c r="AB44" s="102" t="s">
        <v>868</v>
      </c>
      <c r="AC44" s="102" t="s">
        <v>868</v>
      </c>
      <c r="AD44" s="102" t="s">
        <v>868</v>
      </c>
      <c r="AE44" s="102" t="s">
        <v>868</v>
      </c>
      <c r="AF44" s="102" t="s">
        <v>868</v>
      </c>
      <c r="AG44" s="102" t="s">
        <v>868</v>
      </c>
      <c r="AH44" s="102" t="s">
        <v>868</v>
      </c>
      <c r="AI44" s="102" t="s">
        <v>868</v>
      </c>
      <c r="AJ44" s="102" t="s">
        <v>868</v>
      </c>
      <c r="AK44" s="102" t="s">
        <v>868</v>
      </c>
      <c r="AL44" s="102" t="s">
        <v>868</v>
      </c>
      <c r="AM44" s="102" t="s">
        <v>868</v>
      </c>
      <c r="AN44" s="102" t="s">
        <v>868</v>
      </c>
      <c r="AO44" s="102" t="s">
        <v>868</v>
      </c>
      <c r="AP44" s="102" t="s">
        <v>868</v>
      </c>
      <c r="AQ44" s="102" t="s">
        <v>868</v>
      </c>
      <c r="AR44" s="102" t="s">
        <v>868</v>
      </c>
      <c r="AS44" s="102" t="s">
        <v>868</v>
      </c>
    </row>
    <row r="45" spans="1:45" ht="52.5" x14ac:dyDescent="0.25">
      <c r="A45" s="76" t="s">
        <v>846</v>
      </c>
      <c r="B45" s="267" t="s">
        <v>849</v>
      </c>
      <c r="C45" s="78"/>
      <c r="D45" s="102" t="s">
        <v>868</v>
      </c>
      <c r="E45" s="102" t="s">
        <v>868</v>
      </c>
      <c r="F45" s="102" t="s">
        <v>868</v>
      </c>
      <c r="G45" s="102" t="s">
        <v>868</v>
      </c>
      <c r="H45" s="102" t="s">
        <v>868</v>
      </c>
      <c r="I45" s="102" t="s">
        <v>868</v>
      </c>
      <c r="J45" s="102" t="s">
        <v>868</v>
      </c>
      <c r="K45" s="102" t="s">
        <v>868</v>
      </c>
      <c r="L45" s="102" t="s">
        <v>868</v>
      </c>
      <c r="M45" s="102" t="s">
        <v>868</v>
      </c>
      <c r="N45" s="102" t="s">
        <v>868</v>
      </c>
      <c r="O45" s="102" t="s">
        <v>868</v>
      </c>
      <c r="P45" s="102" t="s">
        <v>868</v>
      </c>
      <c r="Q45" s="102" t="s">
        <v>868</v>
      </c>
      <c r="R45" s="102" t="s">
        <v>868</v>
      </c>
      <c r="S45" s="102" t="s">
        <v>868</v>
      </c>
      <c r="T45" s="102" t="s">
        <v>868</v>
      </c>
      <c r="U45" s="102" t="s">
        <v>868</v>
      </c>
      <c r="V45" s="102" t="s">
        <v>868</v>
      </c>
      <c r="W45" s="102" t="s">
        <v>868</v>
      </c>
      <c r="X45" s="102" t="s">
        <v>868</v>
      </c>
      <c r="Y45" s="102" t="s">
        <v>868</v>
      </c>
      <c r="Z45" s="102" t="s">
        <v>868</v>
      </c>
      <c r="AA45" s="102" t="s">
        <v>868</v>
      </c>
      <c r="AB45" s="102" t="s">
        <v>868</v>
      </c>
      <c r="AC45" s="102" t="s">
        <v>868</v>
      </c>
      <c r="AD45" s="102" t="s">
        <v>868</v>
      </c>
      <c r="AE45" s="102" t="s">
        <v>868</v>
      </c>
      <c r="AF45" s="102" t="s">
        <v>868</v>
      </c>
      <c r="AG45" s="102" t="s">
        <v>868</v>
      </c>
      <c r="AH45" s="102" t="s">
        <v>868</v>
      </c>
      <c r="AI45" s="102" t="s">
        <v>868</v>
      </c>
      <c r="AJ45" s="102" t="s">
        <v>868</v>
      </c>
      <c r="AK45" s="102" t="s">
        <v>868</v>
      </c>
      <c r="AL45" s="102" t="s">
        <v>868</v>
      </c>
      <c r="AM45" s="102" t="s">
        <v>868</v>
      </c>
      <c r="AN45" s="102" t="s">
        <v>868</v>
      </c>
      <c r="AO45" s="102" t="s">
        <v>868</v>
      </c>
      <c r="AP45" s="102" t="s">
        <v>868</v>
      </c>
      <c r="AQ45" s="102" t="s">
        <v>868</v>
      </c>
      <c r="AR45" s="102" t="s">
        <v>868</v>
      </c>
      <c r="AS45" s="102" t="s">
        <v>868</v>
      </c>
    </row>
    <row r="46" spans="1:45" ht="63" x14ac:dyDescent="0.25">
      <c r="A46" s="76" t="s">
        <v>846</v>
      </c>
      <c r="B46" s="267" t="s">
        <v>850</v>
      </c>
      <c r="C46" s="78"/>
      <c r="D46" s="102" t="s">
        <v>868</v>
      </c>
      <c r="E46" s="102" t="s">
        <v>868</v>
      </c>
      <c r="F46" s="102" t="s">
        <v>868</v>
      </c>
      <c r="G46" s="102" t="s">
        <v>868</v>
      </c>
      <c r="H46" s="102" t="s">
        <v>868</v>
      </c>
      <c r="I46" s="102" t="s">
        <v>868</v>
      </c>
      <c r="J46" s="102" t="s">
        <v>868</v>
      </c>
      <c r="K46" s="102" t="s">
        <v>868</v>
      </c>
      <c r="L46" s="102" t="s">
        <v>868</v>
      </c>
      <c r="M46" s="102" t="s">
        <v>868</v>
      </c>
      <c r="N46" s="102" t="s">
        <v>868</v>
      </c>
      <c r="O46" s="102" t="s">
        <v>868</v>
      </c>
      <c r="P46" s="102" t="s">
        <v>868</v>
      </c>
      <c r="Q46" s="102" t="s">
        <v>868</v>
      </c>
      <c r="R46" s="102" t="s">
        <v>868</v>
      </c>
      <c r="S46" s="102" t="s">
        <v>868</v>
      </c>
      <c r="T46" s="102" t="s">
        <v>868</v>
      </c>
      <c r="U46" s="102" t="s">
        <v>868</v>
      </c>
      <c r="V46" s="102" t="s">
        <v>868</v>
      </c>
      <c r="W46" s="102" t="s">
        <v>868</v>
      </c>
      <c r="X46" s="102" t="s">
        <v>868</v>
      </c>
      <c r="Y46" s="102" t="s">
        <v>868</v>
      </c>
      <c r="Z46" s="102" t="s">
        <v>868</v>
      </c>
      <c r="AA46" s="102" t="s">
        <v>868</v>
      </c>
      <c r="AB46" s="102" t="s">
        <v>868</v>
      </c>
      <c r="AC46" s="102" t="s">
        <v>868</v>
      </c>
      <c r="AD46" s="102" t="s">
        <v>868</v>
      </c>
      <c r="AE46" s="102" t="s">
        <v>868</v>
      </c>
      <c r="AF46" s="102" t="s">
        <v>868</v>
      </c>
      <c r="AG46" s="102" t="s">
        <v>868</v>
      </c>
      <c r="AH46" s="102" t="s">
        <v>868</v>
      </c>
      <c r="AI46" s="102" t="s">
        <v>868</v>
      </c>
      <c r="AJ46" s="102" t="s">
        <v>868</v>
      </c>
      <c r="AK46" s="102" t="s">
        <v>868</v>
      </c>
      <c r="AL46" s="102" t="s">
        <v>868</v>
      </c>
      <c r="AM46" s="102" t="s">
        <v>868</v>
      </c>
      <c r="AN46" s="102" t="s">
        <v>868</v>
      </c>
      <c r="AO46" s="102" t="s">
        <v>868</v>
      </c>
      <c r="AP46" s="102" t="s">
        <v>868</v>
      </c>
      <c r="AQ46" s="102" t="s">
        <v>868</v>
      </c>
      <c r="AR46" s="102" t="s">
        <v>868</v>
      </c>
      <c r="AS46" s="102" t="s">
        <v>868</v>
      </c>
    </row>
    <row r="47" spans="1:45" ht="21" x14ac:dyDescent="0.25">
      <c r="A47" s="76" t="s">
        <v>851</v>
      </c>
      <c r="B47" s="267" t="s">
        <v>847</v>
      </c>
      <c r="C47" s="78"/>
      <c r="D47" s="102" t="s">
        <v>868</v>
      </c>
      <c r="E47" s="102" t="s">
        <v>868</v>
      </c>
      <c r="F47" s="102" t="s">
        <v>868</v>
      </c>
      <c r="G47" s="102" t="s">
        <v>868</v>
      </c>
      <c r="H47" s="102" t="s">
        <v>868</v>
      </c>
      <c r="I47" s="102" t="s">
        <v>868</v>
      </c>
      <c r="J47" s="102" t="s">
        <v>868</v>
      </c>
      <c r="K47" s="102" t="s">
        <v>868</v>
      </c>
      <c r="L47" s="102" t="s">
        <v>868</v>
      </c>
      <c r="M47" s="102" t="s">
        <v>868</v>
      </c>
      <c r="N47" s="102" t="s">
        <v>868</v>
      </c>
      <c r="O47" s="102" t="s">
        <v>868</v>
      </c>
      <c r="P47" s="102" t="s">
        <v>868</v>
      </c>
      <c r="Q47" s="102" t="s">
        <v>868</v>
      </c>
      <c r="R47" s="102" t="s">
        <v>868</v>
      </c>
      <c r="S47" s="102" t="s">
        <v>868</v>
      </c>
      <c r="T47" s="102" t="s">
        <v>868</v>
      </c>
      <c r="U47" s="102" t="s">
        <v>868</v>
      </c>
      <c r="V47" s="102" t="s">
        <v>868</v>
      </c>
      <c r="W47" s="102" t="s">
        <v>868</v>
      </c>
      <c r="X47" s="102" t="s">
        <v>868</v>
      </c>
      <c r="Y47" s="102" t="s">
        <v>868</v>
      </c>
      <c r="Z47" s="102" t="s">
        <v>868</v>
      </c>
      <c r="AA47" s="102" t="s">
        <v>868</v>
      </c>
      <c r="AB47" s="102" t="s">
        <v>868</v>
      </c>
      <c r="AC47" s="102" t="s">
        <v>868</v>
      </c>
      <c r="AD47" s="102" t="s">
        <v>868</v>
      </c>
      <c r="AE47" s="102" t="s">
        <v>868</v>
      </c>
      <c r="AF47" s="102" t="s">
        <v>868</v>
      </c>
      <c r="AG47" s="102" t="s">
        <v>868</v>
      </c>
      <c r="AH47" s="102" t="s">
        <v>868</v>
      </c>
      <c r="AI47" s="102" t="s">
        <v>868</v>
      </c>
      <c r="AJ47" s="102" t="s">
        <v>868</v>
      </c>
      <c r="AK47" s="102" t="s">
        <v>868</v>
      </c>
      <c r="AL47" s="102" t="s">
        <v>868</v>
      </c>
      <c r="AM47" s="102" t="s">
        <v>868</v>
      </c>
      <c r="AN47" s="102" t="s">
        <v>868</v>
      </c>
      <c r="AO47" s="102" t="s">
        <v>868</v>
      </c>
      <c r="AP47" s="102" t="s">
        <v>868</v>
      </c>
      <c r="AQ47" s="102" t="s">
        <v>868</v>
      </c>
      <c r="AR47" s="102" t="s">
        <v>868</v>
      </c>
      <c r="AS47" s="102" t="s">
        <v>868</v>
      </c>
    </row>
    <row r="48" spans="1:45" ht="63" x14ac:dyDescent="0.25">
      <c r="A48" s="76" t="s">
        <v>851</v>
      </c>
      <c r="B48" s="267" t="s">
        <v>848</v>
      </c>
      <c r="C48" s="78"/>
      <c r="D48" s="102" t="s">
        <v>868</v>
      </c>
      <c r="E48" s="102" t="s">
        <v>868</v>
      </c>
      <c r="F48" s="102" t="s">
        <v>868</v>
      </c>
      <c r="G48" s="102" t="s">
        <v>868</v>
      </c>
      <c r="H48" s="102" t="s">
        <v>868</v>
      </c>
      <c r="I48" s="102" t="s">
        <v>868</v>
      </c>
      <c r="J48" s="102" t="s">
        <v>868</v>
      </c>
      <c r="K48" s="102" t="s">
        <v>868</v>
      </c>
      <c r="L48" s="102" t="s">
        <v>868</v>
      </c>
      <c r="M48" s="102" t="s">
        <v>868</v>
      </c>
      <c r="N48" s="102" t="s">
        <v>868</v>
      </c>
      <c r="O48" s="102" t="s">
        <v>868</v>
      </c>
      <c r="P48" s="102" t="s">
        <v>868</v>
      </c>
      <c r="Q48" s="102" t="s">
        <v>868</v>
      </c>
      <c r="R48" s="102" t="s">
        <v>868</v>
      </c>
      <c r="S48" s="102" t="s">
        <v>868</v>
      </c>
      <c r="T48" s="102" t="s">
        <v>868</v>
      </c>
      <c r="U48" s="102" t="s">
        <v>868</v>
      </c>
      <c r="V48" s="102" t="s">
        <v>868</v>
      </c>
      <c r="W48" s="102" t="s">
        <v>868</v>
      </c>
      <c r="X48" s="102" t="s">
        <v>868</v>
      </c>
      <c r="Y48" s="102" t="s">
        <v>868</v>
      </c>
      <c r="Z48" s="102" t="s">
        <v>868</v>
      </c>
      <c r="AA48" s="102" t="s">
        <v>868</v>
      </c>
      <c r="AB48" s="102" t="s">
        <v>868</v>
      </c>
      <c r="AC48" s="102" t="s">
        <v>868</v>
      </c>
      <c r="AD48" s="102" t="s">
        <v>868</v>
      </c>
      <c r="AE48" s="102" t="s">
        <v>868</v>
      </c>
      <c r="AF48" s="102" t="s">
        <v>868</v>
      </c>
      <c r="AG48" s="102" t="s">
        <v>868</v>
      </c>
      <c r="AH48" s="102" t="s">
        <v>868</v>
      </c>
      <c r="AI48" s="102" t="s">
        <v>868</v>
      </c>
      <c r="AJ48" s="102" t="s">
        <v>868</v>
      </c>
      <c r="AK48" s="102" t="s">
        <v>868</v>
      </c>
      <c r="AL48" s="102" t="s">
        <v>868</v>
      </c>
      <c r="AM48" s="102" t="s">
        <v>868</v>
      </c>
      <c r="AN48" s="102" t="s">
        <v>868</v>
      </c>
      <c r="AO48" s="102" t="s">
        <v>868</v>
      </c>
      <c r="AP48" s="102" t="s">
        <v>868</v>
      </c>
      <c r="AQ48" s="102" t="s">
        <v>868</v>
      </c>
      <c r="AR48" s="102" t="s">
        <v>868</v>
      </c>
      <c r="AS48" s="102" t="s">
        <v>868</v>
      </c>
    </row>
    <row r="49" spans="1:256" ht="52.5" x14ac:dyDescent="0.25">
      <c r="A49" s="76" t="s">
        <v>851</v>
      </c>
      <c r="B49" s="267" t="s">
        <v>849</v>
      </c>
      <c r="C49" s="78"/>
      <c r="D49" s="102" t="s">
        <v>868</v>
      </c>
      <c r="E49" s="102" t="s">
        <v>868</v>
      </c>
      <c r="F49" s="102" t="s">
        <v>868</v>
      </c>
      <c r="G49" s="102" t="s">
        <v>868</v>
      </c>
      <c r="H49" s="102" t="s">
        <v>868</v>
      </c>
      <c r="I49" s="102" t="s">
        <v>868</v>
      </c>
      <c r="J49" s="102" t="s">
        <v>868</v>
      </c>
      <c r="K49" s="102" t="s">
        <v>868</v>
      </c>
      <c r="L49" s="102" t="s">
        <v>868</v>
      </c>
      <c r="M49" s="102" t="s">
        <v>868</v>
      </c>
      <c r="N49" s="102" t="s">
        <v>868</v>
      </c>
      <c r="O49" s="102" t="s">
        <v>868</v>
      </c>
      <c r="P49" s="102" t="s">
        <v>868</v>
      </c>
      <c r="Q49" s="102" t="s">
        <v>868</v>
      </c>
      <c r="R49" s="102" t="s">
        <v>868</v>
      </c>
      <c r="S49" s="102" t="s">
        <v>868</v>
      </c>
      <c r="T49" s="102" t="s">
        <v>868</v>
      </c>
      <c r="U49" s="102" t="s">
        <v>868</v>
      </c>
      <c r="V49" s="102" t="s">
        <v>868</v>
      </c>
      <c r="W49" s="102" t="s">
        <v>868</v>
      </c>
      <c r="X49" s="102" t="s">
        <v>868</v>
      </c>
      <c r="Y49" s="102" t="s">
        <v>868</v>
      </c>
      <c r="Z49" s="102" t="s">
        <v>868</v>
      </c>
      <c r="AA49" s="102" t="s">
        <v>868</v>
      </c>
      <c r="AB49" s="102" t="s">
        <v>868</v>
      </c>
      <c r="AC49" s="102" t="s">
        <v>868</v>
      </c>
      <c r="AD49" s="102" t="s">
        <v>868</v>
      </c>
      <c r="AE49" s="102" t="s">
        <v>868</v>
      </c>
      <c r="AF49" s="102" t="s">
        <v>868</v>
      </c>
      <c r="AG49" s="102" t="s">
        <v>868</v>
      </c>
      <c r="AH49" s="102" t="s">
        <v>868</v>
      </c>
      <c r="AI49" s="102" t="s">
        <v>868</v>
      </c>
      <c r="AJ49" s="102" t="s">
        <v>868</v>
      </c>
      <c r="AK49" s="102" t="s">
        <v>868</v>
      </c>
      <c r="AL49" s="102" t="s">
        <v>868</v>
      </c>
      <c r="AM49" s="102" t="s">
        <v>868</v>
      </c>
      <c r="AN49" s="102" t="s">
        <v>868</v>
      </c>
      <c r="AO49" s="102" t="s">
        <v>868</v>
      </c>
      <c r="AP49" s="102" t="s">
        <v>868</v>
      </c>
      <c r="AQ49" s="102" t="s">
        <v>868</v>
      </c>
      <c r="AR49" s="102" t="s">
        <v>868</v>
      </c>
      <c r="AS49" s="102" t="s">
        <v>868</v>
      </c>
    </row>
    <row r="50" spans="1:256" ht="63" x14ac:dyDescent="0.25">
      <c r="A50" s="76" t="s">
        <v>851</v>
      </c>
      <c r="B50" s="267" t="s">
        <v>852</v>
      </c>
      <c r="C50" s="78"/>
      <c r="D50" s="102" t="s">
        <v>868</v>
      </c>
      <c r="E50" s="102" t="s">
        <v>868</v>
      </c>
      <c r="F50" s="102" t="s">
        <v>868</v>
      </c>
      <c r="G50" s="102" t="s">
        <v>868</v>
      </c>
      <c r="H50" s="102" t="s">
        <v>868</v>
      </c>
      <c r="I50" s="102" t="s">
        <v>868</v>
      </c>
      <c r="J50" s="102" t="s">
        <v>868</v>
      </c>
      <c r="K50" s="102" t="s">
        <v>868</v>
      </c>
      <c r="L50" s="102" t="s">
        <v>868</v>
      </c>
      <c r="M50" s="102" t="s">
        <v>868</v>
      </c>
      <c r="N50" s="102" t="s">
        <v>868</v>
      </c>
      <c r="O50" s="102" t="s">
        <v>868</v>
      </c>
      <c r="P50" s="102" t="s">
        <v>868</v>
      </c>
      <c r="Q50" s="102" t="s">
        <v>868</v>
      </c>
      <c r="R50" s="102" t="s">
        <v>868</v>
      </c>
      <c r="S50" s="102" t="s">
        <v>868</v>
      </c>
      <c r="T50" s="102" t="s">
        <v>868</v>
      </c>
      <c r="U50" s="102" t="s">
        <v>868</v>
      </c>
      <c r="V50" s="102" t="s">
        <v>868</v>
      </c>
      <c r="W50" s="102" t="s">
        <v>868</v>
      </c>
      <c r="X50" s="102" t="s">
        <v>868</v>
      </c>
      <c r="Y50" s="102" t="s">
        <v>868</v>
      </c>
      <c r="Z50" s="102" t="s">
        <v>868</v>
      </c>
      <c r="AA50" s="102" t="s">
        <v>868</v>
      </c>
      <c r="AB50" s="102" t="s">
        <v>868</v>
      </c>
      <c r="AC50" s="102" t="s">
        <v>868</v>
      </c>
      <c r="AD50" s="102" t="s">
        <v>868</v>
      </c>
      <c r="AE50" s="102" t="s">
        <v>868</v>
      </c>
      <c r="AF50" s="102" t="s">
        <v>868</v>
      </c>
      <c r="AG50" s="102" t="s">
        <v>868</v>
      </c>
      <c r="AH50" s="102" t="s">
        <v>868</v>
      </c>
      <c r="AI50" s="102" t="s">
        <v>868</v>
      </c>
      <c r="AJ50" s="102" t="s">
        <v>868</v>
      </c>
      <c r="AK50" s="102" t="s">
        <v>868</v>
      </c>
      <c r="AL50" s="102" t="s">
        <v>868</v>
      </c>
      <c r="AM50" s="102" t="s">
        <v>868</v>
      </c>
      <c r="AN50" s="102" t="s">
        <v>868</v>
      </c>
      <c r="AO50" s="102" t="s">
        <v>868</v>
      </c>
      <c r="AP50" s="102" t="s">
        <v>868</v>
      </c>
      <c r="AQ50" s="102" t="s">
        <v>868</v>
      </c>
      <c r="AR50" s="102" t="s">
        <v>868</v>
      </c>
      <c r="AS50" s="102" t="s">
        <v>868</v>
      </c>
    </row>
    <row r="51" spans="1:256" ht="52.5" x14ac:dyDescent="0.25">
      <c r="A51" s="76" t="s">
        <v>853</v>
      </c>
      <c r="B51" s="267" t="s">
        <v>854</v>
      </c>
      <c r="C51" s="78"/>
      <c r="D51" s="102" t="s">
        <v>868</v>
      </c>
      <c r="E51" s="102" t="s">
        <v>868</v>
      </c>
      <c r="F51" s="102" t="s">
        <v>868</v>
      </c>
      <c r="G51" s="102" t="s">
        <v>868</v>
      </c>
      <c r="H51" s="102" t="s">
        <v>868</v>
      </c>
      <c r="I51" s="102" t="s">
        <v>868</v>
      </c>
      <c r="J51" s="102" t="s">
        <v>868</v>
      </c>
      <c r="K51" s="102" t="s">
        <v>868</v>
      </c>
      <c r="L51" s="102" t="s">
        <v>868</v>
      </c>
      <c r="M51" s="102" t="s">
        <v>868</v>
      </c>
      <c r="N51" s="102" t="s">
        <v>868</v>
      </c>
      <c r="O51" s="102" t="s">
        <v>868</v>
      </c>
      <c r="P51" s="102" t="s">
        <v>868</v>
      </c>
      <c r="Q51" s="102" t="s">
        <v>868</v>
      </c>
      <c r="R51" s="102" t="s">
        <v>868</v>
      </c>
      <c r="S51" s="102" t="s">
        <v>868</v>
      </c>
      <c r="T51" s="102" t="s">
        <v>868</v>
      </c>
      <c r="U51" s="102" t="s">
        <v>868</v>
      </c>
      <c r="V51" s="102" t="s">
        <v>868</v>
      </c>
      <c r="W51" s="102" t="s">
        <v>868</v>
      </c>
      <c r="X51" s="102" t="s">
        <v>868</v>
      </c>
      <c r="Y51" s="102" t="s">
        <v>868</v>
      </c>
      <c r="Z51" s="102" t="s">
        <v>868</v>
      </c>
      <c r="AA51" s="102" t="s">
        <v>868</v>
      </c>
      <c r="AB51" s="102" t="s">
        <v>868</v>
      </c>
      <c r="AC51" s="102" t="s">
        <v>868</v>
      </c>
      <c r="AD51" s="102" t="s">
        <v>868</v>
      </c>
      <c r="AE51" s="102" t="s">
        <v>868</v>
      </c>
      <c r="AF51" s="102" t="s">
        <v>868</v>
      </c>
      <c r="AG51" s="102" t="s">
        <v>868</v>
      </c>
      <c r="AH51" s="102" t="s">
        <v>868</v>
      </c>
      <c r="AI51" s="102" t="s">
        <v>868</v>
      </c>
      <c r="AJ51" s="102" t="s">
        <v>868</v>
      </c>
      <c r="AK51" s="102" t="s">
        <v>868</v>
      </c>
      <c r="AL51" s="102" t="s">
        <v>868</v>
      </c>
      <c r="AM51" s="102" t="s">
        <v>868</v>
      </c>
      <c r="AN51" s="102" t="s">
        <v>868</v>
      </c>
      <c r="AO51" s="102" t="s">
        <v>868</v>
      </c>
      <c r="AP51" s="102" t="s">
        <v>868</v>
      </c>
      <c r="AQ51" s="102" t="s">
        <v>868</v>
      </c>
      <c r="AR51" s="102" t="s">
        <v>868</v>
      </c>
      <c r="AS51" s="102" t="s">
        <v>868</v>
      </c>
    </row>
    <row r="52" spans="1:256" ht="42" x14ac:dyDescent="0.25">
      <c r="A52" s="76" t="s">
        <v>855</v>
      </c>
      <c r="B52" s="267" t="s">
        <v>856</v>
      </c>
      <c r="C52" s="78"/>
      <c r="D52" s="102" t="s">
        <v>868</v>
      </c>
      <c r="E52" s="102" t="s">
        <v>868</v>
      </c>
      <c r="F52" s="102" t="s">
        <v>868</v>
      </c>
      <c r="G52" s="102" t="s">
        <v>868</v>
      </c>
      <c r="H52" s="102" t="s">
        <v>868</v>
      </c>
      <c r="I52" s="102" t="s">
        <v>868</v>
      </c>
      <c r="J52" s="102" t="s">
        <v>868</v>
      </c>
      <c r="K52" s="102" t="s">
        <v>868</v>
      </c>
      <c r="L52" s="102" t="s">
        <v>868</v>
      </c>
      <c r="M52" s="102" t="s">
        <v>868</v>
      </c>
      <c r="N52" s="102" t="s">
        <v>868</v>
      </c>
      <c r="O52" s="102" t="s">
        <v>868</v>
      </c>
      <c r="P52" s="102" t="s">
        <v>868</v>
      </c>
      <c r="Q52" s="102" t="s">
        <v>868</v>
      </c>
      <c r="R52" s="102" t="s">
        <v>868</v>
      </c>
      <c r="S52" s="102" t="s">
        <v>868</v>
      </c>
      <c r="T52" s="102" t="s">
        <v>868</v>
      </c>
      <c r="U52" s="102" t="s">
        <v>868</v>
      </c>
      <c r="V52" s="102" t="s">
        <v>868</v>
      </c>
      <c r="W52" s="102" t="s">
        <v>868</v>
      </c>
      <c r="X52" s="102" t="s">
        <v>868</v>
      </c>
      <c r="Y52" s="102" t="s">
        <v>868</v>
      </c>
      <c r="Z52" s="102" t="s">
        <v>868</v>
      </c>
      <c r="AA52" s="102" t="s">
        <v>868</v>
      </c>
      <c r="AB52" s="102" t="s">
        <v>868</v>
      </c>
      <c r="AC52" s="102" t="s">
        <v>868</v>
      </c>
      <c r="AD52" s="102" t="s">
        <v>868</v>
      </c>
      <c r="AE52" s="102" t="s">
        <v>868</v>
      </c>
      <c r="AF52" s="102" t="s">
        <v>868</v>
      </c>
      <c r="AG52" s="102" t="s">
        <v>868</v>
      </c>
      <c r="AH52" s="102" t="s">
        <v>868</v>
      </c>
      <c r="AI52" s="102" t="s">
        <v>868</v>
      </c>
      <c r="AJ52" s="102" t="s">
        <v>868</v>
      </c>
      <c r="AK52" s="102" t="s">
        <v>868</v>
      </c>
      <c r="AL52" s="102" t="s">
        <v>868</v>
      </c>
      <c r="AM52" s="102" t="s">
        <v>868</v>
      </c>
      <c r="AN52" s="102" t="s">
        <v>868</v>
      </c>
      <c r="AO52" s="102" t="s">
        <v>868</v>
      </c>
      <c r="AP52" s="102" t="s">
        <v>868</v>
      </c>
      <c r="AQ52" s="102" t="s">
        <v>868</v>
      </c>
      <c r="AR52" s="102" t="s">
        <v>868</v>
      </c>
      <c r="AS52" s="102" t="s">
        <v>868</v>
      </c>
    </row>
    <row r="53" spans="1:256" ht="52.5" x14ac:dyDescent="0.25">
      <c r="A53" s="76" t="s">
        <v>857</v>
      </c>
      <c r="B53" s="267" t="s">
        <v>858</v>
      </c>
      <c r="C53" s="78"/>
      <c r="D53" s="102" t="s">
        <v>868</v>
      </c>
      <c r="E53" s="102" t="s">
        <v>868</v>
      </c>
      <c r="F53" s="102" t="s">
        <v>868</v>
      </c>
      <c r="G53" s="102" t="s">
        <v>868</v>
      </c>
      <c r="H53" s="102" t="s">
        <v>868</v>
      </c>
      <c r="I53" s="102" t="s">
        <v>868</v>
      </c>
      <c r="J53" s="102" t="s">
        <v>868</v>
      </c>
      <c r="K53" s="102" t="s">
        <v>868</v>
      </c>
      <c r="L53" s="102" t="s">
        <v>868</v>
      </c>
      <c r="M53" s="102" t="s">
        <v>868</v>
      </c>
      <c r="N53" s="102" t="s">
        <v>868</v>
      </c>
      <c r="O53" s="102" t="s">
        <v>868</v>
      </c>
      <c r="P53" s="102" t="s">
        <v>868</v>
      </c>
      <c r="Q53" s="102" t="s">
        <v>868</v>
      </c>
      <c r="R53" s="102" t="s">
        <v>868</v>
      </c>
      <c r="S53" s="102" t="s">
        <v>868</v>
      </c>
      <c r="T53" s="102" t="s">
        <v>868</v>
      </c>
      <c r="U53" s="102" t="s">
        <v>868</v>
      </c>
      <c r="V53" s="102" t="s">
        <v>868</v>
      </c>
      <c r="W53" s="102" t="s">
        <v>868</v>
      </c>
      <c r="X53" s="102" t="s">
        <v>868</v>
      </c>
      <c r="Y53" s="102" t="s">
        <v>868</v>
      </c>
      <c r="Z53" s="102" t="s">
        <v>868</v>
      </c>
      <c r="AA53" s="102" t="s">
        <v>868</v>
      </c>
      <c r="AB53" s="102" t="s">
        <v>868</v>
      </c>
      <c r="AC53" s="102" t="s">
        <v>868</v>
      </c>
      <c r="AD53" s="102" t="s">
        <v>868</v>
      </c>
      <c r="AE53" s="102" t="s">
        <v>868</v>
      </c>
      <c r="AF53" s="102" t="s">
        <v>868</v>
      </c>
      <c r="AG53" s="102" t="s">
        <v>868</v>
      </c>
      <c r="AH53" s="102" t="s">
        <v>868</v>
      </c>
      <c r="AI53" s="102" t="s">
        <v>868</v>
      </c>
      <c r="AJ53" s="102" t="s">
        <v>868</v>
      </c>
      <c r="AK53" s="102" t="s">
        <v>868</v>
      </c>
      <c r="AL53" s="102" t="s">
        <v>868</v>
      </c>
      <c r="AM53" s="102" t="s">
        <v>868</v>
      </c>
      <c r="AN53" s="102" t="s">
        <v>868</v>
      </c>
      <c r="AO53" s="102" t="s">
        <v>868</v>
      </c>
      <c r="AP53" s="102" t="s">
        <v>868</v>
      </c>
      <c r="AQ53" s="102" t="s">
        <v>868</v>
      </c>
      <c r="AR53" s="102" t="s">
        <v>868</v>
      </c>
      <c r="AS53" s="102" t="s">
        <v>868</v>
      </c>
    </row>
    <row r="54" spans="1:256" ht="21" x14ac:dyDescent="0.25">
      <c r="A54" s="76" t="s">
        <v>444</v>
      </c>
      <c r="B54" s="267" t="s">
        <v>859</v>
      </c>
      <c r="C54" s="78"/>
      <c r="D54" s="284">
        <f t="shared" ref="D54:AS54" si="5">D58+D64</f>
        <v>0</v>
      </c>
      <c r="E54" s="284">
        <f t="shared" si="5"/>
        <v>0</v>
      </c>
      <c r="F54" s="284">
        <f t="shared" si="5"/>
        <v>0</v>
      </c>
      <c r="G54" s="284">
        <f t="shared" si="5"/>
        <v>0</v>
      </c>
      <c r="H54" s="284">
        <f t="shared" si="5"/>
        <v>0</v>
      </c>
      <c r="I54" s="284">
        <f t="shared" si="5"/>
        <v>0</v>
      </c>
      <c r="J54" s="284">
        <f t="shared" si="5"/>
        <v>2.58</v>
      </c>
      <c r="K54" s="284">
        <f t="shared" si="5"/>
        <v>2.66</v>
      </c>
      <c r="L54" s="284">
        <f t="shared" si="5"/>
        <v>0</v>
      </c>
      <c r="M54" s="284">
        <f t="shared" si="5"/>
        <v>0</v>
      </c>
      <c r="N54" s="284">
        <f t="shared" si="5"/>
        <v>0</v>
      </c>
      <c r="O54" s="284">
        <f t="shared" si="5"/>
        <v>0</v>
      </c>
      <c r="P54" s="284">
        <f t="shared" si="5"/>
        <v>0</v>
      </c>
      <c r="Q54" s="284">
        <f t="shared" si="5"/>
        <v>0</v>
      </c>
      <c r="R54" s="284">
        <f t="shared" si="5"/>
        <v>0</v>
      </c>
      <c r="S54" s="284">
        <f t="shared" si="5"/>
        <v>0</v>
      </c>
      <c r="T54" s="284">
        <f t="shared" si="5"/>
        <v>0</v>
      </c>
      <c r="U54" s="284">
        <f t="shared" si="5"/>
        <v>0</v>
      </c>
      <c r="V54" s="284">
        <f t="shared" si="5"/>
        <v>0</v>
      </c>
      <c r="W54" s="284">
        <f t="shared" si="5"/>
        <v>0</v>
      </c>
      <c r="X54" s="284">
        <f t="shared" si="5"/>
        <v>0</v>
      </c>
      <c r="Y54" s="284">
        <f t="shared" si="5"/>
        <v>0</v>
      </c>
      <c r="Z54" s="284">
        <f t="shared" si="5"/>
        <v>0</v>
      </c>
      <c r="AA54" s="284">
        <f t="shared" si="5"/>
        <v>0</v>
      </c>
      <c r="AB54" s="284">
        <f t="shared" si="5"/>
        <v>0</v>
      </c>
      <c r="AC54" s="284">
        <f t="shared" si="5"/>
        <v>0</v>
      </c>
      <c r="AD54" s="284">
        <f t="shared" si="5"/>
        <v>0</v>
      </c>
      <c r="AE54" s="284">
        <f t="shared" si="5"/>
        <v>0</v>
      </c>
      <c r="AF54" s="284">
        <f t="shared" si="5"/>
        <v>0</v>
      </c>
      <c r="AG54" s="284">
        <f t="shared" si="5"/>
        <v>0</v>
      </c>
      <c r="AH54" s="284">
        <f t="shared" si="5"/>
        <v>5.9369999999999994</v>
      </c>
      <c r="AI54" s="284">
        <f t="shared" si="5"/>
        <v>2.1799999999999997</v>
      </c>
      <c r="AJ54" s="284">
        <f t="shared" si="5"/>
        <v>0</v>
      </c>
      <c r="AK54" s="284">
        <f t="shared" si="5"/>
        <v>0</v>
      </c>
      <c r="AL54" s="284">
        <f t="shared" si="5"/>
        <v>0</v>
      </c>
      <c r="AM54" s="284">
        <f t="shared" si="5"/>
        <v>0</v>
      </c>
      <c r="AN54" s="284">
        <f t="shared" si="5"/>
        <v>0</v>
      </c>
      <c r="AO54" s="284">
        <f t="shared" si="5"/>
        <v>0</v>
      </c>
      <c r="AP54" s="284">
        <f t="shared" si="5"/>
        <v>0</v>
      </c>
      <c r="AQ54" s="284">
        <f t="shared" si="5"/>
        <v>0</v>
      </c>
      <c r="AR54" s="284">
        <f t="shared" si="5"/>
        <v>0</v>
      </c>
      <c r="AS54" s="284">
        <f t="shared" si="5"/>
        <v>0</v>
      </c>
    </row>
    <row r="55" spans="1:256" ht="42" x14ac:dyDescent="0.25">
      <c r="A55" s="76" t="s">
        <v>442</v>
      </c>
      <c r="B55" s="267" t="s">
        <v>860</v>
      </c>
      <c r="C55" s="78"/>
      <c r="D55" s="102" t="s">
        <v>868</v>
      </c>
      <c r="E55" s="102" t="s">
        <v>868</v>
      </c>
      <c r="F55" s="102" t="s">
        <v>868</v>
      </c>
      <c r="G55" s="102" t="s">
        <v>868</v>
      </c>
      <c r="H55" s="102" t="s">
        <v>868</v>
      </c>
      <c r="I55" s="102" t="s">
        <v>868</v>
      </c>
      <c r="J55" s="102" t="s">
        <v>868</v>
      </c>
      <c r="K55" s="102" t="s">
        <v>868</v>
      </c>
      <c r="L55" s="102" t="s">
        <v>868</v>
      </c>
      <c r="M55" s="102" t="s">
        <v>868</v>
      </c>
      <c r="N55" s="102" t="s">
        <v>868</v>
      </c>
      <c r="O55" s="102" t="s">
        <v>868</v>
      </c>
      <c r="P55" s="102" t="s">
        <v>868</v>
      </c>
      <c r="Q55" s="102" t="s">
        <v>868</v>
      </c>
      <c r="R55" s="102" t="s">
        <v>868</v>
      </c>
      <c r="S55" s="102" t="s">
        <v>868</v>
      </c>
      <c r="T55" s="102" t="s">
        <v>868</v>
      </c>
      <c r="U55" s="102" t="s">
        <v>868</v>
      </c>
      <c r="V55" s="102" t="s">
        <v>868</v>
      </c>
      <c r="W55" s="102" t="s">
        <v>868</v>
      </c>
      <c r="X55" s="102" t="s">
        <v>868</v>
      </c>
      <c r="Y55" s="102" t="s">
        <v>868</v>
      </c>
      <c r="Z55" s="102" t="s">
        <v>868</v>
      </c>
      <c r="AA55" s="102" t="s">
        <v>868</v>
      </c>
      <c r="AB55" s="102" t="s">
        <v>868</v>
      </c>
      <c r="AC55" s="102" t="s">
        <v>868</v>
      </c>
      <c r="AD55" s="102" t="s">
        <v>868</v>
      </c>
      <c r="AE55" s="102" t="s">
        <v>868</v>
      </c>
      <c r="AF55" s="102" t="s">
        <v>868</v>
      </c>
      <c r="AG55" s="102" t="s">
        <v>868</v>
      </c>
      <c r="AH55" s="102" t="s">
        <v>868</v>
      </c>
      <c r="AI55" s="102" t="s">
        <v>868</v>
      </c>
      <c r="AJ55" s="102" t="s">
        <v>868</v>
      </c>
      <c r="AK55" s="102" t="s">
        <v>868</v>
      </c>
      <c r="AL55" s="102" t="s">
        <v>868</v>
      </c>
      <c r="AM55" s="102" t="s">
        <v>868</v>
      </c>
      <c r="AN55" s="102" t="s">
        <v>868</v>
      </c>
      <c r="AO55" s="102" t="s">
        <v>868</v>
      </c>
      <c r="AP55" s="102" t="s">
        <v>868</v>
      </c>
      <c r="AQ55" s="102" t="s">
        <v>868</v>
      </c>
      <c r="AR55" s="102" t="s">
        <v>868</v>
      </c>
      <c r="AS55" s="102" t="s">
        <v>868</v>
      </c>
    </row>
    <row r="56" spans="1:256" ht="21" x14ac:dyDescent="0.25">
      <c r="A56" s="76" t="s">
        <v>440</v>
      </c>
      <c r="B56" s="267" t="s">
        <v>861</v>
      </c>
      <c r="C56" s="78"/>
      <c r="D56" s="102" t="s">
        <v>868</v>
      </c>
      <c r="E56" s="102" t="s">
        <v>868</v>
      </c>
      <c r="F56" s="102" t="s">
        <v>868</v>
      </c>
      <c r="G56" s="102" t="s">
        <v>868</v>
      </c>
      <c r="H56" s="102" t="s">
        <v>868</v>
      </c>
      <c r="I56" s="102" t="s">
        <v>868</v>
      </c>
      <c r="J56" s="102" t="s">
        <v>868</v>
      </c>
      <c r="K56" s="102" t="s">
        <v>868</v>
      </c>
      <c r="L56" s="102" t="s">
        <v>868</v>
      </c>
      <c r="M56" s="102" t="s">
        <v>868</v>
      </c>
      <c r="N56" s="102" t="s">
        <v>868</v>
      </c>
      <c r="O56" s="102" t="s">
        <v>868</v>
      </c>
      <c r="P56" s="102" t="s">
        <v>868</v>
      </c>
      <c r="Q56" s="102" t="s">
        <v>868</v>
      </c>
      <c r="R56" s="102" t="s">
        <v>868</v>
      </c>
      <c r="S56" s="102" t="s">
        <v>868</v>
      </c>
      <c r="T56" s="102" t="s">
        <v>868</v>
      </c>
      <c r="U56" s="102" t="s">
        <v>868</v>
      </c>
      <c r="V56" s="102" t="s">
        <v>868</v>
      </c>
      <c r="W56" s="102" t="s">
        <v>868</v>
      </c>
      <c r="X56" s="102" t="s">
        <v>868</v>
      </c>
      <c r="Y56" s="102" t="s">
        <v>868</v>
      </c>
      <c r="Z56" s="102" t="s">
        <v>868</v>
      </c>
      <c r="AA56" s="102" t="s">
        <v>868</v>
      </c>
      <c r="AB56" s="102" t="s">
        <v>868</v>
      </c>
      <c r="AC56" s="102" t="s">
        <v>868</v>
      </c>
      <c r="AD56" s="102" t="s">
        <v>868</v>
      </c>
      <c r="AE56" s="102" t="s">
        <v>868</v>
      </c>
      <c r="AF56" s="102" t="s">
        <v>868</v>
      </c>
      <c r="AG56" s="102" t="s">
        <v>868</v>
      </c>
      <c r="AH56" s="102" t="s">
        <v>868</v>
      </c>
      <c r="AI56" s="102" t="s">
        <v>868</v>
      </c>
      <c r="AJ56" s="102" t="s">
        <v>868</v>
      </c>
      <c r="AK56" s="102" t="s">
        <v>868</v>
      </c>
      <c r="AL56" s="102" t="s">
        <v>868</v>
      </c>
      <c r="AM56" s="102" t="s">
        <v>868</v>
      </c>
      <c r="AN56" s="102" t="s">
        <v>868</v>
      </c>
      <c r="AO56" s="102" t="s">
        <v>868</v>
      </c>
      <c r="AP56" s="102" t="s">
        <v>868</v>
      </c>
      <c r="AQ56" s="102" t="s">
        <v>868</v>
      </c>
      <c r="AR56" s="102" t="s">
        <v>868</v>
      </c>
      <c r="AS56" s="102" t="s">
        <v>868</v>
      </c>
    </row>
    <row r="57" spans="1:256" ht="31.5" x14ac:dyDescent="0.25">
      <c r="A57" s="76" t="s">
        <v>436</v>
      </c>
      <c r="B57" s="267" t="s">
        <v>862</v>
      </c>
      <c r="C57" s="78"/>
      <c r="D57" s="102" t="s">
        <v>868</v>
      </c>
      <c r="E57" s="102" t="s">
        <v>868</v>
      </c>
      <c r="F57" s="102" t="s">
        <v>868</v>
      </c>
      <c r="G57" s="102" t="s">
        <v>868</v>
      </c>
      <c r="H57" s="102" t="s">
        <v>868</v>
      </c>
      <c r="I57" s="102" t="s">
        <v>868</v>
      </c>
      <c r="J57" s="102" t="s">
        <v>868</v>
      </c>
      <c r="K57" s="102" t="s">
        <v>868</v>
      </c>
      <c r="L57" s="102" t="s">
        <v>868</v>
      </c>
      <c r="M57" s="102" t="s">
        <v>868</v>
      </c>
      <c r="N57" s="102" t="s">
        <v>868</v>
      </c>
      <c r="O57" s="102" t="s">
        <v>868</v>
      </c>
      <c r="P57" s="102" t="s">
        <v>868</v>
      </c>
      <c r="Q57" s="102" t="s">
        <v>868</v>
      </c>
      <c r="R57" s="102" t="s">
        <v>868</v>
      </c>
      <c r="S57" s="102" t="s">
        <v>868</v>
      </c>
      <c r="T57" s="102" t="s">
        <v>868</v>
      </c>
      <c r="U57" s="102" t="s">
        <v>868</v>
      </c>
      <c r="V57" s="102" t="s">
        <v>868</v>
      </c>
      <c r="W57" s="102" t="s">
        <v>868</v>
      </c>
      <c r="X57" s="102" t="s">
        <v>868</v>
      </c>
      <c r="Y57" s="102" t="s">
        <v>868</v>
      </c>
      <c r="Z57" s="102" t="s">
        <v>868</v>
      </c>
      <c r="AA57" s="102" t="s">
        <v>868</v>
      </c>
      <c r="AB57" s="102" t="s">
        <v>868</v>
      </c>
      <c r="AC57" s="102" t="s">
        <v>868</v>
      </c>
      <c r="AD57" s="102" t="s">
        <v>868</v>
      </c>
      <c r="AE57" s="102" t="s">
        <v>868</v>
      </c>
      <c r="AF57" s="102" t="s">
        <v>868</v>
      </c>
      <c r="AG57" s="102" t="s">
        <v>868</v>
      </c>
      <c r="AH57" s="102" t="s">
        <v>868</v>
      </c>
      <c r="AI57" s="102" t="s">
        <v>868</v>
      </c>
      <c r="AJ57" s="102" t="s">
        <v>868</v>
      </c>
      <c r="AK57" s="102" t="s">
        <v>868</v>
      </c>
      <c r="AL57" s="102" t="s">
        <v>868</v>
      </c>
      <c r="AM57" s="102" t="s">
        <v>868</v>
      </c>
      <c r="AN57" s="102" t="s">
        <v>868</v>
      </c>
      <c r="AO57" s="102" t="s">
        <v>868</v>
      </c>
      <c r="AP57" s="102" t="s">
        <v>868</v>
      </c>
      <c r="AQ57" s="102" t="s">
        <v>868</v>
      </c>
      <c r="AR57" s="102" t="s">
        <v>868</v>
      </c>
      <c r="AS57" s="102" t="s">
        <v>868</v>
      </c>
    </row>
    <row r="58" spans="1:256" ht="31.5" x14ac:dyDescent="0.25">
      <c r="A58" s="76" t="s">
        <v>428</v>
      </c>
      <c r="B58" s="267" t="s">
        <v>863</v>
      </c>
      <c r="C58" s="78"/>
      <c r="D58" s="284">
        <f t="shared" ref="D58:I58" si="6">SUM(D59)</f>
        <v>0</v>
      </c>
      <c r="E58" s="284">
        <f t="shared" si="6"/>
        <v>0</v>
      </c>
      <c r="F58" s="284">
        <f t="shared" si="6"/>
        <v>0</v>
      </c>
      <c r="G58" s="284">
        <f t="shared" si="6"/>
        <v>0</v>
      </c>
      <c r="H58" s="284">
        <f t="shared" si="6"/>
        <v>0</v>
      </c>
      <c r="I58" s="284">
        <f t="shared" si="6"/>
        <v>0</v>
      </c>
      <c r="J58" s="284">
        <f>SUM(J59)</f>
        <v>2.58</v>
      </c>
      <c r="K58" s="284">
        <f t="shared" ref="K58" si="7">SUM(K59)</f>
        <v>2.66</v>
      </c>
      <c r="L58" s="284">
        <f t="shared" ref="L58" si="8">SUM(L59)</f>
        <v>0</v>
      </c>
      <c r="M58" s="284">
        <f t="shared" ref="M58" si="9">SUM(M59)</f>
        <v>0</v>
      </c>
      <c r="N58" s="284">
        <f t="shared" ref="N58" si="10">SUM(N59)</f>
        <v>0</v>
      </c>
      <c r="O58" s="284">
        <f t="shared" ref="O58" si="11">SUM(O59)</f>
        <v>0</v>
      </c>
      <c r="P58" s="284">
        <f t="shared" ref="P58:Q58" si="12">SUM(P59)</f>
        <v>0</v>
      </c>
      <c r="Q58" s="284">
        <f t="shared" si="12"/>
        <v>0</v>
      </c>
      <c r="R58" s="284">
        <f t="shared" ref="R58" si="13">SUM(R59)</f>
        <v>0</v>
      </c>
      <c r="S58" s="284">
        <f t="shared" ref="S58" si="14">SUM(S59)</f>
        <v>0</v>
      </c>
      <c r="T58" s="284">
        <f t="shared" ref="T58" si="15">SUM(T59)</f>
        <v>0</v>
      </c>
      <c r="U58" s="284">
        <f t="shared" ref="U58" si="16">SUM(U59)</f>
        <v>0</v>
      </c>
      <c r="V58" s="284">
        <f t="shared" ref="V58" si="17">SUM(V59)</f>
        <v>0</v>
      </c>
      <c r="W58" s="284">
        <f t="shared" ref="W58:X58" si="18">SUM(W59)</f>
        <v>0</v>
      </c>
      <c r="X58" s="284">
        <f t="shared" si="18"/>
        <v>0</v>
      </c>
      <c r="Y58" s="284">
        <f t="shared" ref="Y58" si="19">SUM(Y59)</f>
        <v>0</v>
      </c>
      <c r="Z58" s="284">
        <f t="shared" ref="Z58" si="20">SUM(Z59)</f>
        <v>0</v>
      </c>
      <c r="AA58" s="284">
        <f t="shared" ref="AA58" si="21">SUM(AA59)</f>
        <v>0</v>
      </c>
      <c r="AB58" s="284">
        <f t="shared" ref="AB58" si="22">SUM(AB59)</f>
        <v>0</v>
      </c>
      <c r="AC58" s="284">
        <f t="shared" ref="AC58" si="23">SUM(AC59)</f>
        <v>0</v>
      </c>
      <c r="AD58" s="284">
        <f t="shared" ref="AD58:AE58" si="24">SUM(AD59)</f>
        <v>0</v>
      </c>
      <c r="AE58" s="284">
        <f t="shared" si="24"/>
        <v>0</v>
      </c>
      <c r="AF58" s="284">
        <f t="shared" ref="AF58" si="25">SUM(AF59)</f>
        <v>0</v>
      </c>
      <c r="AG58" s="284">
        <f t="shared" ref="AG58" si="26">SUM(AG59)</f>
        <v>0</v>
      </c>
      <c r="AH58" s="284">
        <f t="shared" ref="AH58" si="27">SUM(AH59)</f>
        <v>2.17</v>
      </c>
      <c r="AI58" s="284">
        <f t="shared" ref="AI58" si="28">SUM(AI59)</f>
        <v>2.1799999999999997</v>
      </c>
      <c r="AJ58" s="284">
        <f t="shared" ref="AJ58" si="29">SUM(AJ59)</f>
        <v>0</v>
      </c>
      <c r="AK58" s="284">
        <f t="shared" ref="AK58:AL58" si="30">SUM(AK59)</f>
        <v>0</v>
      </c>
      <c r="AL58" s="284">
        <f t="shared" si="30"/>
        <v>0</v>
      </c>
      <c r="AM58" s="284">
        <f t="shared" ref="AM58" si="31">SUM(AM59)</f>
        <v>0</v>
      </c>
      <c r="AN58" s="284">
        <f t="shared" ref="AN58" si="32">SUM(AN59)</f>
        <v>0</v>
      </c>
      <c r="AO58" s="284">
        <f t="shared" ref="AO58" si="33">SUM(AO59)</f>
        <v>0</v>
      </c>
      <c r="AP58" s="284">
        <f t="shared" ref="AP58" si="34">SUM(AP59)</f>
        <v>0</v>
      </c>
      <c r="AQ58" s="284">
        <f t="shared" ref="AQ58" si="35">SUM(AQ59)</f>
        <v>0</v>
      </c>
      <c r="AR58" s="284">
        <f t="shared" ref="AR58:AS58" si="36">SUM(AR59)</f>
        <v>0</v>
      </c>
      <c r="AS58" s="284">
        <f t="shared" si="36"/>
        <v>0</v>
      </c>
    </row>
    <row r="59" spans="1:256" ht="21" x14ac:dyDescent="0.25">
      <c r="A59" s="76" t="s">
        <v>817</v>
      </c>
      <c r="B59" s="267" t="s">
        <v>818</v>
      </c>
      <c r="C59" s="105"/>
      <c r="D59" s="284">
        <f t="shared" ref="D59:AS59" si="37">SUM(D60:D62)</f>
        <v>0</v>
      </c>
      <c r="E59" s="284">
        <f t="shared" si="37"/>
        <v>0</v>
      </c>
      <c r="F59" s="284">
        <f t="shared" si="37"/>
        <v>0</v>
      </c>
      <c r="G59" s="284">
        <f t="shared" si="37"/>
        <v>0</v>
      </c>
      <c r="H59" s="284">
        <f t="shared" si="37"/>
        <v>0</v>
      </c>
      <c r="I59" s="284">
        <f t="shared" si="37"/>
        <v>0</v>
      </c>
      <c r="J59" s="284">
        <f t="shared" si="37"/>
        <v>2.58</v>
      </c>
      <c r="K59" s="284">
        <f t="shared" si="37"/>
        <v>2.66</v>
      </c>
      <c r="L59" s="284">
        <f t="shared" si="37"/>
        <v>0</v>
      </c>
      <c r="M59" s="284">
        <f t="shared" si="37"/>
        <v>0</v>
      </c>
      <c r="N59" s="284">
        <f t="shared" si="37"/>
        <v>0</v>
      </c>
      <c r="O59" s="284">
        <f t="shared" si="37"/>
        <v>0</v>
      </c>
      <c r="P59" s="284">
        <f t="shared" si="37"/>
        <v>0</v>
      </c>
      <c r="Q59" s="284">
        <f t="shared" si="37"/>
        <v>0</v>
      </c>
      <c r="R59" s="284">
        <f t="shared" si="37"/>
        <v>0</v>
      </c>
      <c r="S59" s="284">
        <f t="shared" si="37"/>
        <v>0</v>
      </c>
      <c r="T59" s="284">
        <f t="shared" si="37"/>
        <v>0</v>
      </c>
      <c r="U59" s="284">
        <f t="shared" si="37"/>
        <v>0</v>
      </c>
      <c r="V59" s="284">
        <f t="shared" si="37"/>
        <v>0</v>
      </c>
      <c r="W59" s="284">
        <f t="shared" si="37"/>
        <v>0</v>
      </c>
      <c r="X59" s="284">
        <f t="shared" si="37"/>
        <v>0</v>
      </c>
      <c r="Y59" s="284">
        <f t="shared" si="37"/>
        <v>0</v>
      </c>
      <c r="Z59" s="284">
        <f t="shared" si="37"/>
        <v>0</v>
      </c>
      <c r="AA59" s="284">
        <f t="shared" si="37"/>
        <v>0</v>
      </c>
      <c r="AB59" s="284">
        <f t="shared" si="37"/>
        <v>0</v>
      </c>
      <c r="AC59" s="284">
        <f t="shared" si="37"/>
        <v>0</v>
      </c>
      <c r="AD59" s="284">
        <f t="shared" si="37"/>
        <v>0</v>
      </c>
      <c r="AE59" s="284">
        <f t="shared" si="37"/>
        <v>0</v>
      </c>
      <c r="AF59" s="284">
        <f t="shared" si="37"/>
        <v>0</v>
      </c>
      <c r="AG59" s="284">
        <f t="shared" si="37"/>
        <v>0</v>
      </c>
      <c r="AH59" s="284">
        <f t="shared" si="37"/>
        <v>2.17</v>
      </c>
      <c r="AI59" s="284">
        <f t="shared" si="37"/>
        <v>2.1799999999999997</v>
      </c>
      <c r="AJ59" s="284">
        <f t="shared" si="37"/>
        <v>0</v>
      </c>
      <c r="AK59" s="284">
        <f t="shared" si="37"/>
        <v>0</v>
      </c>
      <c r="AL59" s="284">
        <f t="shared" si="37"/>
        <v>0</v>
      </c>
      <c r="AM59" s="284">
        <f t="shared" si="37"/>
        <v>0</v>
      </c>
      <c r="AN59" s="284">
        <f t="shared" si="37"/>
        <v>0</v>
      </c>
      <c r="AO59" s="284">
        <f t="shared" si="37"/>
        <v>0</v>
      </c>
      <c r="AP59" s="284">
        <f t="shared" si="37"/>
        <v>0</v>
      </c>
      <c r="AQ59" s="284">
        <f t="shared" si="37"/>
        <v>0</v>
      </c>
      <c r="AR59" s="284">
        <f t="shared" si="37"/>
        <v>0</v>
      </c>
      <c r="AS59" s="284">
        <f t="shared" si="37"/>
        <v>0</v>
      </c>
    </row>
    <row r="60" spans="1:256" x14ac:dyDescent="0.25">
      <c r="A60" s="129"/>
      <c r="B60" s="130" t="s">
        <v>964</v>
      </c>
      <c r="C60" s="129" t="s">
        <v>965</v>
      </c>
      <c r="D60" s="135"/>
      <c r="E60" s="135"/>
      <c r="F60" s="135"/>
      <c r="G60" s="135"/>
      <c r="H60" s="135"/>
      <c r="I60" s="135"/>
      <c r="J60" s="136">
        <v>0.56999999999999995</v>
      </c>
      <c r="K60" s="136">
        <v>0.65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7">
        <v>0.54400000000000004</v>
      </c>
      <c r="AI60" s="137">
        <v>0.501</v>
      </c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</row>
    <row r="61" spans="1:256" s="94" customFormat="1" x14ac:dyDescent="0.25">
      <c r="A61" s="118"/>
      <c r="B61" s="125" t="s">
        <v>966</v>
      </c>
      <c r="C61" s="118" t="s">
        <v>967</v>
      </c>
      <c r="D61" s="122"/>
      <c r="E61" s="122"/>
      <c r="F61" s="122"/>
      <c r="G61" s="122"/>
      <c r="H61" s="122"/>
      <c r="I61" s="122"/>
      <c r="J61" s="126">
        <v>1.26</v>
      </c>
      <c r="K61" s="126">
        <v>1.26</v>
      </c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7">
        <v>0.997</v>
      </c>
      <c r="AI61" s="127">
        <v>1.085</v>
      </c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spans="1:256" x14ac:dyDescent="0.25">
      <c r="A62" s="118"/>
      <c r="B62" s="132" t="s">
        <v>968</v>
      </c>
      <c r="C62" s="131" t="s">
        <v>969</v>
      </c>
      <c r="D62" s="120"/>
      <c r="E62" s="120"/>
      <c r="F62" s="120"/>
      <c r="G62" s="120"/>
      <c r="H62" s="120"/>
      <c r="I62" s="120"/>
      <c r="J62" s="133">
        <v>0.75</v>
      </c>
      <c r="K62" s="133">
        <v>0.75</v>
      </c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34">
        <v>0.629</v>
      </c>
      <c r="AI62" s="134">
        <v>0.59399999999999997</v>
      </c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</row>
    <row r="63" spans="1:256" ht="21" x14ac:dyDescent="0.25">
      <c r="A63" s="76" t="s">
        <v>864</v>
      </c>
      <c r="B63" s="267" t="s">
        <v>865</v>
      </c>
      <c r="C63" s="76"/>
      <c r="D63" s="102" t="s">
        <v>868</v>
      </c>
      <c r="E63" s="102" t="s">
        <v>868</v>
      </c>
      <c r="F63" s="102" t="s">
        <v>868</v>
      </c>
      <c r="G63" s="102" t="s">
        <v>868</v>
      </c>
      <c r="H63" s="102" t="s">
        <v>868</v>
      </c>
      <c r="I63" s="102" t="s">
        <v>868</v>
      </c>
      <c r="J63" s="102" t="s">
        <v>868</v>
      </c>
      <c r="K63" s="102" t="s">
        <v>868</v>
      </c>
      <c r="L63" s="102" t="s">
        <v>868</v>
      </c>
      <c r="M63" s="102" t="s">
        <v>868</v>
      </c>
      <c r="N63" s="102" t="s">
        <v>868</v>
      </c>
      <c r="O63" s="102" t="s">
        <v>868</v>
      </c>
      <c r="P63" s="102" t="s">
        <v>868</v>
      </c>
      <c r="Q63" s="102" t="s">
        <v>868</v>
      </c>
      <c r="R63" s="102" t="s">
        <v>868</v>
      </c>
      <c r="S63" s="102" t="s">
        <v>868</v>
      </c>
      <c r="T63" s="102" t="s">
        <v>868</v>
      </c>
      <c r="U63" s="102" t="s">
        <v>868</v>
      </c>
      <c r="V63" s="102" t="s">
        <v>868</v>
      </c>
      <c r="W63" s="102" t="s">
        <v>868</v>
      </c>
      <c r="X63" s="102" t="s">
        <v>868</v>
      </c>
      <c r="Y63" s="102" t="s">
        <v>868</v>
      </c>
      <c r="Z63" s="102" t="s">
        <v>868</v>
      </c>
      <c r="AA63" s="102" t="s">
        <v>868</v>
      </c>
      <c r="AB63" s="102" t="s">
        <v>868</v>
      </c>
      <c r="AC63" s="102" t="s">
        <v>868</v>
      </c>
      <c r="AD63" s="102" t="s">
        <v>868</v>
      </c>
      <c r="AE63" s="102" t="s">
        <v>868</v>
      </c>
      <c r="AF63" s="102" t="s">
        <v>868</v>
      </c>
      <c r="AG63" s="102" t="s">
        <v>868</v>
      </c>
      <c r="AH63" s="102" t="s">
        <v>868</v>
      </c>
      <c r="AI63" s="102" t="s">
        <v>868</v>
      </c>
      <c r="AJ63" s="102" t="s">
        <v>868</v>
      </c>
      <c r="AK63" s="102" t="s">
        <v>868</v>
      </c>
      <c r="AL63" s="102" t="s">
        <v>868</v>
      </c>
      <c r="AM63" s="102" t="s">
        <v>868</v>
      </c>
      <c r="AN63" s="102" t="s">
        <v>868</v>
      </c>
      <c r="AO63" s="102" t="s">
        <v>868</v>
      </c>
      <c r="AP63" s="102" t="s">
        <v>868</v>
      </c>
      <c r="AQ63" s="102" t="s">
        <v>868</v>
      </c>
      <c r="AR63" s="102" t="s">
        <v>868</v>
      </c>
      <c r="AS63" s="102" t="s">
        <v>868</v>
      </c>
    </row>
    <row r="64" spans="1:256" ht="21" x14ac:dyDescent="0.25">
      <c r="A64" s="76" t="s">
        <v>426</v>
      </c>
      <c r="B64" s="267" t="s">
        <v>866</v>
      </c>
      <c r="C64" s="76"/>
      <c r="D64" s="284">
        <f t="shared" ref="D64:AG64" si="38">D65</f>
        <v>0</v>
      </c>
      <c r="E64" s="284">
        <f t="shared" si="38"/>
        <v>0</v>
      </c>
      <c r="F64" s="284">
        <f t="shared" si="38"/>
        <v>0</v>
      </c>
      <c r="G64" s="284">
        <f t="shared" si="38"/>
        <v>0</v>
      </c>
      <c r="H64" s="284">
        <f t="shared" si="38"/>
        <v>0</v>
      </c>
      <c r="I64" s="284">
        <f t="shared" si="38"/>
        <v>0</v>
      </c>
      <c r="J64" s="284">
        <f t="shared" si="38"/>
        <v>0</v>
      </c>
      <c r="K64" s="284">
        <f t="shared" si="38"/>
        <v>0</v>
      </c>
      <c r="L64" s="284">
        <f t="shared" si="38"/>
        <v>0</v>
      </c>
      <c r="M64" s="284">
        <f t="shared" si="38"/>
        <v>0</v>
      </c>
      <c r="N64" s="284">
        <f t="shared" si="38"/>
        <v>0</v>
      </c>
      <c r="O64" s="284">
        <f t="shared" si="38"/>
        <v>0</v>
      </c>
      <c r="P64" s="284">
        <f t="shared" si="38"/>
        <v>0</v>
      </c>
      <c r="Q64" s="284">
        <f t="shared" si="38"/>
        <v>0</v>
      </c>
      <c r="R64" s="284">
        <f t="shared" si="38"/>
        <v>0</v>
      </c>
      <c r="S64" s="284">
        <f t="shared" si="38"/>
        <v>0</v>
      </c>
      <c r="T64" s="284">
        <f t="shared" si="38"/>
        <v>0</v>
      </c>
      <c r="U64" s="284">
        <f t="shared" si="38"/>
        <v>0</v>
      </c>
      <c r="V64" s="284">
        <f t="shared" si="38"/>
        <v>0</v>
      </c>
      <c r="W64" s="284">
        <f t="shared" si="38"/>
        <v>0</v>
      </c>
      <c r="X64" s="284">
        <f t="shared" si="38"/>
        <v>0</v>
      </c>
      <c r="Y64" s="284">
        <f t="shared" si="38"/>
        <v>0</v>
      </c>
      <c r="Z64" s="284">
        <f t="shared" si="38"/>
        <v>0</v>
      </c>
      <c r="AA64" s="284">
        <f t="shared" si="38"/>
        <v>0</v>
      </c>
      <c r="AB64" s="284">
        <f t="shared" si="38"/>
        <v>0</v>
      </c>
      <c r="AC64" s="284">
        <f t="shared" si="38"/>
        <v>0</v>
      </c>
      <c r="AD64" s="284">
        <f t="shared" si="38"/>
        <v>0</v>
      </c>
      <c r="AE64" s="284">
        <f t="shared" si="38"/>
        <v>0</v>
      </c>
      <c r="AF64" s="284">
        <f t="shared" si="38"/>
        <v>0</v>
      </c>
      <c r="AG64" s="284">
        <f t="shared" si="38"/>
        <v>0</v>
      </c>
      <c r="AH64" s="284">
        <f>AH65</f>
        <v>3.7669999999999999</v>
      </c>
      <c r="AI64" s="284">
        <f t="shared" ref="AI64:AS64" si="39">AI65</f>
        <v>0</v>
      </c>
      <c r="AJ64" s="284">
        <f t="shared" si="39"/>
        <v>0</v>
      </c>
      <c r="AK64" s="284">
        <f t="shared" si="39"/>
        <v>0</v>
      </c>
      <c r="AL64" s="284">
        <f t="shared" si="39"/>
        <v>0</v>
      </c>
      <c r="AM64" s="284">
        <f t="shared" si="39"/>
        <v>0</v>
      </c>
      <c r="AN64" s="284">
        <f t="shared" si="39"/>
        <v>0</v>
      </c>
      <c r="AO64" s="284">
        <f t="shared" si="39"/>
        <v>0</v>
      </c>
      <c r="AP64" s="284">
        <f t="shared" si="39"/>
        <v>0</v>
      </c>
      <c r="AQ64" s="284">
        <f t="shared" si="39"/>
        <v>0</v>
      </c>
      <c r="AR64" s="284">
        <f t="shared" si="39"/>
        <v>0</v>
      </c>
      <c r="AS64" s="284">
        <f t="shared" si="39"/>
        <v>0</v>
      </c>
    </row>
    <row r="65" spans="1:45" ht="21" x14ac:dyDescent="0.25">
      <c r="A65" s="76" t="s">
        <v>424</v>
      </c>
      <c r="B65" s="267" t="s">
        <v>819</v>
      </c>
      <c r="C65" s="105"/>
      <c r="D65" s="284">
        <f t="shared" ref="D65:AG65" si="40">SUM(D66)</f>
        <v>0</v>
      </c>
      <c r="E65" s="284">
        <f t="shared" si="40"/>
        <v>0</v>
      </c>
      <c r="F65" s="284">
        <f t="shared" si="40"/>
        <v>0</v>
      </c>
      <c r="G65" s="284">
        <f t="shared" si="40"/>
        <v>0</v>
      </c>
      <c r="H65" s="284">
        <f t="shared" si="40"/>
        <v>0</v>
      </c>
      <c r="I65" s="284">
        <f t="shared" si="40"/>
        <v>0</v>
      </c>
      <c r="J65" s="284">
        <f t="shared" si="40"/>
        <v>0</v>
      </c>
      <c r="K65" s="284">
        <f t="shared" si="40"/>
        <v>0</v>
      </c>
      <c r="L65" s="284">
        <f t="shared" si="40"/>
        <v>0</v>
      </c>
      <c r="M65" s="284">
        <f t="shared" si="40"/>
        <v>0</v>
      </c>
      <c r="N65" s="284">
        <f t="shared" si="40"/>
        <v>0</v>
      </c>
      <c r="O65" s="284">
        <f t="shared" si="40"/>
        <v>0</v>
      </c>
      <c r="P65" s="284">
        <f t="shared" si="40"/>
        <v>0</v>
      </c>
      <c r="Q65" s="284">
        <f t="shared" si="40"/>
        <v>0</v>
      </c>
      <c r="R65" s="284">
        <f t="shared" si="40"/>
        <v>0</v>
      </c>
      <c r="S65" s="284">
        <f t="shared" si="40"/>
        <v>0</v>
      </c>
      <c r="T65" s="284">
        <f t="shared" si="40"/>
        <v>0</v>
      </c>
      <c r="U65" s="284">
        <f t="shared" si="40"/>
        <v>0</v>
      </c>
      <c r="V65" s="284">
        <f t="shared" si="40"/>
        <v>0</v>
      </c>
      <c r="W65" s="284">
        <f t="shared" si="40"/>
        <v>0</v>
      </c>
      <c r="X65" s="284">
        <f t="shared" si="40"/>
        <v>0</v>
      </c>
      <c r="Y65" s="284">
        <f t="shared" si="40"/>
        <v>0</v>
      </c>
      <c r="Z65" s="284">
        <f t="shared" si="40"/>
        <v>0</v>
      </c>
      <c r="AA65" s="284">
        <f t="shared" si="40"/>
        <v>0</v>
      </c>
      <c r="AB65" s="284">
        <f t="shared" si="40"/>
        <v>0</v>
      </c>
      <c r="AC65" s="284">
        <f t="shared" si="40"/>
        <v>0</v>
      </c>
      <c r="AD65" s="284">
        <f t="shared" si="40"/>
        <v>0</v>
      </c>
      <c r="AE65" s="284">
        <f t="shared" si="40"/>
        <v>0</v>
      </c>
      <c r="AF65" s="284">
        <f t="shared" si="40"/>
        <v>0</v>
      </c>
      <c r="AG65" s="284">
        <f t="shared" si="40"/>
        <v>0</v>
      </c>
      <c r="AH65" s="284">
        <f>SUM(AH66)</f>
        <v>3.7669999999999999</v>
      </c>
      <c r="AI65" s="284">
        <f t="shared" ref="AI65:AS65" si="41">SUM(AI66)</f>
        <v>0</v>
      </c>
      <c r="AJ65" s="284">
        <f t="shared" si="41"/>
        <v>0</v>
      </c>
      <c r="AK65" s="284">
        <f t="shared" si="41"/>
        <v>0</v>
      </c>
      <c r="AL65" s="284">
        <f t="shared" si="41"/>
        <v>0</v>
      </c>
      <c r="AM65" s="284">
        <f t="shared" si="41"/>
        <v>0</v>
      </c>
      <c r="AN65" s="284">
        <f t="shared" si="41"/>
        <v>0</v>
      </c>
      <c r="AO65" s="284">
        <f t="shared" si="41"/>
        <v>0</v>
      </c>
      <c r="AP65" s="284">
        <f t="shared" si="41"/>
        <v>0</v>
      </c>
      <c r="AQ65" s="284">
        <f t="shared" si="41"/>
        <v>0</v>
      </c>
      <c r="AR65" s="284">
        <f t="shared" si="41"/>
        <v>0</v>
      </c>
      <c r="AS65" s="284">
        <f t="shared" si="41"/>
        <v>0</v>
      </c>
    </row>
    <row r="66" spans="1:45" x14ac:dyDescent="0.25">
      <c r="A66" s="118"/>
      <c r="B66" s="125" t="s">
        <v>971</v>
      </c>
      <c r="C66" s="118" t="s">
        <v>970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13">
        <v>3.7669999999999999</v>
      </c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</row>
    <row r="67" spans="1:45" ht="21" x14ac:dyDescent="0.25">
      <c r="A67" s="76" t="s">
        <v>420</v>
      </c>
      <c r="B67" s="267" t="s">
        <v>867</v>
      </c>
      <c r="C67" s="102"/>
      <c r="D67" s="102" t="s">
        <v>868</v>
      </c>
      <c r="E67" s="102" t="s">
        <v>868</v>
      </c>
      <c r="F67" s="102" t="s">
        <v>868</v>
      </c>
      <c r="G67" s="102" t="s">
        <v>868</v>
      </c>
      <c r="H67" s="102" t="s">
        <v>868</v>
      </c>
      <c r="I67" s="102" t="s">
        <v>868</v>
      </c>
      <c r="J67" s="102" t="s">
        <v>868</v>
      </c>
      <c r="K67" s="102" t="s">
        <v>868</v>
      </c>
      <c r="L67" s="102" t="s">
        <v>868</v>
      </c>
      <c r="M67" s="102" t="s">
        <v>868</v>
      </c>
      <c r="N67" s="102" t="s">
        <v>868</v>
      </c>
      <c r="O67" s="102" t="s">
        <v>868</v>
      </c>
      <c r="P67" s="102" t="s">
        <v>868</v>
      </c>
      <c r="Q67" s="102" t="s">
        <v>868</v>
      </c>
      <c r="R67" s="102" t="s">
        <v>868</v>
      </c>
      <c r="S67" s="102" t="s">
        <v>868</v>
      </c>
      <c r="T67" s="102" t="s">
        <v>868</v>
      </c>
      <c r="U67" s="102" t="s">
        <v>868</v>
      </c>
      <c r="V67" s="102" t="s">
        <v>868</v>
      </c>
      <c r="W67" s="102" t="s">
        <v>868</v>
      </c>
      <c r="X67" s="102" t="s">
        <v>868</v>
      </c>
      <c r="Y67" s="102" t="s">
        <v>868</v>
      </c>
      <c r="Z67" s="102" t="s">
        <v>868</v>
      </c>
      <c r="AA67" s="102" t="s">
        <v>868</v>
      </c>
      <c r="AB67" s="102" t="s">
        <v>868</v>
      </c>
      <c r="AC67" s="102" t="s">
        <v>868</v>
      </c>
      <c r="AD67" s="102" t="s">
        <v>868</v>
      </c>
      <c r="AE67" s="102" t="s">
        <v>868</v>
      </c>
      <c r="AF67" s="102" t="s">
        <v>868</v>
      </c>
      <c r="AG67" s="102" t="s">
        <v>868</v>
      </c>
      <c r="AH67" s="102" t="s">
        <v>868</v>
      </c>
      <c r="AI67" s="102" t="s">
        <v>868</v>
      </c>
      <c r="AJ67" s="102" t="s">
        <v>868</v>
      </c>
      <c r="AK67" s="102" t="s">
        <v>868</v>
      </c>
      <c r="AL67" s="102" t="s">
        <v>868</v>
      </c>
      <c r="AM67" s="102" t="s">
        <v>868</v>
      </c>
      <c r="AN67" s="102" t="s">
        <v>868</v>
      </c>
      <c r="AO67" s="102" t="s">
        <v>868</v>
      </c>
      <c r="AP67" s="102" t="s">
        <v>868</v>
      </c>
      <c r="AQ67" s="102" t="s">
        <v>868</v>
      </c>
      <c r="AR67" s="102" t="s">
        <v>868</v>
      </c>
      <c r="AS67" s="102" t="s">
        <v>868</v>
      </c>
    </row>
    <row r="68" spans="1:45" ht="21" x14ac:dyDescent="0.25">
      <c r="A68" s="76" t="s">
        <v>418</v>
      </c>
      <c r="B68" s="267" t="s">
        <v>869</v>
      </c>
      <c r="C68" s="102"/>
      <c r="D68" s="102" t="s">
        <v>868</v>
      </c>
      <c r="E68" s="102" t="s">
        <v>868</v>
      </c>
      <c r="F68" s="102" t="s">
        <v>868</v>
      </c>
      <c r="G68" s="102" t="s">
        <v>868</v>
      </c>
      <c r="H68" s="102" t="s">
        <v>868</v>
      </c>
      <c r="I68" s="102" t="s">
        <v>868</v>
      </c>
      <c r="J68" s="102" t="s">
        <v>868</v>
      </c>
      <c r="K68" s="102" t="s">
        <v>868</v>
      </c>
      <c r="L68" s="102" t="s">
        <v>868</v>
      </c>
      <c r="M68" s="102" t="s">
        <v>868</v>
      </c>
      <c r="N68" s="102" t="s">
        <v>868</v>
      </c>
      <c r="O68" s="102" t="s">
        <v>868</v>
      </c>
      <c r="P68" s="102" t="s">
        <v>868</v>
      </c>
      <c r="Q68" s="102" t="s">
        <v>868</v>
      </c>
      <c r="R68" s="102" t="s">
        <v>868</v>
      </c>
      <c r="S68" s="102" t="s">
        <v>868</v>
      </c>
      <c r="T68" s="102" t="s">
        <v>868</v>
      </c>
      <c r="U68" s="102" t="s">
        <v>868</v>
      </c>
      <c r="V68" s="102" t="s">
        <v>868</v>
      </c>
      <c r="W68" s="102" t="s">
        <v>868</v>
      </c>
      <c r="X68" s="102" t="s">
        <v>868</v>
      </c>
      <c r="Y68" s="102" t="s">
        <v>868</v>
      </c>
      <c r="Z68" s="102" t="s">
        <v>868</v>
      </c>
      <c r="AA68" s="102" t="s">
        <v>868</v>
      </c>
      <c r="AB68" s="102" t="s">
        <v>868</v>
      </c>
      <c r="AC68" s="102" t="s">
        <v>868</v>
      </c>
      <c r="AD68" s="102" t="s">
        <v>868</v>
      </c>
      <c r="AE68" s="102" t="s">
        <v>868</v>
      </c>
      <c r="AF68" s="102" t="s">
        <v>868</v>
      </c>
      <c r="AG68" s="102" t="s">
        <v>868</v>
      </c>
      <c r="AH68" s="102" t="s">
        <v>868</v>
      </c>
      <c r="AI68" s="102" t="s">
        <v>868</v>
      </c>
      <c r="AJ68" s="102" t="s">
        <v>868</v>
      </c>
      <c r="AK68" s="102" t="s">
        <v>868</v>
      </c>
      <c r="AL68" s="102" t="s">
        <v>868</v>
      </c>
      <c r="AM68" s="102" t="s">
        <v>868</v>
      </c>
      <c r="AN68" s="102" t="s">
        <v>868</v>
      </c>
      <c r="AO68" s="102" t="s">
        <v>868</v>
      </c>
      <c r="AP68" s="102" t="s">
        <v>868</v>
      </c>
      <c r="AQ68" s="102" t="s">
        <v>868</v>
      </c>
      <c r="AR68" s="102" t="s">
        <v>868</v>
      </c>
      <c r="AS68" s="102" t="s">
        <v>868</v>
      </c>
    </row>
    <row r="69" spans="1:45" ht="21" x14ac:dyDescent="0.25">
      <c r="A69" s="76" t="s">
        <v>416</v>
      </c>
      <c r="B69" s="267" t="s">
        <v>870</v>
      </c>
      <c r="C69" s="102"/>
      <c r="D69" s="102" t="s">
        <v>868</v>
      </c>
      <c r="E69" s="102" t="s">
        <v>868</v>
      </c>
      <c r="F69" s="102" t="s">
        <v>868</v>
      </c>
      <c r="G69" s="102" t="s">
        <v>868</v>
      </c>
      <c r="H69" s="102" t="s">
        <v>868</v>
      </c>
      <c r="I69" s="102" t="s">
        <v>868</v>
      </c>
      <c r="J69" s="102" t="s">
        <v>868</v>
      </c>
      <c r="K69" s="102" t="s">
        <v>868</v>
      </c>
      <c r="L69" s="102" t="s">
        <v>868</v>
      </c>
      <c r="M69" s="102" t="s">
        <v>868</v>
      </c>
      <c r="N69" s="102" t="s">
        <v>868</v>
      </c>
      <c r="O69" s="102" t="s">
        <v>868</v>
      </c>
      <c r="P69" s="102" t="s">
        <v>868</v>
      </c>
      <c r="Q69" s="102" t="s">
        <v>868</v>
      </c>
      <c r="R69" s="102" t="s">
        <v>868</v>
      </c>
      <c r="S69" s="102" t="s">
        <v>868</v>
      </c>
      <c r="T69" s="102" t="s">
        <v>868</v>
      </c>
      <c r="U69" s="102" t="s">
        <v>868</v>
      </c>
      <c r="V69" s="102" t="s">
        <v>868</v>
      </c>
      <c r="W69" s="102" t="s">
        <v>868</v>
      </c>
      <c r="X69" s="102" t="s">
        <v>868</v>
      </c>
      <c r="Y69" s="102" t="s">
        <v>868</v>
      </c>
      <c r="Z69" s="102" t="s">
        <v>868</v>
      </c>
      <c r="AA69" s="102" t="s">
        <v>868</v>
      </c>
      <c r="AB69" s="102" t="s">
        <v>868</v>
      </c>
      <c r="AC69" s="102" t="s">
        <v>868</v>
      </c>
      <c r="AD69" s="102" t="s">
        <v>868</v>
      </c>
      <c r="AE69" s="102" t="s">
        <v>868</v>
      </c>
      <c r="AF69" s="102" t="s">
        <v>868</v>
      </c>
      <c r="AG69" s="102" t="s">
        <v>868</v>
      </c>
      <c r="AH69" s="102" t="s">
        <v>868</v>
      </c>
      <c r="AI69" s="102" t="s">
        <v>868</v>
      </c>
      <c r="AJ69" s="102" t="s">
        <v>868</v>
      </c>
      <c r="AK69" s="102" t="s">
        <v>868</v>
      </c>
      <c r="AL69" s="102" t="s">
        <v>868</v>
      </c>
      <c r="AM69" s="102" t="s">
        <v>868</v>
      </c>
      <c r="AN69" s="102" t="s">
        <v>868</v>
      </c>
      <c r="AO69" s="102" t="s">
        <v>868</v>
      </c>
      <c r="AP69" s="102" t="s">
        <v>868</v>
      </c>
      <c r="AQ69" s="102" t="s">
        <v>868</v>
      </c>
      <c r="AR69" s="102" t="s">
        <v>868</v>
      </c>
      <c r="AS69" s="102" t="s">
        <v>868</v>
      </c>
    </row>
    <row r="70" spans="1:45" ht="31.5" x14ac:dyDescent="0.25">
      <c r="A70" s="76" t="s">
        <v>414</v>
      </c>
      <c r="B70" s="267" t="s">
        <v>871</v>
      </c>
      <c r="C70" s="102"/>
      <c r="D70" s="102" t="s">
        <v>868</v>
      </c>
      <c r="E70" s="102" t="s">
        <v>868</v>
      </c>
      <c r="F70" s="102" t="s">
        <v>868</v>
      </c>
      <c r="G70" s="102" t="s">
        <v>868</v>
      </c>
      <c r="H70" s="102" t="s">
        <v>868</v>
      </c>
      <c r="I70" s="102" t="s">
        <v>868</v>
      </c>
      <c r="J70" s="102" t="s">
        <v>868</v>
      </c>
      <c r="K70" s="102" t="s">
        <v>868</v>
      </c>
      <c r="L70" s="102" t="s">
        <v>868</v>
      </c>
      <c r="M70" s="102" t="s">
        <v>868</v>
      </c>
      <c r="N70" s="102" t="s">
        <v>868</v>
      </c>
      <c r="O70" s="102" t="s">
        <v>868</v>
      </c>
      <c r="P70" s="102" t="s">
        <v>868</v>
      </c>
      <c r="Q70" s="102" t="s">
        <v>868</v>
      </c>
      <c r="R70" s="102" t="s">
        <v>868</v>
      </c>
      <c r="S70" s="102" t="s">
        <v>868</v>
      </c>
      <c r="T70" s="102" t="s">
        <v>868</v>
      </c>
      <c r="U70" s="102" t="s">
        <v>868</v>
      </c>
      <c r="V70" s="102" t="s">
        <v>868</v>
      </c>
      <c r="W70" s="102" t="s">
        <v>868</v>
      </c>
      <c r="X70" s="102" t="s">
        <v>868</v>
      </c>
      <c r="Y70" s="102" t="s">
        <v>868</v>
      </c>
      <c r="Z70" s="102" t="s">
        <v>868</v>
      </c>
      <c r="AA70" s="102" t="s">
        <v>868</v>
      </c>
      <c r="AB70" s="102" t="s">
        <v>868</v>
      </c>
      <c r="AC70" s="102" t="s">
        <v>868</v>
      </c>
      <c r="AD70" s="102" t="s">
        <v>868</v>
      </c>
      <c r="AE70" s="102" t="s">
        <v>868</v>
      </c>
      <c r="AF70" s="102" t="s">
        <v>868</v>
      </c>
      <c r="AG70" s="102" t="s">
        <v>868</v>
      </c>
      <c r="AH70" s="102" t="s">
        <v>868</v>
      </c>
      <c r="AI70" s="102" t="s">
        <v>868</v>
      </c>
      <c r="AJ70" s="102" t="s">
        <v>868</v>
      </c>
      <c r="AK70" s="102" t="s">
        <v>868</v>
      </c>
      <c r="AL70" s="102" t="s">
        <v>868</v>
      </c>
      <c r="AM70" s="102" t="s">
        <v>868</v>
      </c>
      <c r="AN70" s="102" t="s">
        <v>868</v>
      </c>
      <c r="AO70" s="102" t="s">
        <v>868</v>
      </c>
      <c r="AP70" s="102" t="s">
        <v>868</v>
      </c>
      <c r="AQ70" s="102" t="s">
        <v>868</v>
      </c>
      <c r="AR70" s="102" t="s">
        <v>868</v>
      </c>
      <c r="AS70" s="102" t="s">
        <v>868</v>
      </c>
    </row>
    <row r="71" spans="1:45" ht="31.5" x14ac:dyDescent="0.25">
      <c r="A71" s="76" t="s">
        <v>412</v>
      </c>
      <c r="B71" s="267" t="s">
        <v>872</v>
      </c>
      <c r="C71" s="102"/>
      <c r="D71" s="102" t="s">
        <v>868</v>
      </c>
      <c r="E71" s="102" t="s">
        <v>868</v>
      </c>
      <c r="F71" s="102" t="s">
        <v>868</v>
      </c>
      <c r="G71" s="102" t="s">
        <v>868</v>
      </c>
      <c r="H71" s="102" t="s">
        <v>868</v>
      </c>
      <c r="I71" s="102" t="s">
        <v>868</v>
      </c>
      <c r="J71" s="102" t="s">
        <v>868</v>
      </c>
      <c r="K71" s="102" t="s">
        <v>868</v>
      </c>
      <c r="L71" s="102" t="s">
        <v>868</v>
      </c>
      <c r="M71" s="102" t="s">
        <v>868</v>
      </c>
      <c r="N71" s="102" t="s">
        <v>868</v>
      </c>
      <c r="O71" s="102" t="s">
        <v>868</v>
      </c>
      <c r="P71" s="102" t="s">
        <v>868</v>
      </c>
      <c r="Q71" s="102" t="s">
        <v>868</v>
      </c>
      <c r="R71" s="102" t="s">
        <v>868</v>
      </c>
      <c r="S71" s="102" t="s">
        <v>868</v>
      </c>
      <c r="T71" s="102" t="s">
        <v>868</v>
      </c>
      <c r="U71" s="102" t="s">
        <v>868</v>
      </c>
      <c r="V71" s="102" t="s">
        <v>868</v>
      </c>
      <c r="W71" s="102" t="s">
        <v>868</v>
      </c>
      <c r="X71" s="102" t="s">
        <v>868</v>
      </c>
      <c r="Y71" s="102" t="s">
        <v>868</v>
      </c>
      <c r="Z71" s="102" t="s">
        <v>868</v>
      </c>
      <c r="AA71" s="102" t="s">
        <v>868</v>
      </c>
      <c r="AB71" s="102" t="s">
        <v>868</v>
      </c>
      <c r="AC71" s="102" t="s">
        <v>868</v>
      </c>
      <c r="AD71" s="102" t="s">
        <v>868</v>
      </c>
      <c r="AE71" s="102" t="s">
        <v>868</v>
      </c>
      <c r="AF71" s="102" t="s">
        <v>868</v>
      </c>
      <c r="AG71" s="102" t="s">
        <v>868</v>
      </c>
      <c r="AH71" s="102" t="s">
        <v>868</v>
      </c>
      <c r="AI71" s="102" t="s">
        <v>868</v>
      </c>
      <c r="AJ71" s="102" t="s">
        <v>868</v>
      </c>
      <c r="AK71" s="102" t="s">
        <v>868</v>
      </c>
      <c r="AL71" s="102" t="s">
        <v>868</v>
      </c>
      <c r="AM71" s="102" t="s">
        <v>868</v>
      </c>
      <c r="AN71" s="102" t="s">
        <v>868</v>
      </c>
      <c r="AO71" s="102" t="s">
        <v>868</v>
      </c>
      <c r="AP71" s="102" t="s">
        <v>868</v>
      </c>
      <c r="AQ71" s="102" t="s">
        <v>868</v>
      </c>
      <c r="AR71" s="102" t="s">
        <v>868</v>
      </c>
      <c r="AS71" s="102" t="s">
        <v>868</v>
      </c>
    </row>
    <row r="72" spans="1:45" ht="31.5" x14ac:dyDescent="0.25">
      <c r="A72" s="76" t="s">
        <v>410</v>
      </c>
      <c r="B72" s="267" t="s">
        <v>873</v>
      </c>
      <c r="C72" s="102"/>
      <c r="D72" s="102" t="s">
        <v>868</v>
      </c>
      <c r="E72" s="102" t="s">
        <v>868</v>
      </c>
      <c r="F72" s="102" t="s">
        <v>868</v>
      </c>
      <c r="G72" s="102" t="s">
        <v>868</v>
      </c>
      <c r="H72" s="102" t="s">
        <v>868</v>
      </c>
      <c r="I72" s="102" t="s">
        <v>868</v>
      </c>
      <c r="J72" s="102" t="s">
        <v>868</v>
      </c>
      <c r="K72" s="102" t="s">
        <v>868</v>
      </c>
      <c r="L72" s="102" t="s">
        <v>868</v>
      </c>
      <c r="M72" s="102" t="s">
        <v>868</v>
      </c>
      <c r="N72" s="102" t="s">
        <v>868</v>
      </c>
      <c r="O72" s="102" t="s">
        <v>868</v>
      </c>
      <c r="P72" s="102" t="s">
        <v>868</v>
      </c>
      <c r="Q72" s="102" t="s">
        <v>868</v>
      </c>
      <c r="R72" s="102" t="s">
        <v>868</v>
      </c>
      <c r="S72" s="102" t="s">
        <v>868</v>
      </c>
      <c r="T72" s="102" t="s">
        <v>868</v>
      </c>
      <c r="U72" s="102" t="s">
        <v>868</v>
      </c>
      <c r="V72" s="102" t="s">
        <v>868</v>
      </c>
      <c r="W72" s="102" t="s">
        <v>868</v>
      </c>
      <c r="X72" s="102" t="s">
        <v>868</v>
      </c>
      <c r="Y72" s="102" t="s">
        <v>868</v>
      </c>
      <c r="Z72" s="102" t="s">
        <v>868</v>
      </c>
      <c r="AA72" s="102" t="s">
        <v>868</v>
      </c>
      <c r="AB72" s="102" t="s">
        <v>868</v>
      </c>
      <c r="AC72" s="102" t="s">
        <v>868</v>
      </c>
      <c r="AD72" s="102" t="s">
        <v>868</v>
      </c>
      <c r="AE72" s="102" t="s">
        <v>868</v>
      </c>
      <c r="AF72" s="102" t="s">
        <v>868</v>
      </c>
      <c r="AG72" s="102" t="s">
        <v>868</v>
      </c>
      <c r="AH72" s="102" t="s">
        <v>868</v>
      </c>
      <c r="AI72" s="102" t="s">
        <v>868</v>
      </c>
      <c r="AJ72" s="102" t="s">
        <v>868</v>
      </c>
      <c r="AK72" s="102" t="s">
        <v>868</v>
      </c>
      <c r="AL72" s="102" t="s">
        <v>868</v>
      </c>
      <c r="AM72" s="102" t="s">
        <v>868</v>
      </c>
      <c r="AN72" s="102" t="s">
        <v>868</v>
      </c>
      <c r="AO72" s="102" t="s">
        <v>868</v>
      </c>
      <c r="AP72" s="102" t="s">
        <v>868</v>
      </c>
      <c r="AQ72" s="102" t="s">
        <v>868</v>
      </c>
      <c r="AR72" s="102" t="s">
        <v>868</v>
      </c>
      <c r="AS72" s="102" t="s">
        <v>868</v>
      </c>
    </row>
    <row r="73" spans="1:45" ht="31.5" x14ac:dyDescent="0.25">
      <c r="A73" s="76" t="s">
        <v>874</v>
      </c>
      <c r="B73" s="267" t="s">
        <v>875</v>
      </c>
      <c r="C73" s="102"/>
      <c r="D73" s="102" t="s">
        <v>868</v>
      </c>
      <c r="E73" s="102" t="s">
        <v>868</v>
      </c>
      <c r="F73" s="102" t="s">
        <v>868</v>
      </c>
      <c r="G73" s="102" t="s">
        <v>868</v>
      </c>
      <c r="H73" s="102" t="s">
        <v>868</v>
      </c>
      <c r="I73" s="102" t="s">
        <v>868</v>
      </c>
      <c r="J73" s="102" t="s">
        <v>868</v>
      </c>
      <c r="K73" s="102" t="s">
        <v>868</v>
      </c>
      <c r="L73" s="102" t="s">
        <v>868</v>
      </c>
      <c r="M73" s="102" t="s">
        <v>868</v>
      </c>
      <c r="N73" s="102" t="s">
        <v>868</v>
      </c>
      <c r="O73" s="102" t="s">
        <v>868</v>
      </c>
      <c r="P73" s="102" t="s">
        <v>868</v>
      </c>
      <c r="Q73" s="102" t="s">
        <v>868</v>
      </c>
      <c r="R73" s="102" t="s">
        <v>868</v>
      </c>
      <c r="S73" s="102" t="s">
        <v>868</v>
      </c>
      <c r="T73" s="102" t="s">
        <v>868</v>
      </c>
      <c r="U73" s="102" t="s">
        <v>868</v>
      </c>
      <c r="V73" s="102" t="s">
        <v>868</v>
      </c>
      <c r="W73" s="102" t="s">
        <v>868</v>
      </c>
      <c r="X73" s="102" t="s">
        <v>868</v>
      </c>
      <c r="Y73" s="102" t="s">
        <v>868</v>
      </c>
      <c r="Z73" s="102" t="s">
        <v>868</v>
      </c>
      <c r="AA73" s="102" t="s">
        <v>868</v>
      </c>
      <c r="AB73" s="102" t="s">
        <v>868</v>
      </c>
      <c r="AC73" s="102" t="s">
        <v>868</v>
      </c>
      <c r="AD73" s="102" t="s">
        <v>868</v>
      </c>
      <c r="AE73" s="102" t="s">
        <v>868</v>
      </c>
      <c r="AF73" s="102" t="s">
        <v>868</v>
      </c>
      <c r="AG73" s="102" t="s">
        <v>868</v>
      </c>
      <c r="AH73" s="102" t="s">
        <v>868</v>
      </c>
      <c r="AI73" s="102" t="s">
        <v>868</v>
      </c>
      <c r="AJ73" s="102" t="s">
        <v>868</v>
      </c>
      <c r="AK73" s="102" t="s">
        <v>868</v>
      </c>
      <c r="AL73" s="102" t="s">
        <v>868</v>
      </c>
      <c r="AM73" s="102" t="s">
        <v>868</v>
      </c>
      <c r="AN73" s="102" t="s">
        <v>868</v>
      </c>
      <c r="AO73" s="102" t="s">
        <v>868</v>
      </c>
      <c r="AP73" s="102" t="s">
        <v>868</v>
      </c>
      <c r="AQ73" s="102" t="s">
        <v>868</v>
      </c>
      <c r="AR73" s="102" t="s">
        <v>868</v>
      </c>
      <c r="AS73" s="102" t="s">
        <v>868</v>
      </c>
    </row>
    <row r="74" spans="1:45" ht="31.5" x14ac:dyDescent="0.25">
      <c r="A74" s="76" t="s">
        <v>876</v>
      </c>
      <c r="B74" s="267" t="s">
        <v>877</v>
      </c>
      <c r="C74" s="102"/>
      <c r="D74" s="102" t="s">
        <v>868</v>
      </c>
      <c r="E74" s="102" t="s">
        <v>868</v>
      </c>
      <c r="F74" s="102" t="s">
        <v>868</v>
      </c>
      <c r="G74" s="102" t="s">
        <v>868</v>
      </c>
      <c r="H74" s="102" t="s">
        <v>868</v>
      </c>
      <c r="I74" s="102" t="s">
        <v>868</v>
      </c>
      <c r="J74" s="102" t="s">
        <v>868</v>
      </c>
      <c r="K74" s="102" t="s">
        <v>868</v>
      </c>
      <c r="L74" s="102" t="s">
        <v>868</v>
      </c>
      <c r="M74" s="102" t="s">
        <v>868</v>
      </c>
      <c r="N74" s="102" t="s">
        <v>868</v>
      </c>
      <c r="O74" s="102" t="s">
        <v>868</v>
      </c>
      <c r="P74" s="102" t="s">
        <v>868</v>
      </c>
      <c r="Q74" s="102" t="s">
        <v>868</v>
      </c>
      <c r="R74" s="102" t="s">
        <v>868</v>
      </c>
      <c r="S74" s="102" t="s">
        <v>868</v>
      </c>
      <c r="T74" s="102" t="s">
        <v>868</v>
      </c>
      <c r="U74" s="102" t="s">
        <v>868</v>
      </c>
      <c r="V74" s="102" t="s">
        <v>868</v>
      </c>
      <c r="W74" s="102" t="s">
        <v>868</v>
      </c>
      <c r="X74" s="102" t="s">
        <v>868</v>
      </c>
      <c r="Y74" s="102" t="s">
        <v>868</v>
      </c>
      <c r="Z74" s="102" t="s">
        <v>868</v>
      </c>
      <c r="AA74" s="102" t="s">
        <v>868</v>
      </c>
      <c r="AB74" s="102" t="s">
        <v>868</v>
      </c>
      <c r="AC74" s="102" t="s">
        <v>868</v>
      </c>
      <c r="AD74" s="102" t="s">
        <v>868</v>
      </c>
      <c r="AE74" s="102" t="s">
        <v>868</v>
      </c>
      <c r="AF74" s="102" t="s">
        <v>868</v>
      </c>
      <c r="AG74" s="102" t="s">
        <v>868</v>
      </c>
      <c r="AH74" s="102" t="s">
        <v>868</v>
      </c>
      <c r="AI74" s="102" t="s">
        <v>868</v>
      </c>
      <c r="AJ74" s="102" t="s">
        <v>868</v>
      </c>
      <c r="AK74" s="102" t="s">
        <v>868</v>
      </c>
      <c r="AL74" s="102" t="s">
        <v>868</v>
      </c>
      <c r="AM74" s="102" t="s">
        <v>868</v>
      </c>
      <c r="AN74" s="102" t="s">
        <v>868</v>
      </c>
      <c r="AO74" s="102" t="s">
        <v>868</v>
      </c>
      <c r="AP74" s="102" t="s">
        <v>868</v>
      </c>
      <c r="AQ74" s="102" t="s">
        <v>868</v>
      </c>
      <c r="AR74" s="102" t="s">
        <v>868</v>
      </c>
      <c r="AS74" s="102" t="s">
        <v>868</v>
      </c>
    </row>
    <row r="75" spans="1:45" ht="21" x14ac:dyDescent="0.25">
      <c r="A75" s="76" t="s">
        <v>878</v>
      </c>
      <c r="B75" s="267" t="s">
        <v>879</v>
      </c>
      <c r="C75" s="102"/>
      <c r="D75" s="102" t="s">
        <v>868</v>
      </c>
      <c r="E75" s="102" t="s">
        <v>868</v>
      </c>
      <c r="F75" s="102" t="s">
        <v>868</v>
      </c>
      <c r="G75" s="102" t="s">
        <v>868</v>
      </c>
      <c r="H75" s="102" t="s">
        <v>868</v>
      </c>
      <c r="I75" s="102" t="s">
        <v>868</v>
      </c>
      <c r="J75" s="102" t="s">
        <v>868</v>
      </c>
      <c r="K75" s="102" t="s">
        <v>868</v>
      </c>
      <c r="L75" s="102" t="s">
        <v>868</v>
      </c>
      <c r="M75" s="102" t="s">
        <v>868</v>
      </c>
      <c r="N75" s="102" t="s">
        <v>868</v>
      </c>
      <c r="O75" s="102" t="s">
        <v>868</v>
      </c>
      <c r="P75" s="102" t="s">
        <v>868</v>
      </c>
      <c r="Q75" s="102" t="s">
        <v>868</v>
      </c>
      <c r="R75" s="102" t="s">
        <v>868</v>
      </c>
      <c r="S75" s="102" t="s">
        <v>868</v>
      </c>
      <c r="T75" s="102" t="s">
        <v>868</v>
      </c>
      <c r="U75" s="102" t="s">
        <v>868</v>
      </c>
      <c r="V75" s="102" t="s">
        <v>868</v>
      </c>
      <c r="W75" s="102" t="s">
        <v>868</v>
      </c>
      <c r="X75" s="102" t="s">
        <v>868</v>
      </c>
      <c r="Y75" s="102" t="s">
        <v>868</v>
      </c>
      <c r="Z75" s="102" t="s">
        <v>868</v>
      </c>
      <c r="AA75" s="102" t="s">
        <v>868</v>
      </c>
      <c r="AB75" s="102" t="s">
        <v>868</v>
      </c>
      <c r="AC75" s="102" t="s">
        <v>868</v>
      </c>
      <c r="AD75" s="102" t="s">
        <v>868</v>
      </c>
      <c r="AE75" s="102" t="s">
        <v>868</v>
      </c>
      <c r="AF75" s="102" t="s">
        <v>868</v>
      </c>
      <c r="AG75" s="102" t="s">
        <v>868</v>
      </c>
      <c r="AH75" s="102" t="s">
        <v>868</v>
      </c>
      <c r="AI75" s="102" t="s">
        <v>868</v>
      </c>
      <c r="AJ75" s="102" t="s">
        <v>868</v>
      </c>
      <c r="AK75" s="102" t="s">
        <v>868</v>
      </c>
      <c r="AL75" s="102" t="s">
        <v>868</v>
      </c>
      <c r="AM75" s="102" t="s">
        <v>868</v>
      </c>
      <c r="AN75" s="102" t="s">
        <v>868</v>
      </c>
      <c r="AO75" s="102" t="s">
        <v>868</v>
      </c>
      <c r="AP75" s="102" t="s">
        <v>868</v>
      </c>
      <c r="AQ75" s="102" t="s">
        <v>868</v>
      </c>
      <c r="AR75" s="102" t="s">
        <v>868</v>
      </c>
      <c r="AS75" s="102" t="s">
        <v>868</v>
      </c>
    </row>
    <row r="76" spans="1:45" ht="21" x14ac:dyDescent="0.25">
      <c r="A76" s="76" t="s">
        <v>880</v>
      </c>
      <c r="B76" s="267" t="s">
        <v>881</v>
      </c>
      <c r="C76" s="102"/>
      <c r="D76" s="102" t="s">
        <v>868</v>
      </c>
      <c r="E76" s="102" t="s">
        <v>868</v>
      </c>
      <c r="F76" s="102" t="s">
        <v>868</v>
      </c>
      <c r="G76" s="102" t="s">
        <v>868</v>
      </c>
      <c r="H76" s="102" t="s">
        <v>868</v>
      </c>
      <c r="I76" s="102" t="s">
        <v>868</v>
      </c>
      <c r="J76" s="102" t="s">
        <v>868</v>
      </c>
      <c r="K76" s="102" t="s">
        <v>868</v>
      </c>
      <c r="L76" s="102" t="s">
        <v>868</v>
      </c>
      <c r="M76" s="102" t="s">
        <v>868</v>
      </c>
      <c r="N76" s="102" t="s">
        <v>868</v>
      </c>
      <c r="O76" s="102" t="s">
        <v>868</v>
      </c>
      <c r="P76" s="102" t="s">
        <v>868</v>
      </c>
      <c r="Q76" s="102" t="s">
        <v>868</v>
      </c>
      <c r="R76" s="102" t="s">
        <v>868</v>
      </c>
      <c r="S76" s="102" t="s">
        <v>868</v>
      </c>
      <c r="T76" s="102" t="s">
        <v>868</v>
      </c>
      <c r="U76" s="102" t="s">
        <v>868</v>
      </c>
      <c r="V76" s="102" t="s">
        <v>868</v>
      </c>
      <c r="W76" s="102" t="s">
        <v>868</v>
      </c>
      <c r="X76" s="102" t="s">
        <v>868</v>
      </c>
      <c r="Y76" s="102" t="s">
        <v>868</v>
      </c>
      <c r="Z76" s="102" t="s">
        <v>868</v>
      </c>
      <c r="AA76" s="102" t="s">
        <v>868</v>
      </c>
      <c r="AB76" s="102" t="s">
        <v>868</v>
      </c>
      <c r="AC76" s="102" t="s">
        <v>868</v>
      </c>
      <c r="AD76" s="102" t="s">
        <v>868</v>
      </c>
      <c r="AE76" s="102" t="s">
        <v>868</v>
      </c>
      <c r="AF76" s="102" t="s">
        <v>868</v>
      </c>
      <c r="AG76" s="102" t="s">
        <v>868</v>
      </c>
      <c r="AH76" s="102" t="s">
        <v>868</v>
      </c>
      <c r="AI76" s="102" t="s">
        <v>868</v>
      </c>
      <c r="AJ76" s="102" t="s">
        <v>868</v>
      </c>
      <c r="AK76" s="102" t="s">
        <v>868</v>
      </c>
      <c r="AL76" s="102" t="s">
        <v>868</v>
      </c>
      <c r="AM76" s="102" t="s">
        <v>868</v>
      </c>
      <c r="AN76" s="102" t="s">
        <v>868</v>
      </c>
      <c r="AO76" s="102" t="s">
        <v>868</v>
      </c>
      <c r="AP76" s="102" t="s">
        <v>868</v>
      </c>
      <c r="AQ76" s="102" t="s">
        <v>868</v>
      </c>
      <c r="AR76" s="102" t="s">
        <v>868</v>
      </c>
      <c r="AS76" s="102" t="s">
        <v>868</v>
      </c>
    </row>
    <row r="77" spans="1:45" ht="42" x14ac:dyDescent="0.25">
      <c r="A77" s="76" t="s">
        <v>406</v>
      </c>
      <c r="B77" s="267" t="s">
        <v>882</v>
      </c>
      <c r="C77" s="102"/>
      <c r="D77" s="102" t="s">
        <v>868</v>
      </c>
      <c r="E77" s="102" t="s">
        <v>868</v>
      </c>
      <c r="F77" s="102" t="s">
        <v>868</v>
      </c>
      <c r="G77" s="102" t="s">
        <v>868</v>
      </c>
      <c r="H77" s="102" t="s">
        <v>868</v>
      </c>
      <c r="I77" s="102" t="s">
        <v>868</v>
      </c>
      <c r="J77" s="102" t="s">
        <v>868</v>
      </c>
      <c r="K77" s="102" t="s">
        <v>868</v>
      </c>
      <c r="L77" s="102" t="s">
        <v>868</v>
      </c>
      <c r="M77" s="102" t="s">
        <v>868</v>
      </c>
      <c r="N77" s="102" t="s">
        <v>868</v>
      </c>
      <c r="O77" s="102" t="s">
        <v>868</v>
      </c>
      <c r="P77" s="102" t="s">
        <v>868</v>
      </c>
      <c r="Q77" s="102" t="s">
        <v>868</v>
      </c>
      <c r="R77" s="102" t="s">
        <v>868</v>
      </c>
      <c r="S77" s="102" t="s">
        <v>868</v>
      </c>
      <c r="T77" s="102" t="s">
        <v>868</v>
      </c>
      <c r="U77" s="102" t="s">
        <v>868</v>
      </c>
      <c r="V77" s="102" t="s">
        <v>868</v>
      </c>
      <c r="W77" s="102" t="s">
        <v>868</v>
      </c>
      <c r="X77" s="102" t="s">
        <v>868</v>
      </c>
      <c r="Y77" s="102" t="s">
        <v>868</v>
      </c>
      <c r="Z77" s="102" t="s">
        <v>868</v>
      </c>
      <c r="AA77" s="102" t="s">
        <v>868</v>
      </c>
      <c r="AB77" s="102" t="s">
        <v>868</v>
      </c>
      <c r="AC77" s="102" t="s">
        <v>868</v>
      </c>
      <c r="AD77" s="102" t="s">
        <v>868</v>
      </c>
      <c r="AE77" s="102" t="s">
        <v>868</v>
      </c>
      <c r="AF77" s="102" t="s">
        <v>868</v>
      </c>
      <c r="AG77" s="102" t="s">
        <v>868</v>
      </c>
      <c r="AH77" s="102" t="s">
        <v>868</v>
      </c>
      <c r="AI77" s="102" t="s">
        <v>868</v>
      </c>
      <c r="AJ77" s="102" t="s">
        <v>868</v>
      </c>
      <c r="AK77" s="102" t="s">
        <v>868</v>
      </c>
      <c r="AL77" s="102" t="s">
        <v>868</v>
      </c>
      <c r="AM77" s="102" t="s">
        <v>868</v>
      </c>
      <c r="AN77" s="102" t="s">
        <v>868</v>
      </c>
      <c r="AO77" s="102" t="s">
        <v>868</v>
      </c>
      <c r="AP77" s="102" t="s">
        <v>868</v>
      </c>
      <c r="AQ77" s="102" t="s">
        <v>868</v>
      </c>
      <c r="AR77" s="102" t="s">
        <v>868</v>
      </c>
      <c r="AS77" s="102" t="s">
        <v>868</v>
      </c>
    </row>
    <row r="78" spans="1:45" ht="31.5" x14ac:dyDescent="0.25">
      <c r="A78" s="76" t="s">
        <v>883</v>
      </c>
      <c r="B78" s="267" t="s">
        <v>884</v>
      </c>
      <c r="C78" s="102"/>
      <c r="D78" s="102" t="s">
        <v>868</v>
      </c>
      <c r="E78" s="102" t="s">
        <v>868</v>
      </c>
      <c r="F78" s="102" t="s">
        <v>868</v>
      </c>
      <c r="G78" s="102" t="s">
        <v>868</v>
      </c>
      <c r="H78" s="102" t="s">
        <v>868</v>
      </c>
      <c r="I78" s="102" t="s">
        <v>868</v>
      </c>
      <c r="J78" s="102" t="s">
        <v>868</v>
      </c>
      <c r="K78" s="102" t="s">
        <v>868</v>
      </c>
      <c r="L78" s="102" t="s">
        <v>868</v>
      </c>
      <c r="M78" s="102" t="s">
        <v>868</v>
      </c>
      <c r="N78" s="102" t="s">
        <v>868</v>
      </c>
      <c r="O78" s="102" t="s">
        <v>868</v>
      </c>
      <c r="P78" s="102" t="s">
        <v>868</v>
      </c>
      <c r="Q78" s="102" t="s">
        <v>868</v>
      </c>
      <c r="R78" s="102" t="s">
        <v>868</v>
      </c>
      <c r="S78" s="102" t="s">
        <v>868</v>
      </c>
      <c r="T78" s="102" t="s">
        <v>868</v>
      </c>
      <c r="U78" s="102" t="s">
        <v>868</v>
      </c>
      <c r="V78" s="102" t="s">
        <v>868</v>
      </c>
      <c r="W78" s="102" t="s">
        <v>868</v>
      </c>
      <c r="X78" s="102" t="s">
        <v>868</v>
      </c>
      <c r="Y78" s="102" t="s">
        <v>868</v>
      </c>
      <c r="Z78" s="102" t="s">
        <v>868</v>
      </c>
      <c r="AA78" s="102" t="s">
        <v>868</v>
      </c>
      <c r="AB78" s="102" t="s">
        <v>868</v>
      </c>
      <c r="AC78" s="102" t="s">
        <v>868</v>
      </c>
      <c r="AD78" s="102" t="s">
        <v>868</v>
      </c>
      <c r="AE78" s="102" t="s">
        <v>868</v>
      </c>
      <c r="AF78" s="102" t="s">
        <v>868</v>
      </c>
      <c r="AG78" s="102" t="s">
        <v>868</v>
      </c>
      <c r="AH78" s="102" t="s">
        <v>868</v>
      </c>
      <c r="AI78" s="102" t="s">
        <v>868</v>
      </c>
      <c r="AJ78" s="102" t="s">
        <v>868</v>
      </c>
      <c r="AK78" s="102" t="s">
        <v>868</v>
      </c>
      <c r="AL78" s="102" t="s">
        <v>868</v>
      </c>
      <c r="AM78" s="102" t="s">
        <v>868</v>
      </c>
      <c r="AN78" s="102" t="s">
        <v>868</v>
      </c>
      <c r="AO78" s="102" t="s">
        <v>868</v>
      </c>
      <c r="AP78" s="102" t="s">
        <v>868</v>
      </c>
      <c r="AQ78" s="102" t="s">
        <v>868</v>
      </c>
      <c r="AR78" s="102" t="s">
        <v>868</v>
      </c>
      <c r="AS78" s="102" t="s">
        <v>868</v>
      </c>
    </row>
    <row r="79" spans="1:45" ht="31.5" x14ac:dyDescent="0.25">
      <c r="A79" s="76" t="s">
        <v>885</v>
      </c>
      <c r="B79" s="267" t="s">
        <v>886</v>
      </c>
      <c r="C79" s="102"/>
      <c r="D79" s="102" t="s">
        <v>868</v>
      </c>
      <c r="E79" s="102" t="s">
        <v>868</v>
      </c>
      <c r="F79" s="102" t="s">
        <v>868</v>
      </c>
      <c r="G79" s="102" t="s">
        <v>868</v>
      </c>
      <c r="H79" s="102" t="s">
        <v>868</v>
      </c>
      <c r="I79" s="102" t="s">
        <v>868</v>
      </c>
      <c r="J79" s="102" t="s">
        <v>868</v>
      </c>
      <c r="K79" s="102" t="s">
        <v>868</v>
      </c>
      <c r="L79" s="102" t="s">
        <v>868</v>
      </c>
      <c r="M79" s="102" t="s">
        <v>868</v>
      </c>
      <c r="N79" s="102" t="s">
        <v>868</v>
      </c>
      <c r="O79" s="102" t="s">
        <v>868</v>
      </c>
      <c r="P79" s="102" t="s">
        <v>868</v>
      </c>
      <c r="Q79" s="102" t="s">
        <v>868</v>
      </c>
      <c r="R79" s="102" t="s">
        <v>868</v>
      </c>
      <c r="S79" s="102" t="s">
        <v>868</v>
      </c>
      <c r="T79" s="102" t="s">
        <v>868</v>
      </c>
      <c r="U79" s="102" t="s">
        <v>868</v>
      </c>
      <c r="V79" s="102" t="s">
        <v>868</v>
      </c>
      <c r="W79" s="102" t="s">
        <v>868</v>
      </c>
      <c r="X79" s="102" t="s">
        <v>868</v>
      </c>
      <c r="Y79" s="102" t="s">
        <v>868</v>
      </c>
      <c r="Z79" s="102" t="s">
        <v>868</v>
      </c>
      <c r="AA79" s="102" t="s">
        <v>868</v>
      </c>
      <c r="AB79" s="102" t="s">
        <v>868</v>
      </c>
      <c r="AC79" s="102" t="s">
        <v>868</v>
      </c>
      <c r="AD79" s="102" t="s">
        <v>868</v>
      </c>
      <c r="AE79" s="102" t="s">
        <v>868</v>
      </c>
      <c r="AF79" s="102" t="s">
        <v>868</v>
      </c>
      <c r="AG79" s="102" t="s">
        <v>868</v>
      </c>
      <c r="AH79" s="102" t="s">
        <v>868</v>
      </c>
      <c r="AI79" s="102" t="s">
        <v>868</v>
      </c>
      <c r="AJ79" s="102" t="s">
        <v>868</v>
      </c>
      <c r="AK79" s="102" t="s">
        <v>868</v>
      </c>
      <c r="AL79" s="102" t="s">
        <v>868</v>
      </c>
      <c r="AM79" s="102" t="s">
        <v>868</v>
      </c>
      <c r="AN79" s="102" t="s">
        <v>868</v>
      </c>
      <c r="AO79" s="102" t="s">
        <v>868</v>
      </c>
      <c r="AP79" s="102" t="s">
        <v>868</v>
      </c>
      <c r="AQ79" s="102" t="s">
        <v>868</v>
      </c>
      <c r="AR79" s="102" t="s">
        <v>868</v>
      </c>
      <c r="AS79" s="102" t="s">
        <v>868</v>
      </c>
    </row>
    <row r="80" spans="1:45" ht="21" x14ac:dyDescent="0.25">
      <c r="A80" s="76" t="s">
        <v>405</v>
      </c>
      <c r="B80" s="267" t="s">
        <v>887</v>
      </c>
      <c r="C80" s="102"/>
      <c r="D80" s="284">
        <f t="shared" ref="D80:I80" si="42">SUM(D81:D85)</f>
        <v>0</v>
      </c>
      <c r="E80" s="284">
        <f t="shared" si="42"/>
        <v>0</v>
      </c>
      <c r="F80" s="284">
        <f t="shared" si="42"/>
        <v>0</v>
      </c>
      <c r="G80" s="284">
        <f t="shared" si="42"/>
        <v>0</v>
      </c>
      <c r="H80" s="284">
        <f t="shared" si="42"/>
        <v>0</v>
      </c>
      <c r="I80" s="284">
        <f t="shared" si="42"/>
        <v>0</v>
      </c>
      <c r="J80" s="284">
        <f>SUM(J81:J85)</f>
        <v>3.3899999999999997</v>
      </c>
      <c r="K80" s="284">
        <f t="shared" ref="K80" si="43">SUM(K81:K85)</f>
        <v>3.9550000000000001</v>
      </c>
      <c r="L80" s="284">
        <f t="shared" ref="L80" si="44">SUM(L81:L85)</f>
        <v>0.16</v>
      </c>
      <c r="M80" s="284">
        <f t="shared" ref="M80" si="45">SUM(M81:M85)</f>
        <v>0</v>
      </c>
      <c r="N80" s="284">
        <f t="shared" ref="N80" si="46">SUM(N81:N85)</f>
        <v>0</v>
      </c>
      <c r="O80" s="284">
        <f t="shared" ref="O80" si="47">SUM(O81:O85)</f>
        <v>0</v>
      </c>
      <c r="P80" s="284">
        <f t="shared" ref="P80:Q80" si="48">SUM(P81:P85)</f>
        <v>0</v>
      </c>
      <c r="Q80" s="284">
        <f t="shared" si="48"/>
        <v>0</v>
      </c>
      <c r="R80" s="284">
        <f t="shared" ref="R80" si="49">SUM(R81:R85)</f>
        <v>0</v>
      </c>
      <c r="S80" s="284">
        <f t="shared" ref="S80" si="50">SUM(S81:S85)</f>
        <v>0</v>
      </c>
      <c r="T80" s="284">
        <f t="shared" ref="T80" si="51">SUM(T81:T85)</f>
        <v>0</v>
      </c>
      <c r="U80" s="284">
        <f t="shared" ref="U80" si="52">SUM(U81:U85)</f>
        <v>0</v>
      </c>
      <c r="V80" s="284">
        <f t="shared" ref="V80" si="53">SUM(V81:V85)</f>
        <v>0</v>
      </c>
      <c r="W80" s="284">
        <f t="shared" ref="W80:X80" si="54">SUM(W81:W85)</f>
        <v>0</v>
      </c>
      <c r="X80" s="284">
        <f t="shared" si="54"/>
        <v>0</v>
      </c>
      <c r="Y80" s="284">
        <f t="shared" ref="Y80" si="55">SUM(Y81:Y85)</f>
        <v>0</v>
      </c>
      <c r="Z80" s="284">
        <f t="shared" ref="Z80" si="56">SUM(Z81:Z85)</f>
        <v>0</v>
      </c>
      <c r="AA80" s="284">
        <f t="shared" ref="AA80" si="57">SUM(AA81:AA85)</f>
        <v>0</v>
      </c>
      <c r="AB80" s="284">
        <f t="shared" ref="AB80" si="58">SUM(AB81:AB85)</f>
        <v>0</v>
      </c>
      <c r="AC80" s="284">
        <f t="shared" ref="AC80" si="59">SUM(AC81:AC85)</f>
        <v>0</v>
      </c>
      <c r="AD80" s="284">
        <f t="shared" ref="AD80:AE80" si="60">SUM(AD81:AD85)</f>
        <v>0</v>
      </c>
      <c r="AE80" s="284">
        <f t="shared" si="60"/>
        <v>0</v>
      </c>
      <c r="AF80" s="284">
        <f t="shared" ref="AF80" si="61">SUM(AF81:AF85)</f>
        <v>0</v>
      </c>
      <c r="AG80" s="284">
        <f t="shared" ref="AG80" si="62">SUM(AG81:AG85)</f>
        <v>0</v>
      </c>
      <c r="AH80" s="284">
        <f t="shared" ref="AH80" si="63">SUM(AH81:AH85)</f>
        <v>4.165</v>
      </c>
      <c r="AI80" s="284">
        <f t="shared" ref="AI80" si="64">SUM(AI81:AI85)</f>
        <v>3.169</v>
      </c>
      <c r="AJ80" s="284">
        <f t="shared" ref="AJ80" si="65">SUM(AJ81:AJ85)</f>
        <v>0</v>
      </c>
      <c r="AK80" s="284">
        <f t="shared" ref="AK80:AL80" si="66">SUM(AK81:AK85)</f>
        <v>0</v>
      </c>
      <c r="AL80" s="284">
        <f t="shared" si="66"/>
        <v>0</v>
      </c>
      <c r="AM80" s="284">
        <f t="shared" ref="AM80" si="67">SUM(AM81:AM85)</f>
        <v>0</v>
      </c>
      <c r="AN80" s="284">
        <f t="shared" ref="AN80" si="68">SUM(AN81:AN85)</f>
        <v>0</v>
      </c>
      <c r="AO80" s="284">
        <f t="shared" ref="AO80" si="69">SUM(AO81:AO85)</f>
        <v>0</v>
      </c>
      <c r="AP80" s="284">
        <f t="shared" ref="AP80" si="70">SUM(AP81:AP85)</f>
        <v>0</v>
      </c>
      <c r="AQ80" s="284">
        <f t="shared" ref="AQ80" si="71">SUM(AQ81:AQ85)</f>
        <v>0</v>
      </c>
      <c r="AR80" s="284">
        <f t="shared" ref="AR80:AS80" si="72">SUM(AR81:AR85)</f>
        <v>0</v>
      </c>
      <c r="AS80" s="284">
        <f t="shared" si="72"/>
        <v>0</v>
      </c>
    </row>
    <row r="81" spans="1:45" x14ac:dyDescent="0.25">
      <c r="A81" s="76"/>
      <c r="B81" s="268" t="s">
        <v>972</v>
      </c>
      <c r="C81" s="102" t="s">
        <v>973</v>
      </c>
      <c r="D81" s="113"/>
      <c r="E81" s="113"/>
      <c r="F81" s="113"/>
      <c r="G81" s="113"/>
      <c r="H81" s="113"/>
      <c r="I81" s="113"/>
      <c r="J81" s="113"/>
      <c r="K81" s="113"/>
      <c r="L81" s="113">
        <v>0.16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>
        <v>0.82199999999999995</v>
      </c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45" x14ac:dyDescent="0.25">
      <c r="A82" s="76"/>
      <c r="B82" s="268" t="s">
        <v>974</v>
      </c>
      <c r="C82" s="102" t="s">
        <v>975</v>
      </c>
      <c r="D82" s="113"/>
      <c r="E82" s="113"/>
      <c r="F82" s="113"/>
      <c r="G82" s="113"/>
      <c r="H82" s="113"/>
      <c r="I82" s="113"/>
      <c r="J82" s="113">
        <v>1.05</v>
      </c>
      <c r="K82" s="113">
        <v>1.645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>
        <v>0.96899999999999997</v>
      </c>
      <c r="AI82" s="113">
        <v>1.2949999999999999</v>
      </c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45" x14ac:dyDescent="0.25">
      <c r="A83" s="76"/>
      <c r="B83" s="268" t="s">
        <v>976</v>
      </c>
      <c r="C83" s="102" t="s">
        <v>977</v>
      </c>
      <c r="D83" s="113"/>
      <c r="E83" s="113"/>
      <c r="F83" s="113"/>
      <c r="G83" s="113"/>
      <c r="H83" s="113"/>
      <c r="I83" s="113"/>
      <c r="J83" s="113">
        <v>0.87</v>
      </c>
      <c r="K83" s="113">
        <v>0.56000000000000005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>
        <v>0.76700000000000002</v>
      </c>
      <c r="AI83" s="113">
        <v>0.59099999999999997</v>
      </c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45" x14ac:dyDescent="0.25">
      <c r="A84" s="76"/>
      <c r="B84" s="268" t="s">
        <v>978</v>
      </c>
      <c r="C84" s="102" t="s">
        <v>979</v>
      </c>
      <c r="D84" s="113"/>
      <c r="E84" s="113"/>
      <c r="F84" s="113"/>
      <c r="G84" s="113"/>
      <c r="H84" s="113"/>
      <c r="I84" s="113"/>
      <c r="J84" s="113">
        <v>0.9</v>
      </c>
      <c r="K84" s="113">
        <v>1.1200000000000001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>
        <v>0.92900000000000005</v>
      </c>
      <c r="AI84" s="113">
        <v>0.90900000000000003</v>
      </c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</row>
    <row r="85" spans="1:45" x14ac:dyDescent="0.25">
      <c r="A85" s="76"/>
      <c r="B85" s="268" t="s">
        <v>980</v>
      </c>
      <c r="C85" s="102" t="s">
        <v>981</v>
      </c>
      <c r="D85" s="113"/>
      <c r="E85" s="113"/>
      <c r="F85" s="113"/>
      <c r="G85" s="113"/>
      <c r="H85" s="113"/>
      <c r="I85" s="113"/>
      <c r="J85" s="113">
        <v>0.56999999999999995</v>
      </c>
      <c r="K85" s="113">
        <v>0.63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>
        <v>0.67800000000000005</v>
      </c>
      <c r="AI85" s="113">
        <v>0.374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45" ht="31.5" x14ac:dyDescent="0.25">
      <c r="A86" s="76" t="s">
        <v>807</v>
      </c>
      <c r="B86" s="267" t="s">
        <v>888</v>
      </c>
      <c r="C86" s="102"/>
      <c r="D86" s="102" t="s">
        <v>868</v>
      </c>
      <c r="E86" s="102" t="s">
        <v>868</v>
      </c>
      <c r="F86" s="102" t="s">
        <v>868</v>
      </c>
      <c r="G86" s="102" t="s">
        <v>868</v>
      </c>
      <c r="H86" s="102" t="s">
        <v>868</v>
      </c>
      <c r="I86" s="102" t="s">
        <v>868</v>
      </c>
      <c r="J86" s="102" t="s">
        <v>868</v>
      </c>
      <c r="K86" s="102" t="s">
        <v>868</v>
      </c>
      <c r="L86" s="102" t="s">
        <v>868</v>
      </c>
      <c r="M86" s="102" t="s">
        <v>868</v>
      </c>
      <c r="N86" s="102" t="s">
        <v>868</v>
      </c>
      <c r="O86" s="102" t="s">
        <v>868</v>
      </c>
      <c r="P86" s="102" t="s">
        <v>868</v>
      </c>
      <c r="Q86" s="102" t="s">
        <v>868</v>
      </c>
      <c r="R86" s="102" t="s">
        <v>868</v>
      </c>
      <c r="S86" s="102" t="s">
        <v>868</v>
      </c>
      <c r="T86" s="102" t="s">
        <v>868</v>
      </c>
      <c r="U86" s="102" t="s">
        <v>868</v>
      </c>
      <c r="V86" s="102" t="s">
        <v>868</v>
      </c>
      <c r="W86" s="102" t="s">
        <v>868</v>
      </c>
      <c r="X86" s="102" t="s">
        <v>868</v>
      </c>
      <c r="Y86" s="102" t="s">
        <v>868</v>
      </c>
      <c r="Z86" s="102" t="s">
        <v>868</v>
      </c>
      <c r="AA86" s="102" t="s">
        <v>868</v>
      </c>
      <c r="AB86" s="102" t="s">
        <v>868</v>
      </c>
      <c r="AC86" s="102" t="s">
        <v>868</v>
      </c>
      <c r="AD86" s="102" t="s">
        <v>868</v>
      </c>
      <c r="AE86" s="102" t="s">
        <v>868</v>
      </c>
      <c r="AF86" s="102" t="s">
        <v>868</v>
      </c>
      <c r="AG86" s="102" t="s">
        <v>868</v>
      </c>
      <c r="AH86" s="102" t="s">
        <v>868</v>
      </c>
      <c r="AI86" s="102" t="s">
        <v>868</v>
      </c>
      <c r="AJ86" s="102" t="s">
        <v>868</v>
      </c>
      <c r="AK86" s="102" t="s">
        <v>868</v>
      </c>
      <c r="AL86" s="102" t="s">
        <v>868</v>
      </c>
      <c r="AM86" s="102" t="s">
        <v>868</v>
      </c>
      <c r="AN86" s="102" t="s">
        <v>868</v>
      </c>
      <c r="AO86" s="102" t="s">
        <v>868</v>
      </c>
      <c r="AP86" s="102" t="s">
        <v>868</v>
      </c>
      <c r="AQ86" s="102" t="s">
        <v>868</v>
      </c>
      <c r="AR86" s="102" t="s">
        <v>868</v>
      </c>
      <c r="AS86" s="102" t="s">
        <v>868</v>
      </c>
    </row>
    <row r="87" spans="1:45" ht="21" x14ac:dyDescent="0.25">
      <c r="A87" s="76" t="s">
        <v>806</v>
      </c>
      <c r="B87" s="267" t="s">
        <v>889</v>
      </c>
      <c r="C87" s="102"/>
      <c r="D87" s="284">
        <f>SUM(D88:D92)</f>
        <v>0</v>
      </c>
      <c r="E87" s="284">
        <f t="shared" ref="E87:AS87" si="73">SUM(E88:E92)</f>
        <v>0</v>
      </c>
      <c r="F87" s="284">
        <f t="shared" si="73"/>
        <v>0</v>
      </c>
      <c r="G87" s="284">
        <f t="shared" si="73"/>
        <v>0</v>
      </c>
      <c r="H87" s="284">
        <f t="shared" si="73"/>
        <v>0</v>
      </c>
      <c r="I87" s="284">
        <f t="shared" si="73"/>
        <v>0</v>
      </c>
      <c r="J87" s="284">
        <f t="shared" si="73"/>
        <v>0</v>
      </c>
      <c r="K87" s="284">
        <f t="shared" si="73"/>
        <v>0</v>
      </c>
      <c r="L87" s="284">
        <f t="shared" si="73"/>
        <v>0</v>
      </c>
      <c r="M87" s="284">
        <f t="shared" si="73"/>
        <v>0</v>
      </c>
      <c r="N87" s="284">
        <f t="shared" si="73"/>
        <v>0</v>
      </c>
      <c r="O87" s="284">
        <f t="shared" si="73"/>
        <v>0</v>
      </c>
      <c r="P87" s="284">
        <f t="shared" si="73"/>
        <v>0</v>
      </c>
      <c r="Q87" s="284">
        <f t="shared" si="73"/>
        <v>0</v>
      </c>
      <c r="R87" s="284">
        <f t="shared" si="73"/>
        <v>0</v>
      </c>
      <c r="S87" s="284">
        <f t="shared" si="73"/>
        <v>0</v>
      </c>
      <c r="T87" s="284">
        <f t="shared" si="73"/>
        <v>0</v>
      </c>
      <c r="U87" s="284">
        <f t="shared" si="73"/>
        <v>0</v>
      </c>
      <c r="V87" s="284">
        <f t="shared" si="73"/>
        <v>0</v>
      </c>
      <c r="W87" s="284">
        <f t="shared" si="73"/>
        <v>0</v>
      </c>
      <c r="X87" s="284">
        <f t="shared" si="73"/>
        <v>0</v>
      </c>
      <c r="Y87" s="284">
        <f t="shared" si="73"/>
        <v>0</v>
      </c>
      <c r="Z87" s="284">
        <f t="shared" si="73"/>
        <v>0</v>
      </c>
      <c r="AA87" s="284">
        <f t="shared" si="73"/>
        <v>0</v>
      </c>
      <c r="AB87" s="284">
        <f t="shared" si="73"/>
        <v>0</v>
      </c>
      <c r="AC87" s="284">
        <f t="shared" si="73"/>
        <v>0</v>
      </c>
      <c r="AD87" s="284">
        <f t="shared" si="73"/>
        <v>0</v>
      </c>
      <c r="AE87" s="284">
        <f t="shared" si="73"/>
        <v>0</v>
      </c>
      <c r="AF87" s="284">
        <f t="shared" si="73"/>
        <v>0</v>
      </c>
      <c r="AG87" s="284">
        <f t="shared" si="73"/>
        <v>0</v>
      </c>
      <c r="AH87" s="284">
        <f t="shared" si="73"/>
        <v>8.1370000000000005</v>
      </c>
      <c r="AI87" s="284">
        <f t="shared" si="73"/>
        <v>1.3780000000000001</v>
      </c>
      <c r="AJ87" s="284">
        <f t="shared" si="73"/>
        <v>0</v>
      </c>
      <c r="AK87" s="284">
        <f t="shared" si="73"/>
        <v>0</v>
      </c>
      <c r="AL87" s="284">
        <f t="shared" si="73"/>
        <v>0</v>
      </c>
      <c r="AM87" s="284">
        <f t="shared" si="73"/>
        <v>0</v>
      </c>
      <c r="AN87" s="284">
        <f t="shared" si="73"/>
        <v>0</v>
      </c>
      <c r="AO87" s="284">
        <f t="shared" si="73"/>
        <v>0</v>
      </c>
      <c r="AP87" s="284">
        <f t="shared" si="73"/>
        <v>0</v>
      </c>
      <c r="AQ87" s="284">
        <f t="shared" si="73"/>
        <v>0</v>
      </c>
      <c r="AR87" s="284">
        <f t="shared" si="73"/>
        <v>0</v>
      </c>
      <c r="AS87" s="284">
        <f t="shared" si="73"/>
        <v>0</v>
      </c>
    </row>
    <row r="88" spans="1:45" x14ac:dyDescent="0.25">
      <c r="A88" s="76"/>
      <c r="B88" s="268" t="s">
        <v>982</v>
      </c>
      <c r="C88" s="102" t="s">
        <v>983</v>
      </c>
      <c r="D88" s="102"/>
      <c r="E88" s="102"/>
      <c r="F88" s="102"/>
      <c r="G88" s="102"/>
      <c r="H88" s="102"/>
      <c r="I88" s="102"/>
      <c r="J88" s="113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13">
        <v>4.5430000000000001</v>
      </c>
      <c r="AI88" s="113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</row>
    <row r="89" spans="1:45" x14ac:dyDescent="0.25">
      <c r="A89" s="76"/>
      <c r="B89" s="268" t="s">
        <v>984</v>
      </c>
      <c r="C89" s="102" t="s">
        <v>985</v>
      </c>
      <c r="D89" s="102"/>
      <c r="E89" s="102"/>
      <c r="F89" s="102"/>
      <c r="G89" s="102"/>
      <c r="H89" s="102"/>
      <c r="I89" s="102"/>
      <c r="J89" s="113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13">
        <v>0.54</v>
      </c>
      <c r="AI89" s="113">
        <v>0.59299999999999997</v>
      </c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</row>
    <row r="90" spans="1:45" x14ac:dyDescent="0.25">
      <c r="A90" s="76"/>
      <c r="B90" s="268" t="s">
        <v>986</v>
      </c>
      <c r="C90" s="102" t="s">
        <v>987</v>
      </c>
      <c r="D90" s="102"/>
      <c r="E90" s="102"/>
      <c r="F90" s="102"/>
      <c r="G90" s="102"/>
      <c r="H90" s="102"/>
      <c r="I90" s="102"/>
      <c r="J90" s="113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13">
        <v>0.91700000000000004</v>
      </c>
      <c r="AI90" s="113">
        <v>0.78500000000000003</v>
      </c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</row>
    <row r="91" spans="1:45" x14ac:dyDescent="0.25">
      <c r="A91" s="76"/>
      <c r="B91" s="268" t="s">
        <v>988</v>
      </c>
      <c r="C91" s="102" t="s">
        <v>989</v>
      </c>
      <c r="D91" s="102"/>
      <c r="E91" s="102"/>
      <c r="F91" s="102"/>
      <c r="G91" s="102"/>
      <c r="H91" s="102"/>
      <c r="I91" s="102"/>
      <c r="J91" s="113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13">
        <v>1.0820000000000001</v>
      </c>
      <c r="AI91" s="113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</row>
    <row r="92" spans="1:45" x14ac:dyDescent="0.25">
      <c r="A92" s="76"/>
      <c r="B92" s="268" t="s">
        <v>990</v>
      </c>
      <c r="C92" s="102" t="s">
        <v>991</v>
      </c>
      <c r="D92" s="102"/>
      <c r="E92" s="102"/>
      <c r="F92" s="102"/>
      <c r="G92" s="102"/>
      <c r="H92" s="102"/>
      <c r="I92" s="102"/>
      <c r="J92" s="113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13">
        <v>1.0549999999999999</v>
      </c>
      <c r="AI92" s="113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45" x14ac:dyDescent="0.25">
      <c r="A93" s="115"/>
      <c r="B93" s="282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</row>
    <row r="96" spans="1:45" x14ac:dyDescent="0.25">
      <c r="B96" s="2" t="s">
        <v>821</v>
      </c>
      <c r="D96" s="57"/>
      <c r="E96" s="57"/>
      <c r="F96" s="2" t="s">
        <v>822</v>
      </c>
    </row>
  </sheetData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2021-11-10T10:12:46Z</cp:lastPrinted>
  <dcterms:created xsi:type="dcterms:W3CDTF">2011-01-11T10:25:48Z</dcterms:created>
  <dcterms:modified xsi:type="dcterms:W3CDTF">2021-11-10T10:12:52Z</dcterms:modified>
</cp:coreProperties>
</file>