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Сайт\2020\"/>
    </mc:Choice>
  </mc:AlternateContent>
  <xr:revisionPtr revIDLastSave="0" documentId="13_ncr:1_{3855197B-53BF-4785-A04B-53647B559EAF}" xr6:coauthVersionLast="45" xr6:coauthVersionMax="45" xr10:uidLastSave="{00000000-0000-0000-0000-000000000000}"/>
  <bookViews>
    <workbookView xWindow="-120" yWindow="-120" windowWidth="29040" windowHeight="15840" tabRatio="594" activeTab="1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1" i="18" l="1"/>
  <c r="D151" i="18"/>
  <c r="D67" i="18"/>
  <c r="CC77" i="11" l="1"/>
  <c r="CB77" i="11"/>
  <c r="CA77" i="11"/>
  <c r="BZ77" i="11"/>
  <c r="BY77" i="11"/>
  <c r="BX77" i="11"/>
  <c r="BW77" i="11"/>
  <c r="CC62" i="11"/>
  <c r="CB62" i="11"/>
  <c r="CA62" i="11"/>
  <c r="BZ62" i="11"/>
  <c r="BY62" i="11"/>
  <c r="BX62" i="11"/>
  <c r="BW62" i="11"/>
  <c r="BW55" i="11"/>
  <c r="BX55" i="11"/>
  <c r="BY55" i="11"/>
  <c r="BZ55" i="11"/>
  <c r="CA55" i="11"/>
  <c r="CB55" i="11"/>
  <c r="CC55" i="11"/>
  <c r="BW56" i="11"/>
  <c r="BX56" i="11"/>
  <c r="BY56" i="11"/>
  <c r="BZ56" i="11"/>
  <c r="CA56" i="11"/>
  <c r="CB56" i="11"/>
  <c r="CC56" i="11"/>
  <c r="BW57" i="11"/>
  <c r="BX57" i="11"/>
  <c r="BY57" i="11"/>
  <c r="BZ57" i="11"/>
  <c r="CA57" i="11"/>
  <c r="CB57" i="11"/>
  <c r="CC57" i="11"/>
  <c r="BW58" i="11"/>
  <c r="BX58" i="11"/>
  <c r="BY58" i="11"/>
  <c r="BZ58" i="11"/>
  <c r="CA58" i="11"/>
  <c r="CB58" i="11"/>
  <c r="CC58" i="11"/>
  <c r="BX54" i="11"/>
  <c r="BY54" i="11"/>
  <c r="BZ54" i="11"/>
  <c r="CA54" i="11"/>
  <c r="CB54" i="11"/>
  <c r="CC54" i="11"/>
  <c r="BW54" i="11"/>
  <c r="BW59" i="10"/>
  <c r="BW58" i="10"/>
  <c r="BW57" i="10"/>
  <c r="BW56" i="10"/>
  <c r="BW55" i="10"/>
  <c r="BW63" i="10"/>
  <c r="BW62" i="10"/>
  <c r="BW61" i="10"/>
  <c r="BW78" i="10"/>
  <c r="BX21" i="10"/>
  <c r="BX59" i="10"/>
  <c r="BX58" i="10"/>
  <c r="BX57" i="10"/>
  <c r="BX56" i="10"/>
  <c r="BX55" i="10"/>
  <c r="BX54" i="10"/>
  <c r="BX53" i="10"/>
  <c r="BX63" i="10"/>
  <c r="BX62" i="10"/>
  <c r="BX61" i="10"/>
  <c r="BX77" i="10"/>
  <c r="BX78" i="10"/>
  <c r="BZ78" i="10"/>
  <c r="BY78" i="10"/>
  <c r="BY63" i="10"/>
  <c r="BY59" i="10"/>
  <c r="BY58" i="10"/>
  <c r="BY57" i="10"/>
  <c r="BY56" i="10"/>
  <c r="BY55" i="10"/>
  <c r="BZ77" i="10"/>
  <c r="BZ63" i="10"/>
  <c r="BZ59" i="10"/>
  <c r="BZ58" i="10"/>
  <c r="BZ57" i="10"/>
  <c r="BZ56" i="10"/>
  <c r="BZ55" i="10"/>
  <c r="T57" i="9"/>
  <c r="T56" i="9"/>
  <c r="T55" i="9"/>
  <c r="T54" i="9"/>
  <c r="T53" i="9"/>
  <c r="T61" i="9"/>
  <c r="R57" i="9"/>
  <c r="R56" i="9"/>
  <c r="R55" i="9"/>
  <c r="R54" i="9"/>
  <c r="R53" i="9"/>
  <c r="R61" i="9"/>
  <c r="R76" i="9"/>
  <c r="T76" i="9"/>
  <c r="U76" i="9"/>
  <c r="U61" i="9"/>
  <c r="U57" i="9"/>
  <c r="U56" i="9"/>
  <c r="U55" i="9"/>
  <c r="U54" i="9"/>
  <c r="U53" i="9"/>
  <c r="R57" i="7"/>
  <c r="R56" i="7"/>
  <c r="R55" i="7"/>
  <c r="R54" i="7"/>
  <c r="R53" i="7"/>
  <c r="R61" i="7"/>
  <c r="S61" i="7" s="1"/>
  <c r="R76" i="7"/>
  <c r="S76" i="7"/>
  <c r="S57" i="7"/>
  <c r="S56" i="7"/>
  <c r="S55" i="7"/>
  <c r="S54" i="7"/>
  <c r="S53" i="7"/>
  <c r="Y62" i="13" l="1"/>
  <c r="AR58" i="11"/>
  <c r="L77" i="17"/>
  <c r="L62" i="17"/>
  <c r="E338" i="18" l="1"/>
  <c r="E337" i="18" s="1"/>
  <c r="D338" i="18"/>
  <c r="D337" i="18" s="1"/>
  <c r="E67" i="18"/>
  <c r="E53" i="18"/>
  <c r="D53" i="18"/>
  <c r="D50" i="18"/>
  <c r="T78" i="8" l="1"/>
  <c r="T63" i="8"/>
  <c r="T56" i="8"/>
  <c r="T57" i="8"/>
  <c r="T58" i="8"/>
  <c r="T59" i="8"/>
  <c r="T55" i="8"/>
  <c r="AP57" i="11" l="1"/>
  <c r="AP58" i="11"/>
  <c r="AP54" i="11"/>
  <c r="E345" i="18" l="1"/>
  <c r="D345" i="18"/>
  <c r="D93" i="18"/>
  <c r="E93" i="18"/>
  <c r="D20" i="18"/>
  <c r="K75" i="14" l="1"/>
  <c r="J75" i="14"/>
  <c r="AI75" i="14"/>
  <c r="AH75" i="14"/>
  <c r="O57" i="13"/>
  <c r="AY77" i="13"/>
  <c r="AY76" i="13" s="1"/>
  <c r="AT77" i="13"/>
  <c r="AO77" i="13"/>
  <c r="AI77" i="13"/>
  <c r="AI76" i="13" s="1"/>
  <c r="AH77" i="13"/>
  <c r="AG77" i="13"/>
  <c r="AG76" i="13" s="1"/>
  <c r="AF77" i="13"/>
  <c r="AF76" i="13" s="1"/>
  <c r="Y77" i="13"/>
  <c r="Y76" i="13" s="1"/>
  <c r="T77" i="13"/>
  <c r="T76" i="13" s="1"/>
  <c r="O77" i="13"/>
  <c r="O76" i="13" s="1"/>
  <c r="J77" i="13"/>
  <c r="J76" i="13" s="1"/>
  <c r="I77" i="13"/>
  <c r="H77" i="13"/>
  <c r="H76" i="13" s="1"/>
  <c r="G77" i="13"/>
  <c r="G76" i="13" s="1"/>
  <c r="F77" i="13"/>
  <c r="BC76" i="13"/>
  <c r="BB76" i="13"/>
  <c r="BA76" i="13"/>
  <c r="AZ76" i="13"/>
  <c r="AX76" i="13"/>
  <c r="AW76" i="13"/>
  <c r="AV76" i="13"/>
  <c r="AU76" i="13"/>
  <c r="AT76" i="13"/>
  <c r="AS76" i="13"/>
  <c r="AR76" i="13"/>
  <c r="AQ76" i="13"/>
  <c r="AP76" i="13"/>
  <c r="AO76" i="13"/>
  <c r="AN76" i="13"/>
  <c r="AM76" i="13"/>
  <c r="AL76" i="13"/>
  <c r="AK76" i="13"/>
  <c r="AJ76" i="13"/>
  <c r="AH76" i="13"/>
  <c r="AD76" i="13"/>
  <c r="AC76" i="13"/>
  <c r="AB76" i="13"/>
  <c r="AA76" i="13"/>
  <c r="Z76" i="13"/>
  <c r="X76" i="13"/>
  <c r="W76" i="13"/>
  <c r="V76" i="13"/>
  <c r="U76" i="13"/>
  <c r="S76" i="13"/>
  <c r="R76" i="13"/>
  <c r="Q76" i="13"/>
  <c r="P76" i="13"/>
  <c r="N76" i="13"/>
  <c r="M76" i="13"/>
  <c r="L76" i="13"/>
  <c r="K76" i="13"/>
  <c r="I76" i="13"/>
  <c r="D76" i="13"/>
  <c r="AE77" i="13" l="1"/>
  <c r="AE76" i="13" s="1"/>
  <c r="E77" i="13"/>
  <c r="E76" i="13" s="1"/>
  <c r="F76" i="13"/>
  <c r="CB76" i="11"/>
  <c r="CA76" i="11"/>
  <c r="BZ76" i="11"/>
  <c r="BX76" i="11"/>
  <c r="AT77" i="11"/>
  <c r="AS77" i="11"/>
  <c r="AS76" i="11" s="1"/>
  <c r="AR77" i="11"/>
  <c r="AR76" i="11" s="1"/>
  <c r="AQ77" i="11"/>
  <c r="AP77" i="11"/>
  <c r="AO77" i="11"/>
  <c r="AN77" i="11"/>
  <c r="AN76" i="11" s="1"/>
  <c r="K77" i="11"/>
  <c r="J77" i="11"/>
  <c r="I77" i="11"/>
  <c r="H77" i="11"/>
  <c r="H76" i="11" s="1"/>
  <c r="G77" i="11"/>
  <c r="F77" i="11"/>
  <c r="E77" i="11"/>
  <c r="E76" i="11" s="1"/>
  <c r="CC76" i="11"/>
  <c r="BY76" i="11"/>
  <c r="BW76" i="11"/>
  <c r="BV76" i="11"/>
  <c r="BU76" i="11"/>
  <c r="BT76" i="11"/>
  <c r="BS76" i="11"/>
  <c r="BR76" i="11"/>
  <c r="BQ76" i="11"/>
  <c r="BP76" i="11"/>
  <c r="BO76" i="11"/>
  <c r="BN76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Q76" i="11"/>
  <c r="AP76" i="11"/>
  <c r="AO76" i="11"/>
  <c r="AM76" i="11"/>
  <c r="AL76" i="11"/>
  <c r="AK76" i="11"/>
  <c r="AJ76" i="11"/>
  <c r="AI76" i="11"/>
  <c r="AH76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G76" i="11"/>
  <c r="F76" i="11"/>
  <c r="AH76" i="17"/>
  <c r="AG76" i="17"/>
  <c r="AF76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G429" i="18"/>
  <c r="F429" i="18"/>
  <c r="E428" i="18"/>
  <c r="D428" i="18"/>
  <c r="D427" i="18"/>
  <c r="F427" i="18" s="1"/>
  <c r="G427" i="18" s="1"/>
  <c r="F426" i="18"/>
  <c r="G426" i="18" s="1"/>
  <c r="F425" i="18"/>
  <c r="G425" i="18" s="1"/>
  <c r="G424" i="18"/>
  <c r="F424" i="18"/>
  <c r="F423" i="18"/>
  <c r="G423" i="18" s="1"/>
  <c r="G422" i="18"/>
  <c r="F422" i="18"/>
  <c r="F421" i="18"/>
  <c r="G421" i="18" s="1"/>
  <c r="F420" i="18"/>
  <c r="G420" i="18" s="1"/>
  <c r="F419" i="18"/>
  <c r="G419" i="18" s="1"/>
  <c r="F418" i="18"/>
  <c r="G418" i="18" s="1"/>
  <c r="F417" i="18"/>
  <c r="G417" i="18" s="1"/>
  <c r="G416" i="18"/>
  <c r="F416" i="18"/>
  <c r="F415" i="18"/>
  <c r="G415" i="18" s="1"/>
  <c r="G414" i="18"/>
  <c r="F414" i="18"/>
  <c r="F413" i="18"/>
  <c r="G413" i="18" s="1"/>
  <c r="F412" i="18"/>
  <c r="G412" i="18" s="1"/>
  <c r="E411" i="18"/>
  <c r="F411" i="18" s="1"/>
  <c r="G411" i="18" s="1"/>
  <c r="D411" i="18"/>
  <c r="F410" i="18"/>
  <c r="G410" i="18" s="1"/>
  <c r="G409" i="18"/>
  <c r="F409" i="18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E396" i="18" s="1"/>
  <c r="D397" i="18"/>
  <c r="D396" i="18" s="1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G388" i="18"/>
  <c r="F388" i="18"/>
  <c r="F387" i="18"/>
  <c r="G387" i="18" s="1"/>
  <c r="G386" i="18"/>
  <c r="F386" i="18"/>
  <c r="F385" i="18"/>
  <c r="G385" i="18" s="1"/>
  <c r="E384" i="18"/>
  <c r="D384" i="18"/>
  <c r="D381" i="18" s="1"/>
  <c r="G383" i="18"/>
  <c r="F383" i="18"/>
  <c r="F382" i="18"/>
  <c r="G382" i="18" s="1"/>
  <c r="E381" i="18"/>
  <c r="G380" i="18"/>
  <c r="F380" i="18"/>
  <c r="F379" i="18"/>
  <c r="G379" i="18" s="1"/>
  <c r="G378" i="18"/>
  <c r="F378" i="18"/>
  <c r="F377" i="18"/>
  <c r="G377" i="18" s="1"/>
  <c r="G376" i="18"/>
  <c r="F376" i="18"/>
  <c r="F375" i="18"/>
  <c r="G375" i="18" s="1"/>
  <c r="G374" i="18"/>
  <c r="F374" i="18"/>
  <c r="F364" i="18"/>
  <c r="G364" i="18" s="1"/>
  <c r="G363" i="18"/>
  <c r="F363" i="18"/>
  <c r="F362" i="18"/>
  <c r="G362" i="18" s="1"/>
  <c r="G361" i="18"/>
  <c r="F361" i="18"/>
  <c r="F360" i="18"/>
  <c r="G360" i="18" s="1"/>
  <c r="G359" i="18"/>
  <c r="F359" i="18"/>
  <c r="F358" i="18"/>
  <c r="G358" i="18" s="1"/>
  <c r="G357" i="18"/>
  <c r="F357" i="18"/>
  <c r="F356" i="18"/>
  <c r="G356" i="18" s="1"/>
  <c r="G355" i="18"/>
  <c r="F355" i="18"/>
  <c r="F354" i="18"/>
  <c r="G354" i="18" s="1"/>
  <c r="G352" i="18"/>
  <c r="F352" i="18"/>
  <c r="F351" i="18"/>
  <c r="G351" i="18" s="1"/>
  <c r="G350" i="18"/>
  <c r="F350" i="18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G297" i="18"/>
  <c r="F297" i="18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E300" i="18" s="1"/>
  <c r="D283" i="18"/>
  <c r="F282" i="18"/>
  <c r="G282" i="18" s="1"/>
  <c r="F281" i="18"/>
  <c r="G281" i="18" s="1"/>
  <c r="F280" i="18"/>
  <c r="G280" i="18" s="1"/>
  <c r="F279" i="18"/>
  <c r="G279" i="18" s="1"/>
  <c r="E278" i="18"/>
  <c r="F278" i="18" s="1"/>
  <c r="G278" i="18" s="1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G271" i="18"/>
  <c r="F271" i="18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G263" i="18"/>
  <c r="F263" i="18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G246" i="18"/>
  <c r="F246" i="18"/>
  <c r="E243" i="18"/>
  <c r="D243" i="18"/>
  <c r="D242" i="18"/>
  <c r="F241" i="18"/>
  <c r="G241" i="18" s="1"/>
  <c r="D240" i="18"/>
  <c r="E239" i="18"/>
  <c r="D239" i="18"/>
  <c r="E238" i="18"/>
  <c r="D238" i="18"/>
  <c r="F238" i="18" s="1"/>
  <c r="G238" i="18" s="1"/>
  <c r="F237" i="18"/>
  <c r="G237" i="18" s="1"/>
  <c r="E236" i="18"/>
  <c r="E234" i="18" s="1"/>
  <c r="D236" i="18"/>
  <c r="F235" i="18"/>
  <c r="G235" i="18" s="1"/>
  <c r="F234" i="18"/>
  <c r="G234" i="18" s="1"/>
  <c r="D234" i="18"/>
  <c r="F233" i="18"/>
  <c r="G233" i="18" s="1"/>
  <c r="F232" i="18"/>
  <c r="G232" i="18" s="1"/>
  <c r="G230" i="18"/>
  <c r="F230" i="18"/>
  <c r="F229" i="18"/>
  <c r="G229" i="18" s="1"/>
  <c r="F228" i="18"/>
  <c r="G228" i="18" s="1"/>
  <c r="F227" i="18"/>
  <c r="G227" i="18" s="1"/>
  <c r="F226" i="18"/>
  <c r="G226" i="18" s="1"/>
  <c r="E226" i="18"/>
  <c r="D226" i="18"/>
  <c r="F225" i="18"/>
  <c r="G225" i="18" s="1"/>
  <c r="F224" i="18"/>
  <c r="G224" i="18" s="1"/>
  <c r="D223" i="18"/>
  <c r="F223" i="18" s="1"/>
  <c r="G223" i="18" s="1"/>
  <c r="G222" i="18"/>
  <c r="F222" i="18"/>
  <c r="E221" i="18"/>
  <c r="D221" i="18"/>
  <c r="D244" i="18" s="1"/>
  <c r="G220" i="18"/>
  <c r="F220" i="18"/>
  <c r="F219" i="18"/>
  <c r="G219" i="18" s="1"/>
  <c r="F218" i="18"/>
  <c r="G218" i="18" s="1"/>
  <c r="F215" i="18"/>
  <c r="G215" i="18" s="1"/>
  <c r="E214" i="18"/>
  <c r="D214" i="18"/>
  <c r="G213" i="18"/>
  <c r="F213" i="18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G205" i="18"/>
  <c r="F205" i="18"/>
  <c r="F204" i="18"/>
  <c r="G204" i="18" s="1"/>
  <c r="G203" i="18"/>
  <c r="F203" i="18"/>
  <c r="F202" i="18"/>
  <c r="G202" i="18" s="1"/>
  <c r="G201" i="18"/>
  <c r="F201" i="18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G190" i="18"/>
  <c r="F190" i="18"/>
  <c r="F189" i="18"/>
  <c r="G189" i="18" s="1"/>
  <c r="F188" i="18"/>
  <c r="G188" i="18" s="1"/>
  <c r="F187" i="18"/>
  <c r="G187" i="18" s="1"/>
  <c r="G186" i="18"/>
  <c r="F186" i="18"/>
  <c r="F185" i="18"/>
  <c r="G185" i="18" s="1"/>
  <c r="E184" i="18"/>
  <c r="E199" i="18" s="1"/>
  <c r="D184" i="18"/>
  <c r="D199" i="18" s="1"/>
  <c r="F183" i="18"/>
  <c r="G183" i="18" s="1"/>
  <c r="F182" i="18"/>
  <c r="G182" i="18" s="1"/>
  <c r="E181" i="18"/>
  <c r="F181" i="18" s="1"/>
  <c r="G181" i="18" s="1"/>
  <c r="D181" i="18"/>
  <c r="F180" i="18"/>
  <c r="G180" i="18" s="1"/>
  <c r="G179" i="18"/>
  <c r="F179" i="18"/>
  <c r="F178" i="18"/>
  <c r="G178" i="18" s="1"/>
  <c r="G177" i="18"/>
  <c r="F177" i="18"/>
  <c r="F176" i="18"/>
  <c r="G176" i="18" s="1"/>
  <c r="G175" i="18"/>
  <c r="F175" i="18"/>
  <c r="F174" i="18"/>
  <c r="G174" i="18" s="1"/>
  <c r="G173" i="18"/>
  <c r="F173" i="18"/>
  <c r="F172" i="18"/>
  <c r="G172" i="18" s="1"/>
  <c r="G171" i="18"/>
  <c r="F171" i="18"/>
  <c r="F170" i="18"/>
  <c r="G170" i="18" s="1"/>
  <c r="G169" i="18"/>
  <c r="F169" i="18"/>
  <c r="F168" i="18"/>
  <c r="G168" i="18" s="1"/>
  <c r="G167" i="18"/>
  <c r="F167" i="18"/>
  <c r="F166" i="18"/>
  <c r="G166" i="18" s="1"/>
  <c r="G165" i="18"/>
  <c r="F165" i="18"/>
  <c r="F164" i="18"/>
  <c r="G164" i="18" s="1"/>
  <c r="G161" i="18"/>
  <c r="F161" i="18"/>
  <c r="F160" i="18"/>
  <c r="G160" i="18" s="1"/>
  <c r="G159" i="18"/>
  <c r="F159" i="18"/>
  <c r="F158" i="18"/>
  <c r="G158" i="18" s="1"/>
  <c r="F155" i="18"/>
  <c r="G155" i="18" s="1"/>
  <c r="F154" i="18"/>
  <c r="G154" i="18" s="1"/>
  <c r="F153" i="18"/>
  <c r="G153" i="18" s="1"/>
  <c r="F152" i="18"/>
  <c r="G152" i="18" s="1"/>
  <c r="F150" i="18"/>
  <c r="G150" i="18" s="1"/>
  <c r="F149" i="18"/>
  <c r="G149" i="18" s="1"/>
  <c r="G148" i="18"/>
  <c r="F148" i="18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G131" i="18"/>
  <c r="F131" i="18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G110" i="18"/>
  <c r="F110" i="18"/>
  <c r="F109" i="18"/>
  <c r="G109" i="18" s="1"/>
  <c r="G108" i="18"/>
  <c r="F108" i="18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G99" i="18"/>
  <c r="F99" i="18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F92" i="18" s="1"/>
  <c r="G92" i="18" s="1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G85" i="18"/>
  <c r="F85" i="18"/>
  <c r="E84" i="18"/>
  <c r="D84" i="18"/>
  <c r="F83" i="18"/>
  <c r="G83" i="18" s="1"/>
  <c r="F82" i="18"/>
  <c r="G82" i="18" s="1"/>
  <c r="F81" i="18"/>
  <c r="G81" i="18" s="1"/>
  <c r="G80" i="18"/>
  <c r="F80" i="18"/>
  <c r="F79" i="18"/>
  <c r="G79" i="18" s="1"/>
  <c r="G77" i="18"/>
  <c r="F77" i="18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E59" i="18"/>
  <c r="D59" i="18"/>
  <c r="F57" i="18"/>
  <c r="G57" i="18" s="1"/>
  <c r="F56" i="18"/>
  <c r="G56" i="18" s="1"/>
  <c r="G55" i="18"/>
  <c r="F55" i="18"/>
  <c r="F54" i="18"/>
  <c r="G54" i="18" s="1"/>
  <c r="F53" i="18"/>
  <c r="G53" i="18" s="1"/>
  <c r="F52" i="18"/>
  <c r="G52" i="18" s="1"/>
  <c r="F51" i="18"/>
  <c r="G51" i="18" s="1"/>
  <c r="E50" i="18"/>
  <c r="E58" i="18" s="1"/>
  <c r="D58" i="18"/>
  <c r="F49" i="18"/>
  <c r="G49" i="18" s="1"/>
  <c r="F48" i="18"/>
  <c r="G48" i="18" s="1"/>
  <c r="F47" i="18"/>
  <c r="G47" i="18" s="1"/>
  <c r="G46" i="18"/>
  <c r="F46" i="18"/>
  <c r="F45" i="18"/>
  <c r="G45" i="18" s="1"/>
  <c r="G44" i="18"/>
  <c r="F44" i="18"/>
  <c r="F43" i="18"/>
  <c r="G43" i="18" s="1"/>
  <c r="F42" i="18"/>
  <c r="G42" i="18" s="1"/>
  <c r="F41" i="18"/>
  <c r="G41" i="18" s="1"/>
  <c r="F40" i="18"/>
  <c r="G40" i="18" s="1"/>
  <c r="F39" i="18"/>
  <c r="G39" i="18" s="1"/>
  <c r="G38" i="18"/>
  <c r="F38" i="18"/>
  <c r="F37" i="18"/>
  <c r="G37" i="18" s="1"/>
  <c r="G36" i="18"/>
  <c r="F36" i="18"/>
  <c r="E35" i="18"/>
  <c r="D35" i="18"/>
  <c r="D78" i="18" s="1"/>
  <c r="D106" i="18" s="1"/>
  <c r="F34" i="18"/>
  <c r="G34" i="18" s="1"/>
  <c r="G33" i="18"/>
  <c r="F33" i="18"/>
  <c r="F32" i="18"/>
  <c r="G32" i="18" s="1"/>
  <c r="G31" i="18"/>
  <c r="F31" i="18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CC61" i="11"/>
  <c r="CC60" i="11" s="1"/>
  <c r="CA61" i="11"/>
  <c r="CA60" i="11" s="1"/>
  <c r="BZ61" i="11"/>
  <c r="BZ60" i="11" s="1"/>
  <c r="BY61" i="11"/>
  <c r="BY60" i="11" s="1"/>
  <c r="BW61" i="11"/>
  <c r="BW60" i="11" s="1"/>
  <c r="AT62" i="11"/>
  <c r="AS62" i="11"/>
  <c r="AS61" i="11" s="1"/>
  <c r="AS60" i="11" s="1"/>
  <c r="AR62" i="11"/>
  <c r="AR61" i="11" s="1"/>
  <c r="AR60" i="11" s="1"/>
  <c r="AQ62" i="11"/>
  <c r="AQ61" i="11" s="1"/>
  <c r="AQ60" i="11" s="1"/>
  <c r="AP62" i="11"/>
  <c r="AP61" i="11" s="1"/>
  <c r="AP60" i="11" s="1"/>
  <c r="AO62" i="11"/>
  <c r="AN62" i="11"/>
  <c r="AN61" i="11" s="1"/>
  <c r="AN60" i="11" s="1"/>
  <c r="K62" i="11"/>
  <c r="K61" i="11" s="1"/>
  <c r="K60" i="11" s="1"/>
  <c r="J62" i="11"/>
  <c r="J61" i="11" s="1"/>
  <c r="J60" i="11" s="1"/>
  <c r="I62" i="11"/>
  <c r="I61" i="11" s="1"/>
  <c r="I60" i="11" s="1"/>
  <c r="H62" i="11"/>
  <c r="G62" i="11"/>
  <c r="G61" i="11" s="1"/>
  <c r="G60" i="11" s="1"/>
  <c r="F62" i="11"/>
  <c r="F61" i="11" s="1"/>
  <c r="F60" i="11" s="1"/>
  <c r="E62" i="11"/>
  <c r="E61" i="11" s="1"/>
  <c r="E60" i="11" s="1"/>
  <c r="CB61" i="11"/>
  <c r="CB60" i="11" s="1"/>
  <c r="BX61" i="11"/>
  <c r="BX60" i="11" s="1"/>
  <c r="BV61" i="11"/>
  <c r="BU61" i="11"/>
  <c r="BT61" i="11"/>
  <c r="BT60" i="11" s="1"/>
  <c r="BS61" i="11"/>
  <c r="BS60" i="11" s="1"/>
  <c r="BR61" i="11"/>
  <c r="BR60" i="11" s="1"/>
  <c r="BQ61" i="11"/>
  <c r="BP61" i="11"/>
  <c r="BP60" i="11" s="1"/>
  <c r="BO61" i="11"/>
  <c r="BO60" i="11" s="1"/>
  <c r="BN61" i="11"/>
  <c r="BN60" i="11" s="1"/>
  <c r="BM61" i="11"/>
  <c r="BL61" i="11"/>
  <c r="BL60" i="11" s="1"/>
  <c r="BK61" i="11"/>
  <c r="BK60" i="11" s="1"/>
  <c r="BJ61" i="11"/>
  <c r="BJ60" i="11" s="1"/>
  <c r="BI61" i="11"/>
  <c r="BH61" i="11"/>
  <c r="BH60" i="11" s="1"/>
  <c r="BG61" i="11"/>
  <c r="BG60" i="11" s="1"/>
  <c r="BF61" i="11"/>
  <c r="BF60" i="11" s="1"/>
  <c r="BE61" i="11"/>
  <c r="BE60" i="11" s="1"/>
  <c r="BD61" i="11"/>
  <c r="BD60" i="11" s="1"/>
  <c r="BC61" i="11"/>
  <c r="BC60" i="11" s="1"/>
  <c r="BB61" i="11"/>
  <c r="BB60" i="11" s="1"/>
  <c r="BA61" i="11"/>
  <c r="BA60" i="11" s="1"/>
  <c r="AZ61" i="11"/>
  <c r="AZ60" i="11" s="1"/>
  <c r="AY61" i="11"/>
  <c r="AY60" i="11" s="1"/>
  <c r="AX61" i="11"/>
  <c r="AX60" i="11" s="1"/>
  <c r="AW61" i="11"/>
  <c r="AW60" i="11" s="1"/>
  <c r="AV61" i="11"/>
  <c r="AV60" i="11" s="1"/>
  <c r="AU61" i="11"/>
  <c r="AT61" i="11"/>
  <c r="AT60" i="11" s="1"/>
  <c r="AO61" i="11"/>
  <c r="AO60" i="11" s="1"/>
  <c r="AM61" i="11"/>
  <c r="AL61" i="11"/>
  <c r="AL60" i="11" s="1"/>
  <c r="AK61" i="11"/>
  <c r="AK60" i="11" s="1"/>
  <c r="AJ61" i="11"/>
  <c r="AJ60" i="11" s="1"/>
  <c r="AI61" i="11"/>
  <c r="AH61" i="11"/>
  <c r="AH60" i="11" s="1"/>
  <c r="AG61" i="11"/>
  <c r="AG60" i="11" s="1"/>
  <c r="AF61" i="11"/>
  <c r="AF60" i="11" s="1"/>
  <c r="AE61" i="11"/>
  <c r="AD61" i="11"/>
  <c r="AD60" i="11" s="1"/>
  <c r="AC61" i="11"/>
  <c r="AC60" i="11" s="1"/>
  <c r="AB61" i="11"/>
  <c r="AB60" i="11" s="1"/>
  <c r="AA61" i="11"/>
  <c r="Z61" i="11"/>
  <c r="Z60" i="11" s="1"/>
  <c r="Y61" i="11"/>
  <c r="Y60" i="11" s="1"/>
  <c r="X61" i="11"/>
  <c r="X60" i="11" s="1"/>
  <c r="W61" i="11"/>
  <c r="W60" i="11" s="1"/>
  <c r="V61" i="11"/>
  <c r="V60" i="11" s="1"/>
  <c r="U61" i="11"/>
  <c r="U60" i="11" s="1"/>
  <c r="T61" i="11"/>
  <c r="T60" i="11" s="1"/>
  <c r="S61" i="11"/>
  <c r="R61" i="11"/>
  <c r="R60" i="11" s="1"/>
  <c r="Q61" i="11"/>
  <c r="Q60" i="11" s="1"/>
  <c r="P61" i="11"/>
  <c r="P60" i="11" s="1"/>
  <c r="O61" i="11"/>
  <c r="N61" i="11"/>
  <c r="N60" i="11" s="1"/>
  <c r="M61" i="11"/>
  <c r="M60" i="11" s="1"/>
  <c r="L61" i="11"/>
  <c r="L60" i="11" s="1"/>
  <c r="H61" i="11"/>
  <c r="H60" i="11" s="1"/>
  <c r="BV60" i="11"/>
  <c r="BU60" i="11"/>
  <c r="BQ60" i="11"/>
  <c r="BM60" i="11"/>
  <c r="BI60" i="11"/>
  <c r="AU60" i="11"/>
  <c r="AM60" i="11"/>
  <c r="AI60" i="11"/>
  <c r="AE60" i="11"/>
  <c r="AA60" i="11"/>
  <c r="S60" i="11"/>
  <c r="O60" i="11"/>
  <c r="AT58" i="11"/>
  <c r="AS58" i="11"/>
  <c r="AQ58" i="11"/>
  <c r="AO58" i="11"/>
  <c r="AN58" i="11"/>
  <c r="K58" i="11"/>
  <c r="J58" i="11"/>
  <c r="I58" i="11"/>
  <c r="H58" i="11"/>
  <c r="G58" i="11"/>
  <c r="F58" i="11"/>
  <c r="E58" i="11"/>
  <c r="AT57" i="11"/>
  <c r="AS57" i="11"/>
  <c r="AR57" i="11"/>
  <c r="AQ57" i="11"/>
  <c r="AO57" i="11"/>
  <c r="AN57" i="11"/>
  <c r="K57" i="11"/>
  <c r="J57" i="11"/>
  <c r="I57" i="11"/>
  <c r="H57" i="11"/>
  <c r="G57" i="11"/>
  <c r="F57" i="11"/>
  <c r="E57" i="11"/>
  <c r="AT56" i="11"/>
  <c r="AS56" i="11"/>
  <c r="AR56" i="11"/>
  <c r="AQ56" i="11"/>
  <c r="AP56" i="11"/>
  <c r="AO56" i="11"/>
  <c r="AN56" i="11"/>
  <c r="K56" i="11"/>
  <c r="J56" i="11"/>
  <c r="I56" i="11"/>
  <c r="H56" i="11"/>
  <c r="G56" i="11"/>
  <c r="F56" i="11"/>
  <c r="E56" i="11"/>
  <c r="CC53" i="11"/>
  <c r="CC52" i="11" s="1"/>
  <c r="CA53" i="11"/>
  <c r="CA52" i="11" s="1"/>
  <c r="AT55" i="11"/>
  <c r="AS55" i="11"/>
  <c r="AR55" i="11"/>
  <c r="AQ55" i="11"/>
  <c r="AP55" i="11"/>
  <c r="AO55" i="11"/>
  <c r="AN55" i="11"/>
  <c r="K55" i="11"/>
  <c r="J55" i="11"/>
  <c r="I55" i="11"/>
  <c r="H55" i="11"/>
  <c r="G55" i="11"/>
  <c r="F55" i="11"/>
  <c r="E55" i="11"/>
  <c r="AT54" i="11"/>
  <c r="AS54" i="11"/>
  <c r="AR54" i="11"/>
  <c r="AR53" i="11" s="1"/>
  <c r="AR52" i="11" s="1"/>
  <c r="AR20" i="11" s="1"/>
  <c r="AQ54" i="11"/>
  <c r="AO54" i="11"/>
  <c r="AN54" i="11"/>
  <c r="K54" i="11"/>
  <c r="K53" i="11" s="1"/>
  <c r="K52" i="11" s="1"/>
  <c r="K20" i="11" s="1"/>
  <c r="J54" i="11"/>
  <c r="I54" i="11"/>
  <c r="H54" i="11"/>
  <c r="G54" i="11"/>
  <c r="F54" i="11"/>
  <c r="E54" i="11"/>
  <c r="BV53" i="11"/>
  <c r="BV52" i="11" s="1"/>
  <c r="BU53" i="11"/>
  <c r="BU52" i="11" s="1"/>
  <c r="BT53" i="11"/>
  <c r="BT52" i="11" s="1"/>
  <c r="BS53" i="11"/>
  <c r="BS52" i="11" s="1"/>
  <c r="BR53" i="11"/>
  <c r="BR52" i="11" s="1"/>
  <c r="BQ53" i="11"/>
  <c r="BP53" i="11"/>
  <c r="BO53" i="11"/>
  <c r="BO52" i="11" s="1"/>
  <c r="BN53" i="11"/>
  <c r="BN52" i="11" s="1"/>
  <c r="BM53" i="11"/>
  <c r="BM52" i="11" s="1"/>
  <c r="BM20" i="11" s="1"/>
  <c r="BL53" i="11"/>
  <c r="BL52" i="11" s="1"/>
  <c r="BK53" i="11"/>
  <c r="BK52" i="11" s="1"/>
  <c r="BJ53" i="11"/>
  <c r="BJ52" i="11" s="1"/>
  <c r="BI53" i="11"/>
  <c r="BI52" i="11" s="1"/>
  <c r="BI20" i="11" s="1"/>
  <c r="BH53" i="11"/>
  <c r="BG53" i="11"/>
  <c r="BG52" i="11" s="1"/>
  <c r="BF53" i="11"/>
  <c r="BF52" i="11" s="1"/>
  <c r="BE53" i="11"/>
  <c r="BE52" i="11" s="1"/>
  <c r="BE20" i="11" s="1"/>
  <c r="BD53" i="11"/>
  <c r="BD52" i="11" s="1"/>
  <c r="BC53" i="11"/>
  <c r="BC52" i="11" s="1"/>
  <c r="BB53" i="11"/>
  <c r="BB52" i="11" s="1"/>
  <c r="BA53" i="11"/>
  <c r="BA52" i="11" s="1"/>
  <c r="BA20" i="11" s="1"/>
  <c r="AZ53" i="11"/>
  <c r="AZ52" i="11" s="1"/>
  <c r="AY53" i="11"/>
  <c r="AY52" i="11" s="1"/>
  <c r="AX53" i="11"/>
  <c r="AX52" i="11" s="1"/>
  <c r="AW53" i="11"/>
  <c r="AW52" i="11" s="1"/>
  <c r="AW20" i="11" s="1"/>
  <c r="AV53" i="11"/>
  <c r="AV52" i="11" s="1"/>
  <c r="AU53" i="11"/>
  <c r="AU52" i="11" s="1"/>
  <c r="AM53" i="11"/>
  <c r="AM52" i="11" s="1"/>
  <c r="AL53" i="11"/>
  <c r="AK53" i="11"/>
  <c r="AK52" i="11" s="1"/>
  <c r="AJ53" i="11"/>
  <c r="AI53" i="11"/>
  <c r="AI52" i="11" s="1"/>
  <c r="AH53" i="11"/>
  <c r="AH52" i="11" s="1"/>
  <c r="AH20" i="11" s="1"/>
  <c r="AG53" i="11"/>
  <c r="AG52" i="11" s="1"/>
  <c r="AF53" i="11"/>
  <c r="AF52" i="11" s="1"/>
  <c r="AF20" i="11" s="1"/>
  <c r="AE53" i="11"/>
  <c r="AE52" i="11" s="1"/>
  <c r="AD53" i="11"/>
  <c r="AD52" i="11" s="1"/>
  <c r="AC53" i="11"/>
  <c r="AC52" i="11" s="1"/>
  <c r="AB53" i="11"/>
  <c r="AB52" i="11" s="1"/>
  <c r="AB20" i="11" s="1"/>
  <c r="AA53" i="11"/>
  <c r="AA52" i="11" s="1"/>
  <c r="Z53" i="11"/>
  <c r="Y53" i="11"/>
  <c r="X53" i="11"/>
  <c r="X52" i="11" s="1"/>
  <c r="X20" i="11" s="1"/>
  <c r="W53" i="11"/>
  <c r="W52" i="11" s="1"/>
  <c r="V53" i="11"/>
  <c r="V52" i="11" s="1"/>
  <c r="V20" i="11" s="1"/>
  <c r="U53" i="11"/>
  <c r="U52" i="11" s="1"/>
  <c r="T53" i="11"/>
  <c r="S53" i="11"/>
  <c r="S52" i="11" s="1"/>
  <c r="R53" i="11"/>
  <c r="Q53" i="11"/>
  <c r="Q52" i="11" s="1"/>
  <c r="Q20" i="11" s="1"/>
  <c r="P53" i="11"/>
  <c r="P52" i="11" s="1"/>
  <c r="P20" i="11" s="1"/>
  <c r="O53" i="11"/>
  <c r="O52" i="11" s="1"/>
  <c r="N53" i="11"/>
  <c r="N52" i="11" s="1"/>
  <c r="N20" i="11" s="1"/>
  <c r="M53" i="11"/>
  <c r="M52" i="11" s="1"/>
  <c r="L53" i="11"/>
  <c r="L52" i="11" s="1"/>
  <c r="L20" i="11" s="1"/>
  <c r="BQ52" i="11"/>
  <c r="BQ20" i="11" s="1"/>
  <c r="BP52" i="11"/>
  <c r="BH52" i="11"/>
  <c r="AL52" i="11"/>
  <c r="AL20" i="11" s="1"/>
  <c r="AJ52" i="11"/>
  <c r="Z52" i="11"/>
  <c r="Z20" i="11" s="1"/>
  <c r="Y52" i="11"/>
  <c r="T52" i="11"/>
  <c r="T20" i="11" s="1"/>
  <c r="R52" i="11"/>
  <c r="R20" i="11" s="1"/>
  <c r="Q27" i="11"/>
  <c r="AH61" i="17"/>
  <c r="AG61" i="17"/>
  <c r="AG60" i="17" s="1"/>
  <c r="AF61" i="17"/>
  <c r="AF60" i="17" s="1"/>
  <c r="AE61" i="17"/>
  <c r="AD61" i="17"/>
  <c r="AD60" i="17" s="1"/>
  <c r="AC61" i="17"/>
  <c r="AB61" i="17"/>
  <c r="AB60" i="17" s="1"/>
  <c r="AA61" i="17"/>
  <c r="Z61" i="17"/>
  <c r="Z60" i="17" s="1"/>
  <c r="Y61" i="17"/>
  <c r="Y60" i="17" s="1"/>
  <c r="X61" i="17"/>
  <c r="X60" i="17" s="1"/>
  <c r="W61" i="17"/>
  <c r="V61" i="17"/>
  <c r="V60" i="17" s="1"/>
  <c r="U61" i="17"/>
  <c r="U60" i="17" s="1"/>
  <c r="T61" i="17"/>
  <c r="T60" i="17" s="1"/>
  <c r="S61" i="17"/>
  <c r="R61" i="17"/>
  <c r="Q61" i="17"/>
  <c r="P61" i="17"/>
  <c r="P60" i="17" s="1"/>
  <c r="O61" i="17"/>
  <c r="N61" i="17"/>
  <c r="N60" i="17" s="1"/>
  <c r="M61" i="17"/>
  <c r="M60" i="17" s="1"/>
  <c r="L61" i="17"/>
  <c r="L60" i="17" s="1"/>
  <c r="K61" i="17"/>
  <c r="J61" i="17"/>
  <c r="I61" i="17"/>
  <c r="I60" i="17" s="1"/>
  <c r="H61" i="17"/>
  <c r="H60" i="17" s="1"/>
  <c r="G61" i="17"/>
  <c r="F61" i="17"/>
  <c r="F60" i="17" s="1"/>
  <c r="E61" i="17"/>
  <c r="E60" i="17" s="1"/>
  <c r="AH60" i="17"/>
  <c r="AE60" i="17"/>
  <c r="AC60" i="17"/>
  <c r="AA60" i="17"/>
  <c r="W60" i="17"/>
  <c r="S60" i="17"/>
  <c r="R60" i="17"/>
  <c r="Q60" i="17"/>
  <c r="O60" i="17"/>
  <c r="K60" i="17"/>
  <c r="J60" i="17"/>
  <c r="G60" i="17"/>
  <c r="N58" i="17"/>
  <c r="M58" i="17"/>
  <c r="L58" i="17"/>
  <c r="K58" i="17"/>
  <c r="J58" i="17"/>
  <c r="N57" i="17"/>
  <c r="M57" i="17"/>
  <c r="L57" i="17"/>
  <c r="K57" i="17"/>
  <c r="J57" i="17"/>
  <c r="N56" i="17"/>
  <c r="M56" i="17"/>
  <c r="L56" i="17"/>
  <c r="K56" i="17"/>
  <c r="J56" i="17"/>
  <c r="N55" i="17"/>
  <c r="M55" i="17"/>
  <c r="L55" i="17"/>
  <c r="K55" i="17"/>
  <c r="J55" i="17"/>
  <c r="N54" i="17"/>
  <c r="N53" i="17" s="1"/>
  <c r="N52" i="17" s="1"/>
  <c r="M54" i="17"/>
  <c r="L54" i="17"/>
  <c r="K54" i="17"/>
  <c r="J54" i="17"/>
  <c r="AH53" i="17"/>
  <c r="AH52" i="17" s="1"/>
  <c r="AG53" i="17"/>
  <c r="AF53" i="17"/>
  <c r="AF52" i="17" s="1"/>
  <c r="AE53" i="17"/>
  <c r="AE52" i="17" s="1"/>
  <c r="AE20" i="17" s="1"/>
  <c r="AD53" i="17"/>
  <c r="AD52" i="17" s="1"/>
  <c r="AC53" i="17"/>
  <c r="AB53" i="17"/>
  <c r="AA53" i="17"/>
  <c r="AA52" i="17" s="1"/>
  <c r="AA20" i="17" s="1"/>
  <c r="Z53" i="17"/>
  <c r="Y53" i="17"/>
  <c r="X53" i="17"/>
  <c r="W53" i="17"/>
  <c r="V53" i="17"/>
  <c r="U53" i="17"/>
  <c r="T53" i="17"/>
  <c r="S53" i="17"/>
  <c r="R53" i="17"/>
  <c r="Q53" i="17"/>
  <c r="P53" i="17"/>
  <c r="O53" i="17"/>
  <c r="I53" i="17"/>
  <c r="I52" i="17" s="1"/>
  <c r="H53" i="17"/>
  <c r="H52" i="17" s="1"/>
  <c r="G53" i="17"/>
  <c r="G52" i="17" s="1"/>
  <c r="G20" i="17" s="1"/>
  <c r="F53" i="17"/>
  <c r="F52" i="17" s="1"/>
  <c r="E53" i="17"/>
  <c r="E52" i="17" s="1"/>
  <c r="AG52" i="17"/>
  <c r="AC52" i="17"/>
  <c r="AB52" i="17"/>
  <c r="AB20" i="17" s="1"/>
  <c r="Z52" i="17"/>
  <c r="Y52" i="17"/>
  <c r="X52" i="17"/>
  <c r="W52" i="17"/>
  <c r="W20" i="17" s="1"/>
  <c r="V52" i="17"/>
  <c r="U52" i="17"/>
  <c r="T52" i="17"/>
  <c r="S52" i="17"/>
  <c r="S20" i="17" s="1"/>
  <c r="R52" i="17"/>
  <c r="Q52" i="17"/>
  <c r="P52" i="17"/>
  <c r="O52" i="17"/>
  <c r="O20" i="17" s="1"/>
  <c r="E78" i="18" l="1"/>
  <c r="F78" i="18" s="1"/>
  <c r="G78" i="18" s="1"/>
  <c r="AD27" i="17"/>
  <c r="AD20" i="17"/>
  <c r="AV27" i="11"/>
  <c r="AV20" i="11"/>
  <c r="AH20" i="17"/>
  <c r="AH27" i="17" s="1"/>
  <c r="AD27" i="11"/>
  <c r="AD20" i="11"/>
  <c r="BU20" i="11"/>
  <c r="BU27" i="11" s="1"/>
  <c r="N27" i="17"/>
  <c r="N20" i="17"/>
  <c r="W27" i="17"/>
  <c r="V27" i="11"/>
  <c r="AH27" i="11"/>
  <c r="T20" i="17"/>
  <c r="AC20" i="17"/>
  <c r="AE27" i="17"/>
  <c r="Q20" i="17"/>
  <c r="U20" i="17"/>
  <c r="U27" i="17" s="1"/>
  <c r="Y20" i="17"/>
  <c r="E20" i="17"/>
  <c r="E27" i="17" s="1"/>
  <c r="I27" i="17"/>
  <c r="I20" i="17"/>
  <c r="AU20" i="11"/>
  <c r="AY20" i="11"/>
  <c r="AY27" i="11" s="1"/>
  <c r="BC20" i="11"/>
  <c r="BG20" i="11"/>
  <c r="BK20" i="11"/>
  <c r="BK27" i="11" s="1"/>
  <c r="BO20" i="11"/>
  <c r="BO27" i="11" s="1"/>
  <c r="BS20" i="11"/>
  <c r="F283" i="18"/>
  <c r="G283" i="18" s="1"/>
  <c r="D300" i="18"/>
  <c r="BH27" i="11"/>
  <c r="BH20" i="11"/>
  <c r="Z27" i="11"/>
  <c r="AL27" i="11"/>
  <c r="R27" i="17"/>
  <c r="R20" i="17"/>
  <c r="Z20" i="17"/>
  <c r="Z27" i="17" s="1"/>
  <c r="F20" i="17"/>
  <c r="F27" i="17" s="1"/>
  <c r="M53" i="17"/>
  <c r="M52" i="17" s="1"/>
  <c r="L53" i="17"/>
  <c r="L52" i="17" s="1"/>
  <c r="L20" i="17" s="1"/>
  <c r="J53" i="17"/>
  <c r="J52" i="17" s="1"/>
  <c r="O27" i="17"/>
  <c r="T27" i="17"/>
  <c r="AB27" i="17"/>
  <c r="Y27" i="11"/>
  <c r="Y20" i="11"/>
  <c r="BP20" i="11"/>
  <c r="BP27" i="11" s="1"/>
  <c r="M27" i="11"/>
  <c r="M20" i="11"/>
  <c r="U20" i="11"/>
  <c r="AC27" i="11"/>
  <c r="AC20" i="11"/>
  <c r="AG20" i="11"/>
  <c r="AG27" i="11" s="1"/>
  <c r="AK20" i="11"/>
  <c r="AZ27" i="11"/>
  <c r="AZ20" i="11"/>
  <c r="BD20" i="11"/>
  <c r="BD27" i="11" s="1"/>
  <c r="BL20" i="11"/>
  <c r="BL27" i="11" s="1"/>
  <c r="BT20" i="11"/>
  <c r="BT27" i="11" s="1"/>
  <c r="AS53" i="11"/>
  <c r="AS52" i="11" s="1"/>
  <c r="F300" i="18"/>
  <c r="G300" i="18" s="1"/>
  <c r="AG20" i="17"/>
  <c r="AC27" i="17"/>
  <c r="AU27" i="11"/>
  <c r="P20" i="17"/>
  <c r="P27" i="17" s="1"/>
  <c r="X20" i="17"/>
  <c r="X27" i="17" s="1"/>
  <c r="H20" i="17"/>
  <c r="AF20" i="17"/>
  <c r="AF27" i="17" s="1"/>
  <c r="O20" i="11"/>
  <c r="S20" i="11"/>
  <c r="S27" i="11" s="1"/>
  <c r="W20" i="11"/>
  <c r="AA20" i="11"/>
  <c r="AE20" i="11"/>
  <c r="AI27" i="11"/>
  <c r="AI20" i="11"/>
  <c r="AM20" i="11"/>
  <c r="AX20" i="11"/>
  <c r="BB20" i="11"/>
  <c r="BB27" i="11" s="1"/>
  <c r="BF20" i="11"/>
  <c r="BJ20" i="11"/>
  <c r="BJ27" i="11" s="1"/>
  <c r="BN20" i="11"/>
  <c r="BN27" i="11" s="1"/>
  <c r="BR20" i="11"/>
  <c r="BV20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CC20" i="11"/>
  <c r="CA20" i="11"/>
  <c r="CA27" i="11" s="1"/>
  <c r="AJ20" i="11"/>
  <c r="AJ27" i="11" s="1"/>
  <c r="H53" i="11"/>
  <c r="H52" i="11" s="1"/>
  <c r="BY53" i="11"/>
  <c r="BY52" i="11" s="1"/>
  <c r="BY20" i="11" s="1"/>
  <c r="BY27" i="11" s="1"/>
  <c r="AN53" i="11"/>
  <c r="AN52" i="11" s="1"/>
  <c r="G53" i="11"/>
  <c r="G52" i="11" s="1"/>
  <c r="G20" i="11" s="1"/>
  <c r="G27" i="11" s="1"/>
  <c r="O27" i="11"/>
  <c r="W27" i="11"/>
  <c r="R27" i="11"/>
  <c r="T27" i="11"/>
  <c r="BC27" i="11"/>
  <c r="BG27" i="11"/>
  <c r="BS27" i="11"/>
  <c r="BW53" i="11"/>
  <c r="BW52" i="11" s="1"/>
  <c r="BE27" i="11"/>
  <c r="AT53" i="11"/>
  <c r="AT52" i="11" s="1"/>
  <c r="BZ53" i="11"/>
  <c r="BZ52" i="11" s="1"/>
  <c r="E53" i="11"/>
  <c r="E52" i="11" s="1"/>
  <c r="AO53" i="11"/>
  <c r="AO52" i="11" s="1"/>
  <c r="CC27" i="11"/>
  <c r="BX53" i="11"/>
  <c r="BX52" i="11" s="1"/>
  <c r="CB53" i="11"/>
  <c r="CB52" i="11" s="1"/>
  <c r="AA27" i="11"/>
  <c r="BF27" i="11"/>
  <c r="L27" i="11"/>
  <c r="P27" i="11"/>
  <c r="X27" i="11"/>
  <c r="AB27" i="11"/>
  <c r="AF27" i="11"/>
  <c r="F53" i="11"/>
  <c r="F52" i="11" s="1"/>
  <c r="J53" i="11"/>
  <c r="J52" i="11" s="1"/>
  <c r="AQ53" i="11"/>
  <c r="AQ52" i="11" s="1"/>
  <c r="AE27" i="11"/>
  <c r="AM27" i="11"/>
  <c r="BV27" i="11"/>
  <c r="AX27" i="11"/>
  <c r="BR27" i="11"/>
  <c r="AP53" i="11"/>
  <c r="AP52" i="11" s="1"/>
  <c r="I53" i="11"/>
  <c r="I52" i="11" s="1"/>
  <c r="N27" i="11"/>
  <c r="V20" i="17"/>
  <c r="V27" i="17" s="1"/>
  <c r="H27" i="17"/>
  <c r="S27" i="17"/>
  <c r="Y27" i="17"/>
  <c r="G27" i="17"/>
  <c r="L27" i="17"/>
  <c r="K53" i="17"/>
  <c r="K52" i="17" s="1"/>
  <c r="Q27" i="17"/>
  <c r="AA27" i="17"/>
  <c r="AG27" i="17"/>
  <c r="D136" i="18"/>
  <c r="D157" i="18"/>
  <c r="D162" i="18" s="1"/>
  <c r="D302" i="18"/>
  <c r="F381" i="18"/>
  <c r="G381" i="18" s="1"/>
  <c r="E302" i="18"/>
  <c r="F347" i="18"/>
  <c r="G347" i="18" s="1"/>
  <c r="F396" i="18"/>
  <c r="G396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31" i="18" s="1"/>
  <c r="G231" i="18" s="1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239" i="18"/>
  <c r="G239" i="18" s="1"/>
  <c r="F310" i="18"/>
  <c r="D372" i="18"/>
  <c r="D371" i="18" s="1"/>
  <c r="D370" i="18" s="1"/>
  <c r="F428" i="18"/>
  <c r="G428" i="18" s="1"/>
  <c r="F151" i="18"/>
  <c r="G151" i="18" s="1"/>
  <c r="F199" i="18"/>
  <c r="G199" i="18" s="1"/>
  <c r="F338" i="18"/>
  <c r="G338" i="18" s="1"/>
  <c r="F184" i="18"/>
  <c r="G184" i="18" s="1"/>
  <c r="F214" i="18"/>
  <c r="G214" i="18" s="1"/>
  <c r="F384" i="18"/>
  <c r="G384" i="18" s="1"/>
  <c r="K27" i="11"/>
  <c r="AR27" i="11"/>
  <c r="U27" i="11"/>
  <c r="AK27" i="11"/>
  <c r="BA27" i="11"/>
  <c r="BQ27" i="11"/>
  <c r="AW27" i="11"/>
  <c r="BM27" i="11"/>
  <c r="BI27" i="11"/>
  <c r="E106" i="18" l="1"/>
  <c r="E136" i="18" s="1"/>
  <c r="J20" i="11"/>
  <c r="J27" i="11" s="1"/>
  <c r="AO20" i="11"/>
  <c r="AO27" i="11" s="1"/>
  <c r="I20" i="11"/>
  <c r="I27" i="11" s="1"/>
  <c r="F20" i="11"/>
  <c r="F27" i="11" s="1"/>
  <c r="E20" i="11"/>
  <c r="E27" i="11" s="1"/>
  <c r="J20" i="17"/>
  <c r="J27" i="17" s="1"/>
  <c r="F136" i="18"/>
  <c r="G136" i="18" s="1"/>
  <c r="K20" i="17"/>
  <c r="K27" i="17" s="1"/>
  <c r="AN27" i="11"/>
  <c r="AN20" i="11"/>
  <c r="AQ20" i="11"/>
  <c r="AQ27" i="11" s="1"/>
  <c r="AT27" i="11"/>
  <c r="AT20" i="11"/>
  <c r="AS20" i="11"/>
  <c r="AS27" i="11" s="1"/>
  <c r="M27" i="17"/>
  <c r="M20" i="17"/>
  <c r="CB20" i="11"/>
  <c r="CB27" i="11" s="1"/>
  <c r="BX20" i="11"/>
  <c r="BX27" i="11" s="1"/>
  <c r="BZ20" i="11"/>
  <c r="BZ27" i="11" s="1"/>
  <c r="BW20" i="11"/>
  <c r="BW27" i="11" s="1"/>
  <c r="AP20" i="11"/>
  <c r="AP27" i="11" s="1"/>
  <c r="H20" i="11"/>
  <c r="H27" i="11" s="1"/>
  <c r="F106" i="18"/>
  <c r="G106" i="18" s="1"/>
  <c r="E157" i="18"/>
  <c r="F240" i="18"/>
  <c r="G240" i="18" s="1"/>
  <c r="E242" i="18"/>
  <c r="F242" i="18" s="1"/>
  <c r="G242" i="18" s="1"/>
  <c r="E247" i="18"/>
  <c r="F373" i="18"/>
  <c r="G373" i="18" s="1"/>
  <c r="F395" i="18"/>
  <c r="G395" i="18" s="1"/>
  <c r="E245" i="18"/>
  <c r="F245" i="18" s="1"/>
  <c r="G245" i="18" s="1"/>
  <c r="F302" i="18"/>
  <c r="D77" i="10"/>
  <c r="F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AD77" i="10"/>
  <c r="AE77" i="10"/>
  <c r="AF77" i="10"/>
  <c r="AG77" i="10"/>
  <c r="AI77" i="10"/>
  <c r="AJ77" i="10"/>
  <c r="AK77" i="10"/>
  <c r="AL77" i="10"/>
  <c r="AM77" i="10"/>
  <c r="AU77" i="10"/>
  <c r="AV77" i="10"/>
  <c r="AW77" i="10"/>
  <c r="AX77" i="10"/>
  <c r="AY77" i="10"/>
  <c r="AZ77" i="10"/>
  <c r="BA77" i="10"/>
  <c r="BB77" i="10"/>
  <c r="BC77" i="10"/>
  <c r="BD77" i="10"/>
  <c r="BE77" i="10"/>
  <c r="BF77" i="10"/>
  <c r="BG77" i="10"/>
  <c r="BH77" i="10"/>
  <c r="BI77" i="10"/>
  <c r="BJ77" i="10"/>
  <c r="BK77" i="10"/>
  <c r="BL77" i="10"/>
  <c r="BM77" i="10"/>
  <c r="BN77" i="10"/>
  <c r="BO77" i="10"/>
  <c r="BP77" i="10"/>
  <c r="BQ77" i="10"/>
  <c r="BR77" i="10"/>
  <c r="BS77" i="10"/>
  <c r="BT77" i="10"/>
  <c r="BU77" i="10"/>
  <c r="BV77" i="10"/>
  <c r="BW77" i="10"/>
  <c r="AH77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U62" i="10"/>
  <c r="AV62" i="10"/>
  <c r="AW62" i="10"/>
  <c r="AX62" i="10"/>
  <c r="AY62" i="10"/>
  <c r="AZ62" i="10"/>
  <c r="BA62" i="10"/>
  <c r="BB62" i="10"/>
  <c r="BC62" i="10"/>
  <c r="BD62" i="10"/>
  <c r="BE62" i="10"/>
  <c r="BF62" i="10"/>
  <c r="BG62" i="10"/>
  <c r="BH62" i="10"/>
  <c r="BI62" i="10"/>
  <c r="BJ62" i="10"/>
  <c r="BK62" i="10"/>
  <c r="BL62" i="10"/>
  <c r="BM62" i="10"/>
  <c r="BN62" i="10"/>
  <c r="BO62" i="10"/>
  <c r="BP62" i="10"/>
  <c r="BQ62" i="10"/>
  <c r="BR62" i="10"/>
  <c r="BS62" i="10"/>
  <c r="BT62" i="10"/>
  <c r="BU62" i="10"/>
  <c r="BV62" i="10"/>
  <c r="D62" i="10"/>
  <c r="AT78" i="10"/>
  <c r="AT77" i="10" s="1"/>
  <c r="AS78" i="10"/>
  <c r="AS77" i="10" s="1"/>
  <c r="AR78" i="10"/>
  <c r="AR77" i="10" s="1"/>
  <c r="AQ78" i="10"/>
  <c r="AQ77" i="10" s="1"/>
  <c r="AP78" i="10"/>
  <c r="AP77" i="10" s="1"/>
  <c r="AO78" i="10"/>
  <c r="BY77" i="10" s="1"/>
  <c r="AN78" i="10"/>
  <c r="AN77" i="10" s="1"/>
  <c r="K78" i="10"/>
  <c r="K77" i="10" s="1"/>
  <c r="J78" i="10"/>
  <c r="J77" i="10" s="1"/>
  <c r="I78" i="10"/>
  <c r="I77" i="10" s="1"/>
  <c r="H78" i="10"/>
  <c r="H77" i="10" s="1"/>
  <c r="G78" i="10"/>
  <c r="G77" i="10" s="1"/>
  <c r="F78" i="10"/>
  <c r="E78" i="10"/>
  <c r="E77" i="10" s="1"/>
  <c r="I57" i="9"/>
  <c r="H57" i="9"/>
  <c r="F57" i="9"/>
  <c r="I56" i="9"/>
  <c r="H56" i="9"/>
  <c r="F56" i="9"/>
  <c r="I55" i="9"/>
  <c r="H55" i="9"/>
  <c r="F55" i="9"/>
  <c r="I54" i="9"/>
  <c r="H54" i="9"/>
  <c r="F54" i="9"/>
  <c r="I53" i="9"/>
  <c r="H53" i="9"/>
  <c r="F53" i="9"/>
  <c r="I76" i="9"/>
  <c r="H76" i="9"/>
  <c r="F76" i="9"/>
  <c r="R75" i="9" s="1"/>
  <c r="I61" i="9"/>
  <c r="H61" i="9"/>
  <c r="S75" i="9"/>
  <c r="Q75" i="9"/>
  <c r="P75" i="9"/>
  <c r="O75" i="9"/>
  <c r="N75" i="9"/>
  <c r="M75" i="9"/>
  <c r="L75" i="9"/>
  <c r="K75" i="9"/>
  <c r="J75" i="9"/>
  <c r="I75" i="9"/>
  <c r="H75" i="9"/>
  <c r="G75" i="9"/>
  <c r="E75" i="9"/>
  <c r="D75" i="9"/>
  <c r="V77" i="8"/>
  <c r="R77" i="8"/>
  <c r="P77" i="8"/>
  <c r="M77" i="8"/>
  <c r="L77" i="8"/>
  <c r="K77" i="8"/>
  <c r="J77" i="8"/>
  <c r="H77" i="8"/>
  <c r="W77" i="8" s="1"/>
  <c r="G77" i="8"/>
  <c r="F77" i="8"/>
  <c r="S77" i="8" s="1"/>
  <c r="E77" i="8"/>
  <c r="Q77" i="8" s="1"/>
  <c r="W78" i="8"/>
  <c r="S78" i="8"/>
  <c r="Q78" i="8"/>
  <c r="I78" i="8"/>
  <c r="I77" i="8" s="1"/>
  <c r="D78" i="8"/>
  <c r="D77" i="8" s="1"/>
  <c r="P75" i="7"/>
  <c r="O75" i="7"/>
  <c r="N75" i="7"/>
  <c r="M75" i="7"/>
  <c r="L75" i="7"/>
  <c r="K75" i="7"/>
  <c r="J75" i="7"/>
  <c r="I75" i="7"/>
  <c r="E75" i="7"/>
  <c r="D75" i="7"/>
  <c r="R75" i="7"/>
  <c r="S75" i="7" s="1"/>
  <c r="H76" i="7"/>
  <c r="H75" i="7" s="1"/>
  <c r="G76" i="7"/>
  <c r="G75" i="7" s="1"/>
  <c r="F76" i="7"/>
  <c r="F75" i="7" s="1"/>
  <c r="F75" i="9" l="1"/>
  <c r="Q76" i="7"/>
  <c r="Q75" i="7" s="1"/>
  <c r="AO77" i="10"/>
  <c r="E372" i="18"/>
  <c r="F157" i="18"/>
  <c r="G157" i="18" s="1"/>
  <c r="E162" i="18"/>
  <c r="E249" i="18"/>
  <c r="F249" i="18" s="1"/>
  <c r="G249" i="18" s="1"/>
  <c r="F247" i="18"/>
  <c r="G247" i="18" s="1"/>
  <c r="T75" i="9"/>
  <c r="U75" i="9" s="1"/>
  <c r="N78" i="8"/>
  <c r="I60" i="9"/>
  <c r="I59" i="9" s="1"/>
  <c r="AI60" i="14"/>
  <c r="AI59" i="14" s="1"/>
  <c r="AH60" i="14"/>
  <c r="AH59" i="14" s="1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J26" i="14"/>
  <c r="AK26" i="14"/>
  <c r="AL26" i="14"/>
  <c r="AM26" i="14"/>
  <c r="AN26" i="14"/>
  <c r="AO26" i="14"/>
  <c r="AP26" i="14"/>
  <c r="AQ26" i="14"/>
  <c r="AR26" i="14"/>
  <c r="AS26" i="14"/>
  <c r="D26" i="14"/>
  <c r="E26" i="14"/>
  <c r="F26" i="14"/>
  <c r="G26" i="14"/>
  <c r="H26" i="14"/>
  <c r="I26" i="14"/>
  <c r="AI52" i="14"/>
  <c r="AI51" i="14" s="1"/>
  <c r="AH52" i="14"/>
  <c r="AH51" i="14" s="1"/>
  <c r="K52" i="14"/>
  <c r="K51" i="14" s="1"/>
  <c r="J52" i="14"/>
  <c r="J51" i="14" s="1"/>
  <c r="J19" i="14" s="1"/>
  <c r="J26" i="14" s="1"/>
  <c r="O55" i="13"/>
  <c r="J56" i="13"/>
  <c r="I60" i="13"/>
  <c r="AV60" i="13"/>
  <c r="AZ53" i="10"/>
  <c r="AY62" i="13"/>
  <c r="AY61" i="13" s="1"/>
  <c r="AY60" i="13" s="1"/>
  <c r="AT62" i="13"/>
  <c r="AT61" i="13"/>
  <c r="AT60" i="13" s="1"/>
  <c r="AO62" i="13"/>
  <c r="AO61" i="13"/>
  <c r="AO60" i="13" s="1"/>
  <c r="AY58" i="13"/>
  <c r="AY57" i="13"/>
  <c r="AY56" i="13"/>
  <c r="AY55" i="13"/>
  <c r="AY54" i="13"/>
  <c r="AT58" i="13"/>
  <c r="AT57" i="13"/>
  <c r="AT56" i="13"/>
  <c r="AT55" i="13"/>
  <c r="AT54" i="13"/>
  <c r="AO55" i="13"/>
  <c r="AO56" i="13"/>
  <c r="AO57" i="13"/>
  <c r="AO58" i="13"/>
  <c r="AO54" i="13"/>
  <c r="AJ54" i="13"/>
  <c r="AJ55" i="13"/>
  <c r="AJ57" i="13"/>
  <c r="AJ58" i="13"/>
  <c r="K61" i="13"/>
  <c r="K60" i="13" s="1"/>
  <c r="L61" i="13"/>
  <c r="L60" i="13" s="1"/>
  <c r="M61" i="13"/>
  <c r="M60" i="13" s="1"/>
  <c r="N61" i="13"/>
  <c r="N60" i="13" s="1"/>
  <c r="P61" i="13"/>
  <c r="P60" i="13" s="1"/>
  <c r="Q61" i="13"/>
  <c r="Q60" i="13" s="1"/>
  <c r="R61" i="13"/>
  <c r="R60" i="13" s="1"/>
  <c r="S61" i="13"/>
  <c r="S60" i="13" s="1"/>
  <c r="U61" i="13"/>
  <c r="U60" i="13" s="1"/>
  <c r="V61" i="13"/>
  <c r="V60" i="13" s="1"/>
  <c r="W61" i="13"/>
  <c r="W60" i="13" s="1"/>
  <c r="X61" i="13"/>
  <c r="X60" i="13" s="1"/>
  <c r="Z61" i="13"/>
  <c r="Z60" i="13" s="1"/>
  <c r="AA61" i="13"/>
  <c r="AA60" i="13" s="1"/>
  <c r="AB61" i="13"/>
  <c r="AB60" i="13" s="1"/>
  <c r="AC61" i="13"/>
  <c r="AC60" i="13" s="1"/>
  <c r="AD61" i="13"/>
  <c r="AD60" i="13" s="1"/>
  <c r="AJ61" i="13"/>
  <c r="AJ60" i="13" s="1"/>
  <c r="AK61" i="13"/>
  <c r="AK60" i="13" s="1"/>
  <c r="AL61" i="13"/>
  <c r="AL60" i="13" s="1"/>
  <c r="AM61" i="13"/>
  <c r="AM60" i="13" s="1"/>
  <c r="AN61" i="13"/>
  <c r="AN60" i="13" s="1"/>
  <c r="AP61" i="13"/>
  <c r="AP60" i="13" s="1"/>
  <c r="AQ61" i="13"/>
  <c r="AQ60" i="13" s="1"/>
  <c r="AR61" i="13"/>
  <c r="AR60" i="13" s="1"/>
  <c r="AS61" i="13"/>
  <c r="AS60" i="13" s="1"/>
  <c r="AU61" i="13"/>
  <c r="AU60" i="13" s="1"/>
  <c r="AV61" i="13"/>
  <c r="AW61" i="13"/>
  <c r="AW60" i="13" s="1"/>
  <c r="AX61" i="13"/>
  <c r="AX60" i="13" s="1"/>
  <c r="AZ61" i="13"/>
  <c r="AZ60" i="13" s="1"/>
  <c r="BA61" i="13"/>
  <c r="BA60" i="13" s="1"/>
  <c r="BB61" i="13"/>
  <c r="BB60" i="13" s="1"/>
  <c r="BC61" i="13"/>
  <c r="BC60" i="13" s="1"/>
  <c r="K53" i="13"/>
  <c r="K52" i="13" s="1"/>
  <c r="L53" i="13"/>
  <c r="L52" i="13" s="1"/>
  <c r="M53" i="13"/>
  <c r="M52" i="13" s="1"/>
  <c r="N53" i="13"/>
  <c r="N52" i="13" s="1"/>
  <c r="P53" i="13"/>
  <c r="P52" i="13" s="1"/>
  <c r="Q53" i="13"/>
  <c r="Q52" i="13" s="1"/>
  <c r="Q20" i="13" s="1"/>
  <c r="R53" i="13"/>
  <c r="R52" i="13" s="1"/>
  <c r="S53" i="13"/>
  <c r="S52" i="13" s="1"/>
  <c r="U53" i="13"/>
  <c r="U52" i="13" s="1"/>
  <c r="V53" i="13"/>
  <c r="V52" i="13" s="1"/>
  <c r="V20" i="13" s="1"/>
  <c r="V27" i="13" s="1"/>
  <c r="W53" i="13"/>
  <c r="W52" i="13"/>
  <c r="W20" i="13" s="1"/>
  <c r="W27" i="13" s="1"/>
  <c r="X53" i="13"/>
  <c r="X52" i="13" s="1"/>
  <c r="X20" i="13" s="1"/>
  <c r="Z53" i="13"/>
  <c r="Z52" i="13" s="1"/>
  <c r="AA53" i="13"/>
  <c r="AA52" i="13" s="1"/>
  <c r="AB53" i="13"/>
  <c r="AB52" i="13" s="1"/>
  <c r="AC53" i="13"/>
  <c r="AC52" i="13" s="1"/>
  <c r="AD53" i="13"/>
  <c r="AD52" i="13" s="1"/>
  <c r="AK53" i="13"/>
  <c r="AK52" i="13" s="1"/>
  <c r="AK20" i="13" s="1"/>
  <c r="AL53" i="13"/>
  <c r="AL52" i="13" s="1"/>
  <c r="AM53" i="13"/>
  <c r="AM52" i="13" s="1"/>
  <c r="AN53" i="13"/>
  <c r="AN52" i="13" s="1"/>
  <c r="AP53" i="13"/>
  <c r="AP52" i="13" s="1"/>
  <c r="AP20" i="13" s="1"/>
  <c r="AP27" i="13" s="1"/>
  <c r="AQ53" i="13"/>
  <c r="AQ52" i="13" s="1"/>
  <c r="AR53" i="13"/>
  <c r="AR52" i="13" s="1"/>
  <c r="AS53" i="13"/>
  <c r="AS52" i="13" s="1"/>
  <c r="AU53" i="13"/>
  <c r="AU52" i="13" s="1"/>
  <c r="AU20" i="13" s="1"/>
  <c r="AV53" i="13"/>
  <c r="AV52" i="13" s="1"/>
  <c r="AW53" i="13"/>
  <c r="AW52" i="13" s="1"/>
  <c r="AX53" i="13"/>
  <c r="AX52" i="13" s="1"/>
  <c r="AZ53" i="13"/>
  <c r="AZ52" i="13" s="1"/>
  <c r="AZ20" i="13" s="1"/>
  <c r="BA53" i="13"/>
  <c r="BA52" i="13" s="1"/>
  <c r="BB53" i="13"/>
  <c r="BB52" i="13" s="1"/>
  <c r="BC53" i="13"/>
  <c r="BC52" i="13" s="1"/>
  <c r="AI62" i="13"/>
  <c r="AI61" i="13" s="1"/>
  <c r="AI60" i="13" s="1"/>
  <c r="AH62" i="13"/>
  <c r="AH61" i="13" s="1"/>
  <c r="AH60" i="13" s="1"/>
  <c r="AG62" i="13"/>
  <c r="AF62" i="13"/>
  <c r="AF61" i="13"/>
  <c r="AF60" i="13" s="1"/>
  <c r="AF55" i="13"/>
  <c r="AG55" i="13"/>
  <c r="AH55" i="13"/>
  <c r="AI55" i="13"/>
  <c r="AF56" i="13"/>
  <c r="AG56" i="13"/>
  <c r="AH56" i="13"/>
  <c r="AH53" i="13" s="1"/>
  <c r="AH52" i="13" s="1"/>
  <c r="AI56" i="13"/>
  <c r="AF57" i="13"/>
  <c r="AG57" i="13"/>
  <c r="AH57" i="13"/>
  <c r="AI57" i="13"/>
  <c r="AF58" i="13"/>
  <c r="AG58" i="13"/>
  <c r="AH58" i="13"/>
  <c r="AI58" i="13"/>
  <c r="AH54" i="13"/>
  <c r="AI54" i="13"/>
  <c r="AF54" i="13"/>
  <c r="I62" i="13"/>
  <c r="I61" i="13"/>
  <c r="H62" i="13"/>
  <c r="H61" i="13" s="1"/>
  <c r="H60" i="13" s="1"/>
  <c r="G62" i="13"/>
  <c r="G61" i="13" s="1"/>
  <c r="G60" i="13" s="1"/>
  <c r="F62" i="13"/>
  <c r="F61" i="13"/>
  <c r="F60" i="13" s="1"/>
  <c r="F55" i="13"/>
  <c r="G55" i="13"/>
  <c r="H55" i="13"/>
  <c r="I55" i="13"/>
  <c r="F56" i="13"/>
  <c r="G56" i="13"/>
  <c r="H56" i="13"/>
  <c r="I56" i="13"/>
  <c r="F57" i="13"/>
  <c r="G57" i="13"/>
  <c r="H57" i="13"/>
  <c r="I57" i="13"/>
  <c r="F58" i="13"/>
  <c r="E58" i="13" s="1"/>
  <c r="G58" i="13"/>
  <c r="H58" i="13"/>
  <c r="I58" i="13"/>
  <c r="J54" i="13"/>
  <c r="G54" i="13"/>
  <c r="H54" i="13"/>
  <c r="I54" i="13"/>
  <c r="I53" i="13" s="1"/>
  <c r="I52" i="13" s="1"/>
  <c r="F54" i="13"/>
  <c r="F53" i="13" s="1"/>
  <c r="F52" i="13" s="1"/>
  <c r="Y61" i="13"/>
  <c r="Y60" i="13" s="1"/>
  <c r="T62" i="13"/>
  <c r="T61" i="13"/>
  <c r="T60" i="13" s="1"/>
  <c r="O62" i="13"/>
  <c r="O61" i="13" s="1"/>
  <c r="O60" i="13" s="1"/>
  <c r="J62" i="13"/>
  <c r="J61" i="13"/>
  <c r="J60" i="13" s="1"/>
  <c r="Y55" i="13"/>
  <c r="Y56" i="13"/>
  <c r="Y57" i="13"/>
  <c r="Y58" i="13"/>
  <c r="Y54" i="13"/>
  <c r="O54" i="13"/>
  <c r="T54" i="13"/>
  <c r="T55" i="13"/>
  <c r="T53" i="13" s="1"/>
  <c r="T52" i="13" s="1"/>
  <c r="T56" i="13"/>
  <c r="T58" i="13"/>
  <c r="T57" i="13"/>
  <c r="O56" i="13"/>
  <c r="O58" i="13"/>
  <c r="J55" i="13"/>
  <c r="J57" i="13"/>
  <c r="J58" i="13"/>
  <c r="AJ56" i="13"/>
  <c r="D61" i="13"/>
  <c r="D60" i="13" s="1"/>
  <c r="D53" i="13"/>
  <c r="D52" i="13" s="1"/>
  <c r="D20" i="13" s="1"/>
  <c r="I63" i="8"/>
  <c r="I62" i="8" s="1"/>
  <c r="I61" i="8" s="1"/>
  <c r="D63" i="8"/>
  <c r="I56" i="8"/>
  <c r="I57" i="8"/>
  <c r="I58" i="8"/>
  <c r="I59" i="8"/>
  <c r="N59" i="8" s="1"/>
  <c r="O59" i="8" s="1"/>
  <c r="I55" i="8"/>
  <c r="N55" i="8" s="1"/>
  <c r="O55" i="8" s="1"/>
  <c r="D56" i="8"/>
  <c r="D57" i="8"/>
  <c r="D58" i="8"/>
  <c r="D59" i="8"/>
  <c r="D55" i="8"/>
  <c r="AE61" i="10"/>
  <c r="BV61" i="10"/>
  <c r="BU61" i="10"/>
  <c r="BT61" i="10"/>
  <c r="BS61" i="10"/>
  <c r="BR61" i="10"/>
  <c r="BQ61" i="10"/>
  <c r="BP61" i="10"/>
  <c r="BO61" i="10"/>
  <c r="BO21" i="10" s="1"/>
  <c r="BN61" i="10"/>
  <c r="BM61" i="10"/>
  <c r="BL61" i="10"/>
  <c r="BK61" i="10"/>
  <c r="BK21" i="10" s="1"/>
  <c r="BJ61" i="10"/>
  <c r="BI61" i="10"/>
  <c r="BH61" i="10"/>
  <c r="BG61" i="10"/>
  <c r="BG21" i="10" s="1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M61" i="10"/>
  <c r="AL61" i="10"/>
  <c r="AK61" i="10"/>
  <c r="AJ61" i="10"/>
  <c r="AJ21" i="10" s="1"/>
  <c r="AI61" i="10"/>
  <c r="AH61" i="10"/>
  <c r="AG61" i="10"/>
  <c r="AF61" i="10"/>
  <c r="AF21" i="10" s="1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L21" i="10" s="1"/>
  <c r="L54" i="10"/>
  <c r="L53" i="10" s="1"/>
  <c r="M54" i="10"/>
  <c r="M53" i="10" s="1"/>
  <c r="M21" i="10" s="1"/>
  <c r="N54" i="10"/>
  <c r="N53" i="10" s="1"/>
  <c r="O54" i="10"/>
  <c r="O53" i="10" s="1"/>
  <c r="P54" i="10"/>
  <c r="P53" i="10" s="1"/>
  <c r="Q54" i="10"/>
  <c r="Q53" i="10" s="1"/>
  <c r="R54" i="10"/>
  <c r="R53" i="10" s="1"/>
  <c r="S54" i="10"/>
  <c r="S53" i="10" s="1"/>
  <c r="T54" i="10"/>
  <c r="T53" i="10" s="1"/>
  <c r="T21" i="10" s="1"/>
  <c r="U54" i="10"/>
  <c r="U53" i="10" s="1"/>
  <c r="V54" i="10"/>
  <c r="V53" i="10" s="1"/>
  <c r="W54" i="10"/>
  <c r="W53" i="10" s="1"/>
  <c r="X54" i="10"/>
  <c r="X53" i="10" s="1"/>
  <c r="Y54" i="10"/>
  <c r="Y53" i="10" s="1"/>
  <c r="Z54" i="10"/>
  <c r="Z53" i="10" s="1"/>
  <c r="AA54" i="10"/>
  <c r="AB54" i="10"/>
  <c r="AB53" i="10" s="1"/>
  <c r="AC54" i="10"/>
  <c r="AC53" i="10" s="1"/>
  <c r="AD54" i="10"/>
  <c r="AD53" i="10" s="1"/>
  <c r="AE54" i="10"/>
  <c r="AE53" i="10" s="1"/>
  <c r="AF54" i="10"/>
  <c r="AF53" i="10" s="1"/>
  <c r="AG54" i="10"/>
  <c r="AG53" i="10" s="1"/>
  <c r="AH54" i="10"/>
  <c r="AH53" i="10" s="1"/>
  <c r="AH21" i="10" s="1"/>
  <c r="AI54" i="10"/>
  <c r="AI53" i="10" s="1"/>
  <c r="AJ54" i="10"/>
  <c r="AJ53" i="10" s="1"/>
  <c r="AK54" i="10"/>
  <c r="AK53" i="10" s="1"/>
  <c r="AL54" i="10"/>
  <c r="AL53" i="10" s="1"/>
  <c r="AM54" i="10"/>
  <c r="AM53" i="10" s="1"/>
  <c r="AU54" i="10"/>
  <c r="AU53" i="10" s="1"/>
  <c r="AV54" i="10"/>
  <c r="AV53" i="10" s="1"/>
  <c r="AW54" i="10"/>
  <c r="AW53" i="10" s="1"/>
  <c r="AX54" i="10"/>
  <c r="AX53" i="10" s="1"/>
  <c r="AY54" i="10"/>
  <c r="AY53" i="10" s="1"/>
  <c r="AZ54" i="10"/>
  <c r="BA54" i="10"/>
  <c r="BA53" i="10" s="1"/>
  <c r="BB54" i="10"/>
  <c r="BB53" i="10" s="1"/>
  <c r="BC54" i="10"/>
  <c r="BC53" i="10" s="1"/>
  <c r="BD54" i="10"/>
  <c r="BD53" i="10" s="1"/>
  <c r="BE54" i="10"/>
  <c r="BE53" i="10" s="1"/>
  <c r="BF54" i="10"/>
  <c r="BF53" i="10" s="1"/>
  <c r="BG54" i="10"/>
  <c r="BG53" i="10" s="1"/>
  <c r="BH54" i="10"/>
  <c r="BH53" i="10" s="1"/>
  <c r="BI54" i="10"/>
  <c r="BI53" i="10" s="1"/>
  <c r="BJ54" i="10"/>
  <c r="BJ53" i="10" s="1"/>
  <c r="BK54" i="10"/>
  <c r="BK53" i="10" s="1"/>
  <c r="BL54" i="10"/>
  <c r="BL53" i="10" s="1"/>
  <c r="BM54" i="10"/>
  <c r="BM53" i="10" s="1"/>
  <c r="BN54" i="10"/>
  <c r="BN53" i="10" s="1"/>
  <c r="BO54" i="10"/>
  <c r="BO53" i="10" s="1"/>
  <c r="BP54" i="10"/>
  <c r="BP53" i="10" s="1"/>
  <c r="BQ54" i="10"/>
  <c r="BQ53" i="10" s="1"/>
  <c r="BR54" i="10"/>
  <c r="BR53" i="10" s="1"/>
  <c r="BS54" i="10"/>
  <c r="BS53" i="10" s="1"/>
  <c r="BT54" i="10"/>
  <c r="BT53" i="10" s="1"/>
  <c r="BU54" i="10"/>
  <c r="BU53" i="10" s="1"/>
  <c r="BV54" i="10"/>
  <c r="BV53" i="10" s="1"/>
  <c r="BW54" i="10"/>
  <c r="BW53" i="10" s="1"/>
  <c r="BW21" i="10" s="1"/>
  <c r="AN56" i="10"/>
  <c r="AO56" i="10"/>
  <c r="AP56" i="10"/>
  <c r="AQ56" i="10"/>
  <c r="AR56" i="10"/>
  <c r="AS56" i="10"/>
  <c r="AT56" i="10"/>
  <c r="AP57" i="10"/>
  <c r="AQ57" i="10"/>
  <c r="AR57" i="10"/>
  <c r="AS57" i="10"/>
  <c r="AT57" i="10"/>
  <c r="AN58" i="10"/>
  <c r="AO58" i="10"/>
  <c r="AP58" i="10"/>
  <c r="AQ58" i="10"/>
  <c r="AR58" i="10"/>
  <c r="AS58" i="10"/>
  <c r="AT58" i="10"/>
  <c r="AN59" i="10"/>
  <c r="AO59" i="10"/>
  <c r="AP59" i="10"/>
  <c r="AQ59" i="10"/>
  <c r="AR59" i="10"/>
  <c r="AS59" i="10"/>
  <c r="AT59" i="10"/>
  <c r="AN63" i="10"/>
  <c r="AN62" i="10" s="1"/>
  <c r="AN61" i="10"/>
  <c r="AO63" i="10"/>
  <c r="AP63" i="10"/>
  <c r="AP62" i="10" s="1"/>
  <c r="AP61" i="10" s="1"/>
  <c r="AP21" i="10" s="1"/>
  <c r="AQ63" i="10"/>
  <c r="AR63" i="10"/>
  <c r="AR62" i="10" s="1"/>
  <c r="AR61" i="10" s="1"/>
  <c r="AS63" i="10"/>
  <c r="AT63" i="10"/>
  <c r="AT62" i="10" s="1"/>
  <c r="AT61" i="10"/>
  <c r="AT55" i="10"/>
  <c r="AS55" i="10"/>
  <c r="AR55" i="10"/>
  <c r="AQ55" i="10"/>
  <c r="AP55" i="10"/>
  <c r="E56" i="10"/>
  <c r="F56" i="10"/>
  <c r="G56" i="10"/>
  <c r="H56" i="10"/>
  <c r="I56" i="10"/>
  <c r="J56" i="10"/>
  <c r="K56" i="10"/>
  <c r="E57" i="10"/>
  <c r="F57" i="10"/>
  <c r="G57" i="10"/>
  <c r="H57" i="10"/>
  <c r="I57" i="10"/>
  <c r="J57" i="10"/>
  <c r="K57" i="10"/>
  <c r="E58" i="10"/>
  <c r="F58" i="10"/>
  <c r="G58" i="10"/>
  <c r="H58" i="10"/>
  <c r="I58" i="10"/>
  <c r="J58" i="10"/>
  <c r="K58" i="10"/>
  <c r="E59" i="10"/>
  <c r="F59" i="10"/>
  <c r="G59" i="10"/>
  <c r="H59" i="10"/>
  <c r="I59" i="10"/>
  <c r="J59" i="10"/>
  <c r="K59" i="10"/>
  <c r="E63" i="10"/>
  <c r="E62" i="10" s="1"/>
  <c r="E61" i="10"/>
  <c r="F63" i="10"/>
  <c r="G63" i="10"/>
  <c r="G62" i="10" s="1"/>
  <c r="G61" i="10" s="1"/>
  <c r="H63" i="10"/>
  <c r="I63" i="10"/>
  <c r="J63" i="10"/>
  <c r="K63" i="10"/>
  <c r="K62" i="10" s="1"/>
  <c r="K61" i="10"/>
  <c r="E55" i="10"/>
  <c r="H55" i="10"/>
  <c r="I55" i="10"/>
  <c r="J55" i="10"/>
  <c r="K55" i="10"/>
  <c r="G55" i="10"/>
  <c r="F55" i="10"/>
  <c r="E60" i="9"/>
  <c r="E59" i="9" s="1"/>
  <c r="G60" i="9"/>
  <c r="G59" i="9" s="1"/>
  <c r="H60" i="9"/>
  <c r="H59" i="9" s="1"/>
  <c r="J60" i="9"/>
  <c r="J59" i="9" s="1"/>
  <c r="K60" i="9"/>
  <c r="K59" i="9" s="1"/>
  <c r="L60" i="9"/>
  <c r="L59" i="9" s="1"/>
  <c r="M60" i="9"/>
  <c r="M59" i="9" s="1"/>
  <c r="N60" i="9"/>
  <c r="N59" i="9" s="1"/>
  <c r="O60" i="9"/>
  <c r="O59" i="9" s="1"/>
  <c r="P60" i="9"/>
  <c r="P59" i="9" s="1"/>
  <c r="Q60" i="9"/>
  <c r="Q59" i="9" s="1"/>
  <c r="S60" i="9"/>
  <c r="S59" i="9" s="1"/>
  <c r="D60" i="9"/>
  <c r="D59" i="9" s="1"/>
  <c r="E52" i="9"/>
  <c r="E51" i="9" s="1"/>
  <c r="G52" i="9"/>
  <c r="G51" i="9" s="1"/>
  <c r="H52" i="9"/>
  <c r="H51" i="9" s="1"/>
  <c r="J52" i="9"/>
  <c r="J51" i="9" s="1"/>
  <c r="J19" i="9" s="1"/>
  <c r="K52" i="9"/>
  <c r="K51" i="9" s="1"/>
  <c r="L52" i="9"/>
  <c r="L51" i="9" s="1"/>
  <c r="M52" i="9"/>
  <c r="M51" i="9" s="1"/>
  <c r="M19" i="9" s="1"/>
  <c r="N52" i="9"/>
  <c r="O52" i="9"/>
  <c r="O51" i="9" s="1"/>
  <c r="P52" i="9"/>
  <c r="P51" i="9" s="1"/>
  <c r="Q52" i="9"/>
  <c r="Q51" i="9" s="1"/>
  <c r="S52" i="9"/>
  <c r="S51" i="9" s="1"/>
  <c r="S19" i="9" s="1"/>
  <c r="D52" i="9"/>
  <c r="D51" i="9" s="1"/>
  <c r="V62" i="8"/>
  <c r="V61" i="8" s="1"/>
  <c r="R62" i="8"/>
  <c r="R61" i="8" s="1"/>
  <c r="P62" i="8"/>
  <c r="P61" i="8" s="1"/>
  <c r="G62" i="8"/>
  <c r="G61" i="8" s="1"/>
  <c r="H62" i="8"/>
  <c r="H61" i="8" s="1"/>
  <c r="W61" i="8" s="1"/>
  <c r="J62" i="8"/>
  <c r="J61" i="8" s="1"/>
  <c r="K62" i="8"/>
  <c r="K61" i="8" s="1"/>
  <c r="L62" i="8"/>
  <c r="L61" i="8" s="1"/>
  <c r="M62" i="8"/>
  <c r="M61" i="8" s="1"/>
  <c r="E62" i="8"/>
  <c r="E61" i="8" s="1"/>
  <c r="F62" i="8"/>
  <c r="W62" i="8"/>
  <c r="W55" i="8"/>
  <c r="W56" i="8"/>
  <c r="W57" i="8"/>
  <c r="W58" i="8"/>
  <c r="W59" i="8"/>
  <c r="W63" i="8"/>
  <c r="S55" i="8"/>
  <c r="S56" i="8"/>
  <c r="S57" i="8"/>
  <c r="S58" i="8"/>
  <c r="S59" i="8"/>
  <c r="S63" i="8"/>
  <c r="Q55" i="8"/>
  <c r="Q56" i="8"/>
  <c r="Q57" i="8"/>
  <c r="Q58" i="8"/>
  <c r="Q59" i="8"/>
  <c r="Q63" i="8"/>
  <c r="T52" i="9"/>
  <c r="U52" i="9" s="1"/>
  <c r="F61" i="9"/>
  <c r="R60" i="9" s="1"/>
  <c r="R59" i="9" s="1"/>
  <c r="R52" i="9"/>
  <c r="R51" i="9" s="1"/>
  <c r="E54" i="8"/>
  <c r="E53" i="8" s="1"/>
  <c r="F54" i="8"/>
  <c r="F53" i="8" s="1"/>
  <c r="G54" i="8"/>
  <c r="G53" i="8" s="1"/>
  <c r="H54" i="8"/>
  <c r="H53" i="8" s="1"/>
  <c r="J54" i="8"/>
  <c r="J53" i="8" s="1"/>
  <c r="K54" i="8"/>
  <c r="K53" i="8" s="1"/>
  <c r="K21" i="8" s="1"/>
  <c r="L54" i="8"/>
  <c r="L53" i="8" s="1"/>
  <c r="M54" i="8"/>
  <c r="M53" i="8" s="1"/>
  <c r="P54" i="8"/>
  <c r="P53" i="8" s="1"/>
  <c r="R54" i="8"/>
  <c r="R53" i="8" s="1"/>
  <c r="V54" i="8"/>
  <c r="V53" i="8" s="1"/>
  <c r="V21" i="8" s="1"/>
  <c r="E60" i="7"/>
  <c r="E59" i="7" s="1"/>
  <c r="I60" i="7"/>
  <c r="I59" i="7" s="1"/>
  <c r="J60" i="7"/>
  <c r="J59" i="7"/>
  <c r="K60" i="7"/>
  <c r="K59" i="7"/>
  <c r="L60" i="7"/>
  <c r="L59" i="7"/>
  <c r="M60" i="7"/>
  <c r="M59" i="7"/>
  <c r="N60" i="7"/>
  <c r="N59" i="7"/>
  <c r="O60" i="7"/>
  <c r="O59" i="7"/>
  <c r="P60" i="7"/>
  <c r="P59" i="7" s="1"/>
  <c r="D60" i="7"/>
  <c r="D59" i="7" s="1"/>
  <c r="E52" i="7"/>
  <c r="E51" i="7"/>
  <c r="I52" i="7"/>
  <c r="I51" i="7" s="1"/>
  <c r="I19" i="7" s="1"/>
  <c r="J52" i="7"/>
  <c r="J51" i="7" s="1"/>
  <c r="K52" i="7"/>
  <c r="K51" i="7" s="1"/>
  <c r="K19" i="7" s="1"/>
  <c r="L52" i="7"/>
  <c r="L51" i="7" s="1"/>
  <c r="M52" i="7"/>
  <c r="N52" i="7"/>
  <c r="N51" i="7" s="1"/>
  <c r="O52" i="7"/>
  <c r="O51" i="7" s="1"/>
  <c r="P52" i="7"/>
  <c r="P51" i="7"/>
  <c r="D52" i="7"/>
  <c r="D51" i="7" s="1"/>
  <c r="D19" i="7" s="1"/>
  <c r="G61" i="7"/>
  <c r="G60" i="7" s="1"/>
  <c r="G59" i="7" s="1"/>
  <c r="G54" i="7"/>
  <c r="G55" i="7"/>
  <c r="G56" i="7"/>
  <c r="G57" i="7"/>
  <c r="H61" i="7"/>
  <c r="H54" i="7"/>
  <c r="H55" i="7"/>
  <c r="H56" i="7"/>
  <c r="H57" i="7"/>
  <c r="R60" i="7"/>
  <c r="H53" i="7"/>
  <c r="G53" i="7"/>
  <c r="F61" i="7"/>
  <c r="F60" i="7" s="1"/>
  <c r="F59" i="7" s="1"/>
  <c r="F56" i="7"/>
  <c r="F57" i="7"/>
  <c r="F53" i="7"/>
  <c r="Q53" i="7" s="1"/>
  <c r="F54" i="7"/>
  <c r="F55" i="7"/>
  <c r="Q55" i="7" s="1"/>
  <c r="T60" i="9"/>
  <c r="U60" i="9" s="1"/>
  <c r="S54" i="8"/>
  <c r="S53" i="8" s="1"/>
  <c r="Q54" i="8"/>
  <c r="AP54" i="10"/>
  <c r="AP53" i="10" s="1"/>
  <c r="U59" i="8"/>
  <c r="D54" i="10"/>
  <c r="D53" i="10" s="1"/>
  <c r="AE54" i="13" l="1"/>
  <c r="R59" i="7"/>
  <c r="S59" i="7" s="1"/>
  <c r="S60" i="7"/>
  <c r="AB20" i="13"/>
  <c r="AB27" i="13" s="1"/>
  <c r="AE58" i="13"/>
  <c r="AY53" i="13"/>
  <c r="AY52" i="13" s="1"/>
  <c r="AY20" i="13" s="1"/>
  <c r="AY27" i="13" s="1"/>
  <c r="AI19" i="14"/>
  <c r="AI26" i="14" s="1"/>
  <c r="Q57" i="7"/>
  <c r="AT53" i="13"/>
  <c r="AT52" i="13" s="1"/>
  <c r="G53" i="13"/>
  <c r="G52" i="13" s="1"/>
  <c r="AA53" i="10"/>
  <c r="AA21" i="10" s="1"/>
  <c r="AA28" i="10" s="1"/>
  <c r="N51" i="9"/>
  <c r="I54" i="8"/>
  <c r="I53" i="8" s="1"/>
  <c r="Q54" i="7"/>
  <c r="M51" i="7"/>
  <c r="AG53" i="13"/>
  <c r="AG52" i="13" s="1"/>
  <c r="AE55" i="13"/>
  <c r="BC21" i="10"/>
  <c r="T51" i="9"/>
  <c r="U51" i="9" s="1"/>
  <c r="AT20" i="13"/>
  <c r="AT27" i="13" s="1"/>
  <c r="E21" i="8"/>
  <c r="E28" i="8" s="1"/>
  <c r="AV20" i="13"/>
  <c r="AV27" i="13" s="1"/>
  <c r="AQ20" i="13"/>
  <c r="AQ27" i="13" s="1"/>
  <c r="M21" i="8"/>
  <c r="M28" i="8" s="1"/>
  <c r="H21" i="8"/>
  <c r="D61" i="10"/>
  <c r="D21" i="10" s="1"/>
  <c r="F62" i="10"/>
  <c r="AQ54" i="10"/>
  <c r="AQ53" i="10" s="1"/>
  <c r="S21" i="10"/>
  <c r="BS21" i="10"/>
  <c r="AI53" i="13"/>
  <c r="AI52" i="13" s="1"/>
  <c r="AI20" i="13" s="1"/>
  <c r="AI27" i="13" s="1"/>
  <c r="L19" i="7"/>
  <c r="L26" i="7" s="1"/>
  <c r="E19" i="7"/>
  <c r="L21" i="8"/>
  <c r="L28" i="8" s="1"/>
  <c r="G21" i="8"/>
  <c r="K21" i="10"/>
  <c r="H62" i="10"/>
  <c r="H61" i="10" s="1"/>
  <c r="H21" i="10" s="1"/>
  <c r="H28" i="10" s="1"/>
  <c r="AQ61" i="10"/>
  <c r="AQ21" i="10" s="1"/>
  <c r="AQ62" i="10"/>
  <c r="X21" i="10"/>
  <c r="AB21" i="10"/>
  <c r="AG21" i="10"/>
  <c r="AV21" i="10"/>
  <c r="AZ21" i="10"/>
  <c r="BD21" i="10"/>
  <c r="BH21" i="10"/>
  <c r="BP21" i="10"/>
  <c r="BT21" i="10"/>
  <c r="BT28" i="10" s="1"/>
  <c r="BX28" i="10"/>
  <c r="I20" i="13"/>
  <c r="F20" i="13"/>
  <c r="L20" i="13"/>
  <c r="X27" i="13"/>
  <c r="O53" i="13"/>
  <c r="O52" i="13" s="1"/>
  <c r="O20" i="13" s="1"/>
  <c r="O27" i="13" s="1"/>
  <c r="P19" i="7"/>
  <c r="P26" i="7" s="1"/>
  <c r="O19" i="9"/>
  <c r="O26" i="9" s="1"/>
  <c r="K54" i="10"/>
  <c r="K53" i="10" s="1"/>
  <c r="T59" i="9"/>
  <c r="U59" i="9" s="1"/>
  <c r="W54" i="8"/>
  <c r="Q56" i="7"/>
  <c r="R28" i="8"/>
  <c r="R21" i="8"/>
  <c r="Q19" i="9"/>
  <c r="Q26" i="9" s="1"/>
  <c r="AS62" i="10"/>
  <c r="AS61" i="10" s="1"/>
  <c r="AS21" i="10" s="1"/>
  <c r="AS28" i="10" s="1"/>
  <c r="Q21" i="10"/>
  <c r="U21" i="10"/>
  <c r="U28" i="10" s="1"/>
  <c r="Y21" i="10"/>
  <c r="Y28" i="10" s="1"/>
  <c r="AC21" i="10"/>
  <c r="AL21" i="10"/>
  <c r="AW21" i="10"/>
  <c r="BE21" i="10"/>
  <c r="BE28" i="10" s="1"/>
  <c r="BI21" i="10"/>
  <c r="BM21" i="10"/>
  <c r="BM28" i="10" s="1"/>
  <c r="BQ21" i="10"/>
  <c r="BU21" i="10"/>
  <c r="AE21" i="10"/>
  <c r="U58" i="8"/>
  <c r="N63" i="8"/>
  <c r="BC27" i="13"/>
  <c r="BC20" i="13"/>
  <c r="AX27" i="13"/>
  <c r="AX20" i="13"/>
  <c r="AS27" i="13"/>
  <c r="AS20" i="13"/>
  <c r="AN27" i="13"/>
  <c r="AN20" i="13"/>
  <c r="AD20" i="13"/>
  <c r="AD27" i="13" s="1"/>
  <c r="U20" i="13"/>
  <c r="U27" i="13" s="1"/>
  <c r="P20" i="13"/>
  <c r="P27" i="13" s="1"/>
  <c r="K20" i="13"/>
  <c r="K27" i="13" s="1"/>
  <c r="E26" i="9"/>
  <c r="E19" i="9"/>
  <c r="I61" i="10"/>
  <c r="I62" i="10"/>
  <c r="AO62" i="10"/>
  <c r="AO61" i="10" s="1"/>
  <c r="AS54" i="10"/>
  <c r="AS53" i="10" s="1"/>
  <c r="O21" i="10"/>
  <c r="T20" i="13"/>
  <c r="T27" i="13" s="1"/>
  <c r="BA20" i="13"/>
  <c r="BA27" i="13" s="1"/>
  <c r="Z20" i="13"/>
  <c r="N19" i="7"/>
  <c r="N26" i="7" s="1"/>
  <c r="P21" i="8"/>
  <c r="P28" i="8" s="1"/>
  <c r="P19" i="9"/>
  <c r="G26" i="9"/>
  <c r="G19" i="9"/>
  <c r="J61" i="10"/>
  <c r="J62" i="10"/>
  <c r="E54" i="10"/>
  <c r="E53" i="10" s="1"/>
  <c r="E21" i="10" s="1"/>
  <c r="E28" i="10" s="1"/>
  <c r="H54" i="10"/>
  <c r="H53" i="10" s="1"/>
  <c r="AT54" i="10"/>
  <c r="AT53" i="10" s="1"/>
  <c r="AT21" i="10" s="1"/>
  <c r="AT28" i="10" s="1"/>
  <c r="BW28" i="10"/>
  <c r="BK28" i="10"/>
  <c r="N21" i="10"/>
  <c r="R21" i="10"/>
  <c r="V21" i="10"/>
  <c r="Z21" i="10"/>
  <c r="AD21" i="10"/>
  <c r="AD28" i="10" s="1"/>
  <c r="AI21" i="10"/>
  <c r="AM21" i="10"/>
  <c r="AX21" i="10"/>
  <c r="BB21" i="10"/>
  <c r="BF21" i="10"/>
  <c r="BJ21" i="10"/>
  <c r="BJ28" i="10" s="1"/>
  <c r="BN21" i="10"/>
  <c r="BN28" i="10" s="1"/>
  <c r="BR21" i="10"/>
  <c r="BV21" i="10"/>
  <c r="AJ53" i="13"/>
  <c r="AJ52" i="13" s="1"/>
  <c r="AJ20" i="13" s="1"/>
  <c r="AJ27" i="13" s="1"/>
  <c r="E55" i="13"/>
  <c r="AE57" i="13"/>
  <c r="BB20" i="13"/>
  <c r="BB27" i="13" s="1"/>
  <c r="AW20" i="13"/>
  <c r="AW27" i="13" s="1"/>
  <c r="AR20" i="13"/>
  <c r="AR27" i="13" s="1"/>
  <c r="AM20" i="13"/>
  <c r="AC27" i="13"/>
  <c r="AC20" i="13"/>
  <c r="S27" i="13"/>
  <c r="S20" i="13"/>
  <c r="N27" i="13"/>
  <c r="N20" i="13"/>
  <c r="AH19" i="14"/>
  <c r="AH26" i="14" s="1"/>
  <c r="K19" i="14"/>
  <c r="K26" i="14" s="1"/>
  <c r="AH20" i="13"/>
  <c r="AH27" i="13" s="1"/>
  <c r="AL20" i="13"/>
  <c r="AL27" i="13" s="1"/>
  <c r="E54" i="13"/>
  <c r="F27" i="13"/>
  <c r="Y53" i="13"/>
  <c r="Y52" i="13" s="1"/>
  <c r="Y20" i="13" s="1"/>
  <c r="Y27" i="13" s="1"/>
  <c r="H53" i="13"/>
  <c r="H52" i="13" s="1"/>
  <c r="H20" i="13" s="1"/>
  <c r="H27" i="13" s="1"/>
  <c r="AA20" i="13"/>
  <c r="AA27" i="13" s="1"/>
  <c r="E57" i="13"/>
  <c r="R20" i="13"/>
  <c r="R27" i="13" s="1"/>
  <c r="M20" i="13"/>
  <c r="M27" i="13" s="1"/>
  <c r="G20" i="13"/>
  <c r="G27" i="13" s="1"/>
  <c r="D27" i="13"/>
  <c r="AE56" i="13"/>
  <c r="E56" i="13"/>
  <c r="F372" i="18"/>
  <c r="G372" i="18" s="1"/>
  <c r="E371" i="18"/>
  <c r="AY21" i="10"/>
  <c r="AY28" i="10" s="1"/>
  <c r="AN54" i="10"/>
  <c r="AN53" i="10" s="1"/>
  <c r="AN21" i="10" s="1"/>
  <c r="AN28" i="10" s="1"/>
  <c r="AU21" i="10"/>
  <c r="AU28" i="10" s="1"/>
  <c r="AK21" i="10"/>
  <c r="AK28" i="10" s="1"/>
  <c r="W21" i="10"/>
  <c r="W28" i="10" s="1"/>
  <c r="P21" i="10"/>
  <c r="P28" i="10" s="1"/>
  <c r="AC28" i="10"/>
  <c r="BU28" i="10"/>
  <c r="BQ28" i="10"/>
  <c r="AP28" i="10"/>
  <c r="BB28" i="10"/>
  <c r="R28" i="10"/>
  <c r="BL21" i="10"/>
  <c r="BL28" i="10" s="1"/>
  <c r="AV28" i="10"/>
  <c r="BA21" i="10"/>
  <c r="BA28" i="10" s="1"/>
  <c r="AQ28" i="10"/>
  <c r="BF28" i="10"/>
  <c r="BC28" i="10"/>
  <c r="AG28" i="10"/>
  <c r="V28" i="10"/>
  <c r="S28" i="10"/>
  <c r="BS28" i="10"/>
  <c r="BI28" i="10"/>
  <c r="AM28" i="10"/>
  <c r="AJ28" i="10"/>
  <c r="N28" i="10"/>
  <c r="BV28" i="10"/>
  <c r="BR28" i="10"/>
  <c r="BO28" i="10"/>
  <c r="BH28" i="10"/>
  <c r="AE28" i="10"/>
  <c r="X28" i="10"/>
  <c r="T28" i="10"/>
  <c r="AZ28" i="10"/>
  <c r="J54" i="10"/>
  <c r="J53" i="10" s="1"/>
  <c r="G54" i="10"/>
  <c r="G53" i="10" s="1"/>
  <c r="AR54" i="10"/>
  <c r="AR53" i="10" s="1"/>
  <c r="F61" i="10"/>
  <c r="D28" i="10"/>
  <c r="AO54" i="10"/>
  <c r="AO53" i="10" s="1"/>
  <c r="BY54" i="10"/>
  <c r="BZ54" i="10" s="1"/>
  <c r="F54" i="10"/>
  <c r="F53" i="10" s="1"/>
  <c r="I54" i="10"/>
  <c r="I53" i="10" s="1"/>
  <c r="K19" i="9"/>
  <c r="K26" i="9" s="1"/>
  <c r="H19" i="9"/>
  <c r="H26" i="9" s="1"/>
  <c r="L19" i="9"/>
  <c r="L26" i="9" s="1"/>
  <c r="D19" i="9"/>
  <c r="D26" i="9" s="1"/>
  <c r="F60" i="9"/>
  <c r="F59" i="9" s="1"/>
  <c r="R19" i="9"/>
  <c r="R26" i="9" s="1"/>
  <c r="P26" i="9"/>
  <c r="J21" i="8"/>
  <c r="J28" i="8" s="1"/>
  <c r="I21" i="8"/>
  <c r="I28" i="8" s="1"/>
  <c r="U55" i="8"/>
  <c r="O78" i="8"/>
  <c r="N77" i="8"/>
  <c r="O77" i="8" s="1"/>
  <c r="U78" i="8"/>
  <c r="T77" i="8"/>
  <c r="U77" i="8" s="1"/>
  <c r="N62" i="8"/>
  <c r="N61" i="8" s="1"/>
  <c r="O63" i="8"/>
  <c r="T62" i="8"/>
  <c r="T61" i="8" s="1"/>
  <c r="U61" i="8" s="1"/>
  <c r="D62" i="8"/>
  <c r="D61" i="8" s="1"/>
  <c r="G28" i="8"/>
  <c r="N58" i="8"/>
  <c r="O58" i="8" s="1"/>
  <c r="D54" i="8"/>
  <c r="D53" i="8" s="1"/>
  <c r="J19" i="7"/>
  <c r="J26" i="7" s="1"/>
  <c r="O19" i="7"/>
  <c r="D26" i="7"/>
  <c r="O26" i="7"/>
  <c r="K26" i="7"/>
  <c r="H52" i="7"/>
  <c r="H51" i="7" s="1"/>
  <c r="R52" i="7"/>
  <c r="S52" i="7" s="1"/>
  <c r="G52" i="7"/>
  <c r="G51" i="7" s="1"/>
  <c r="Q52" i="7"/>
  <c r="Q51" i="7" s="1"/>
  <c r="M26" i="9"/>
  <c r="E26" i="7"/>
  <c r="U63" i="8"/>
  <c r="N57" i="8"/>
  <c r="O57" i="8" s="1"/>
  <c r="U57" i="8"/>
  <c r="AF53" i="13"/>
  <c r="AF52" i="13" s="1"/>
  <c r="F52" i="7"/>
  <c r="F51" i="7" s="1"/>
  <c r="BG28" i="10"/>
  <c r="BD28" i="10"/>
  <c r="L27" i="13"/>
  <c r="AO53" i="13"/>
  <c r="AO52" i="13" s="1"/>
  <c r="AB28" i="10"/>
  <c r="Z27" i="13"/>
  <c r="N56" i="8"/>
  <c r="O56" i="8" s="1"/>
  <c r="AG61" i="13"/>
  <c r="AG60" i="13" s="1"/>
  <c r="AE62" i="13"/>
  <c r="AE61" i="13" s="1"/>
  <c r="AE60" i="13" s="1"/>
  <c r="W53" i="8"/>
  <c r="F61" i="8"/>
  <c r="F21" i="8" s="1"/>
  <c r="S62" i="8"/>
  <c r="S61" i="8" s="1"/>
  <c r="BP28" i="10"/>
  <c r="AH28" i="10"/>
  <c r="E62" i="13"/>
  <c r="E61" i="13" s="1"/>
  <c r="E60" i="13" s="1"/>
  <c r="F52" i="9"/>
  <c r="F51" i="9" s="1"/>
  <c r="K28" i="10"/>
  <c r="H60" i="7"/>
  <c r="H59" i="7" s="1"/>
  <c r="Q61" i="7"/>
  <c r="Q60" i="7" s="1"/>
  <c r="Q59" i="7" s="1"/>
  <c r="K28" i="8"/>
  <c r="Q62" i="8"/>
  <c r="Q61" i="8" s="1"/>
  <c r="AW28" i="10"/>
  <c r="AI28" i="10"/>
  <c r="AF28" i="10"/>
  <c r="Q53" i="8"/>
  <c r="L28" i="10"/>
  <c r="I27" i="13"/>
  <c r="AM27" i="13"/>
  <c r="Q27" i="13"/>
  <c r="V28" i="8"/>
  <c r="S26" i="9"/>
  <c r="AX28" i="10"/>
  <c r="AL28" i="10"/>
  <c r="Z28" i="10"/>
  <c r="Q28" i="10"/>
  <c r="O28" i="10"/>
  <c r="AZ27" i="13"/>
  <c r="AU27" i="13"/>
  <c r="AK27" i="13"/>
  <c r="J53" i="13"/>
  <c r="J52" i="13" s="1"/>
  <c r="I52" i="9"/>
  <c r="I51" i="9" s="1"/>
  <c r="Q19" i="7" l="1"/>
  <c r="Q26" i="7" s="1"/>
  <c r="AE53" i="13"/>
  <c r="AE52" i="13" s="1"/>
  <c r="AE20" i="13" s="1"/>
  <c r="AE27" i="13" s="1"/>
  <c r="N19" i="9"/>
  <c r="N26" i="9" s="1"/>
  <c r="M19" i="7"/>
  <c r="M26" i="7" s="1"/>
  <c r="T19" i="9"/>
  <c r="U19" i="9" s="1"/>
  <c r="AG20" i="13"/>
  <c r="AG27" i="13" s="1"/>
  <c r="BY53" i="10"/>
  <c r="BZ53" i="10" s="1"/>
  <c r="R51" i="7"/>
  <c r="S51" i="7" s="1"/>
  <c r="AO20" i="13"/>
  <c r="AO27" i="13" s="1"/>
  <c r="O61" i="8"/>
  <c r="AF20" i="13"/>
  <c r="AF27" i="13" s="1"/>
  <c r="J21" i="10"/>
  <c r="J28" i="10" s="1"/>
  <c r="F26" i="7"/>
  <c r="F19" i="7"/>
  <c r="H19" i="7"/>
  <c r="H26" i="7" s="1"/>
  <c r="Q21" i="8"/>
  <c r="Q28" i="8" s="1"/>
  <c r="BY62" i="10"/>
  <c r="G21" i="10"/>
  <c r="G28" i="10" s="1"/>
  <c r="E53" i="13"/>
  <c r="E52" i="13" s="1"/>
  <c r="E20" i="13" s="1"/>
  <c r="E27" i="13" s="1"/>
  <c r="J20" i="13"/>
  <c r="J27" i="13" s="1"/>
  <c r="F371" i="18"/>
  <c r="G371" i="18" s="1"/>
  <c r="E370" i="18"/>
  <c r="F370" i="18" s="1"/>
  <c r="G370" i="18" s="1"/>
  <c r="AO21" i="10"/>
  <c r="AO28" i="10" s="1"/>
  <c r="AR21" i="10"/>
  <c r="AR28" i="10" s="1"/>
  <c r="I21" i="10"/>
  <c r="I28" i="10" s="1"/>
  <c r="F21" i="10"/>
  <c r="F28" i="10" s="1"/>
  <c r="I19" i="9"/>
  <c r="I26" i="9" s="1"/>
  <c r="F19" i="9"/>
  <c r="F26" i="9" s="1"/>
  <c r="D21" i="8"/>
  <c r="D28" i="8" s="1"/>
  <c r="U62" i="8"/>
  <c r="O62" i="8"/>
  <c r="G19" i="7"/>
  <c r="G26" i="7" s="1"/>
  <c r="F28" i="8"/>
  <c r="S21" i="8"/>
  <c r="S28" i="8" s="1"/>
  <c r="U56" i="8"/>
  <c r="T54" i="8"/>
  <c r="M28" i="10"/>
  <c r="H28" i="8"/>
  <c r="W21" i="8"/>
  <c r="W28" i="8" s="1"/>
  <c r="J26" i="9"/>
  <c r="N54" i="8"/>
  <c r="I26" i="7"/>
  <c r="BY61" i="10" l="1"/>
  <c r="BZ61" i="10" s="1"/>
  <c r="BZ62" i="10"/>
  <c r="T26" i="9"/>
  <c r="U26" i="9" s="1"/>
  <c r="BY21" i="10"/>
  <c r="BZ21" i="10" s="1"/>
  <c r="R19" i="7"/>
  <c r="S19" i="7" s="1"/>
  <c r="T53" i="8"/>
  <c r="T21" i="8" s="1"/>
  <c r="U54" i="8"/>
  <c r="N53" i="8"/>
  <c r="N21" i="8" s="1"/>
  <c r="O54" i="8"/>
  <c r="R26" i="7" l="1"/>
  <c r="S26" i="7"/>
  <c r="BY28" i="10"/>
  <c r="BZ28" i="10" s="1"/>
  <c r="U53" i="8"/>
  <c r="O53" i="8"/>
  <c r="N28" i="8" l="1"/>
  <c r="O28" i="8" s="1"/>
  <c r="O21" i="8"/>
  <c r="T28" i="8"/>
  <c r="U28" i="8" s="1"/>
  <c r="U21" i="8"/>
</calcChain>
</file>

<file path=xl/sharedStrings.xml><?xml version="1.0" encoding="utf-8"?>
<sst xmlns="http://schemas.openxmlformats.org/spreadsheetml/2006/main" count="22530" uniqueCount="989">
  <si>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</si>
  <si>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</si>
  <si>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</si>
  <si>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</si>
  <si>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</si>
  <si>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</si>
  <si>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</si>
  <si>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</si>
  <si>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</si>
  <si>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</si>
  <si>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</si>
  <si>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</si>
  <si>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</si>
  <si>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</si>
  <si>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</si>
  <si>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</si>
  <si>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</si>
  <si>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</si>
  <si>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</si>
  <si>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</si>
  <si>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</si>
  <si>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</si>
  <si>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</si>
  <si>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</si>
  <si>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</si>
  <si>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</si>
  <si>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</si>
  <si>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</si>
  <si>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</si>
  <si>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</si>
  <si>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</si>
  <si>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</si>
  <si>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</si>
  <si>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</si>
  <si>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</si>
  <si>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</si>
  <si>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</si>
  <si>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</si>
  <si>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</si>
  <si>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</si>
  <si>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</si>
  <si>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</si>
  <si>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</si>
  <si>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</si>
  <si>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</si>
  <si>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</si>
  <si>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</si>
  <si>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</si>
  <si>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</si>
  <si>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</si>
  <si>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</si>
  <si>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</si>
  <si>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</si>
  <si>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</si>
  <si>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</si>
  <si>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</si>
  <si>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</si>
  <si>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</si>
  <si>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</si>
  <si>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</si>
  <si>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</si>
  <si>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</si>
  <si>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</si>
  <si>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</si>
  <si>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</si>
  <si>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</si>
  <si>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</si>
  <si>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</si>
  <si>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</si>
  <si>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</si>
  <si>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</si>
  <si>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</si>
  <si>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</si>
  <si>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</si>
  <si>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</si>
  <si>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</si>
  <si>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</si>
  <si>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</si>
  <si>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</si>
  <si>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</si>
  <si>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</si>
  <si>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</si>
  <si>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</si>
  <si>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</si>
  <si>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</si>
  <si>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</si>
  <si>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</si>
  <si>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</si>
  <si>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</si>
  <si>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</si>
  <si>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</si>
  <si>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</si>
  <si>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</si>
  <si>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</si>
  <si>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</si>
  <si>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</si>
  <si>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</si>
  <si>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</si>
  <si>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</si>
  <si>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</si>
  <si>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</si>
  <si>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</si>
  <si>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</si>
  <si>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</si>
  <si>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</si>
  <si>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</si>
  <si>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</si>
  <si>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</si>
  <si>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</si>
  <si>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</si>
  <si>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</si>
  <si>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</si>
  <si>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</si>
  <si>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</si>
  <si>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</si>
  <si>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</si>
  <si>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</si>
  <si>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</si>
  <si>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</si>
  <si>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</si>
  <si>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</si>
  <si>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</si>
  <si>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</si>
  <si>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</si>
  <si>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</si>
  <si>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</si>
  <si>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</si>
  <si>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</si>
  <si>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</si>
  <si>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</si>
  <si>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</si>
  <si>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</si>
  <si>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</si>
  <si>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</si>
  <si>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</si>
  <si>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</si>
  <si>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</si>
  <si>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</si>
  <si>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</si>
  <si>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</si>
  <si>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</si>
  <si>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</si>
  <si>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</si>
  <si>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</si>
  <si>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</si>
  <si>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</si>
  <si>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</si>
  <si>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</si>
  <si>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</si>
  <si>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</si>
  <si>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</si>
  <si>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</si>
  <si>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</si>
  <si>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</si>
  <si>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</si>
  <si>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</si>
  <si>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</si>
  <si>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</si>
  <si>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</si>
  <si>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</si>
  <si>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</si>
  <si>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</si>
  <si>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</si>
  <si>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</si>
  <si>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</si>
  <si>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</si>
  <si>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</si>
  <si>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</si>
  <si>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</si>
  <si>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</si>
  <si>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</si>
  <si>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</si>
  <si>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</si>
  <si>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</si>
  <si>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</si>
  <si>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</si>
  <si>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</si>
  <si>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</si>
  <si>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</si>
  <si>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</si>
  <si>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</si>
  <si>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</si>
  <si>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</si>
  <si>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</si>
  <si>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</si>
  <si>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</si>
  <si>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</si>
  <si>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</si>
  <si>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</si>
  <si>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</si>
  <si>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</si>
  <si>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</si>
  <si>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</si>
  <si>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</si>
  <si>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</si>
  <si>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</si>
  <si>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</si>
  <si>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</si>
  <si>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</si>
  <si>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</si>
  <si>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</si>
  <si>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</si>
  <si>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</si>
  <si>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</si>
  <si>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</si>
  <si>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</si>
  <si>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</si>
  <si>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</si>
  <si>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</si>
  <si>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</si>
  <si>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</si>
  <si>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</si>
  <si>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</si>
  <si>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</si>
  <si>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</si>
  <si>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</si>
  <si>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</si>
  <si>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</si>
  <si>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</si>
  <si>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</si>
  <si>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</si>
  <si>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</si>
  <si>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</si>
  <si>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</si>
  <si>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</si>
  <si>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</si>
  <si>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</si>
  <si>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</si>
  <si>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</si>
  <si>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</si>
  <si>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</si>
  <si>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</si>
  <si>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</si>
  <si>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</si>
  <si>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</si>
  <si>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</si>
  <si>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</si>
  <si>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</si>
  <si>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</si>
  <si>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</si>
  <si>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</si>
  <si>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</si>
  <si>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</si>
  <si>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</si>
  <si>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</si>
  <si>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</si>
  <si>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</si>
  <si>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</si>
  <si>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</si>
  <si>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</si>
  <si>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</si>
  <si>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</si>
  <si>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</si>
  <si>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</si>
  <si>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</si>
  <si>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</si>
  <si>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</si>
  <si>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</si>
  <si>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</si>
  <si>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</si>
  <si>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</si>
  <si>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</si>
  <si>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</si>
  <si>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</si>
  <si>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</si>
  <si>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</si>
  <si>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</si>
  <si>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</si>
  <si>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</si>
  <si>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</si>
  <si>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</si>
  <si>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</si>
  <si>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</si>
  <si>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</si>
  <si>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</si>
  <si>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</si>
  <si>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</si>
  <si>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</si>
  <si>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</si>
  <si>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</si>
  <si>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</si>
  <si>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</si>
  <si>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</si>
  <si>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</si>
  <si>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</si>
  <si>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</si>
  <si>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</si>
  <si>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</si>
  <si>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</si>
  <si>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</si>
  <si>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</si>
  <si>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</si>
  <si>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</si>
  <si>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</si>
  <si>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</si>
  <si>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</si>
  <si>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</si>
  <si>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</si>
  <si>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</si>
  <si>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</si>
  <si>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</si>
  <si>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</si>
  <si>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</si>
  <si>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</si>
  <si>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</si>
  <si>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</si>
  <si>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</si>
  <si>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</si>
  <si>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</si>
  <si>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</si>
  <si>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</si>
  <si>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</si>
  <si>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</si>
  <si>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</si>
  <si>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</si>
  <si>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</si>
  <si>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</si>
  <si>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</si>
  <si>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</si>
  <si>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</si>
  <si>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</si>
  <si>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</si>
  <si>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</si>
  <si>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</si>
  <si>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</si>
  <si>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</si>
  <si>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</si>
  <si>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</si>
  <si>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</si>
  <si>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</si>
  <si>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</si>
  <si>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</si>
  <si>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</si>
  <si>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</si>
  <si>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</si>
  <si>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</si>
  <si>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</si>
  <si>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</si>
  <si>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</si>
  <si>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</si>
  <si>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</si>
  <si>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</si>
  <si>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</si>
  <si>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</si>
  <si>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</si>
  <si>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</si>
  <si>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</si>
  <si>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</si>
  <si>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</si>
  <si>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</si>
  <si>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</si>
  <si>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</si>
  <si>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</si>
  <si>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</si>
  <si>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</si>
  <si>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</si>
  <si>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</si>
  <si>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</si>
  <si>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</si>
  <si>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</si>
  <si>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</si>
  <si>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</si>
  <si>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</si>
  <si>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</si>
  <si>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</si>
  <si>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</si>
  <si>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</si>
  <si>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</si>
  <si>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</si>
  <si>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</si>
  <si>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</si>
  <si>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</si>
  <si>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</si>
  <si>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</si>
  <si>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</si>
  <si>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</si>
  <si>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</si>
  <si>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</si>
  <si>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</si>
  <si>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</si>
  <si>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</si>
  <si>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</si>
  <si>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</si>
  <si>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</si>
  <si>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</si>
  <si>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</si>
  <si>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</si>
  <si>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</si>
  <si>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</si>
  <si>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</si>
  <si>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</si>
  <si>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</si>
  <si>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</si>
  <si>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</si>
  <si>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</si>
  <si>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</si>
  <si>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</si>
  <si>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</si>
  <si>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</si>
  <si>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</si>
  <si>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</si>
  <si>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</si>
  <si>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</si>
  <si>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</si>
  <si>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</si>
  <si>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</si>
  <si>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</si>
  <si>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</si>
  <si>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</si>
  <si>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</si>
  <si>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</si>
  <si>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</si>
  <si>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</si>
  <si>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</si>
  <si>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</si>
  <si>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</si>
  <si>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</si>
  <si>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</si>
  <si>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</si>
  <si>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</si>
  <si>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</si>
  <si>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</si>
  <si>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</si>
  <si>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</si>
  <si>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</si>
  <si>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</si>
  <si>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</si>
  <si>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</si>
  <si>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</si>
  <si>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</si>
  <si>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</si>
  <si>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</si>
  <si>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</si>
  <si>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</si>
  <si>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</si>
  <si>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</si>
  <si>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</si>
  <si>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</si>
  <si>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</si>
  <si>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</si>
  <si>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</si>
  <si>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</si>
  <si>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</si>
  <si>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</si>
  <si>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</si>
  <si>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</si>
  <si>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</si>
  <si>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</si>
  <si>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</si>
  <si>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</si>
  <si>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</si>
  <si>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</si>
  <si>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</si>
  <si>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</si>
  <si>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</si>
  <si>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</si>
  <si>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</si>
  <si>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</si>
  <si>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</si>
  <si>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</si>
  <si>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</si>
  <si>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</si>
  <si>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</si>
  <si>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</si>
  <si>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</si>
  <si>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</si>
  <si>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</si>
  <si>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</si>
  <si>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</si>
  <si>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</si>
  <si>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</si>
  <si>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</si>
  <si>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</si>
  <si>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</si>
  <si>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</si>
  <si>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</si>
  <si>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</si>
  <si>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</si>
  <si>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</si>
  <si>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</si>
  <si>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</si>
  <si>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</si>
  <si>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</si>
  <si>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</si>
  <si>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</si>
  <si>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</si>
  <si>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</si>
  <si>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</si>
  <si>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</si>
  <si>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</si>
  <si>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</si>
  <si>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</si>
  <si>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</si>
  <si>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</si>
  <si>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</si>
  <si>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</si>
  <si>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</si>
  <si>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</si>
  <si>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</si>
  <si>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</si>
  <si>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</si>
  <si>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</si>
  <si>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</si>
  <si>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</si>
  <si>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</si>
  <si>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</si>
  <si>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</si>
  <si>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</si>
  <si>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</si>
  <si>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</si>
  <si>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</si>
  <si>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</si>
  <si>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</si>
  <si>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</si>
  <si>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</si>
  <si>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</si>
  <si>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</si>
  <si>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</si>
  <si>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</si>
  <si>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</si>
  <si>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</si>
  <si>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</si>
  <si>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</si>
  <si>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</si>
  <si>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</si>
  <si>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</si>
  <si>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</si>
  <si>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</si>
  <si>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</si>
  <si>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</si>
  <si>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</si>
  <si>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</si>
  <si>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</si>
  <si>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</si>
  <si>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</si>
  <si>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</si>
  <si>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</si>
  <si>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</si>
  <si>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</si>
  <si>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</si>
  <si>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</si>
  <si>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</si>
  <si>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</si>
  <si>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</si>
  <si>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</si>
  <si>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</si>
  <si>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</si>
  <si>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</si>
  <si>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</si>
  <si>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</si>
  <si>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</si>
  <si>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</si>
  <si>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</si>
  <si>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</si>
  <si>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</si>
  <si>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</si>
  <si>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</si>
  <si>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</si>
  <si>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</si>
  <si>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</si>
  <si>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</si>
  <si>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</si>
  <si>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</si>
  <si>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</si>
  <si>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</si>
  <si>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</si>
  <si>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</si>
  <si>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</si>
  <si>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</si>
  <si>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</si>
  <si>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</si>
  <si>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</si>
  <si>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</si>
  <si>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</si>
  <si>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</si>
  <si>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</si>
  <si>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</si>
  <si>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</si>
  <si>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</si>
  <si>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</si>
  <si>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</si>
  <si>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</si>
  <si>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</si>
  <si>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</si>
  <si>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</si>
  <si>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</si>
  <si>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</si>
  <si>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</si>
  <si>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</si>
  <si>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</si>
  <si>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</si>
  <si>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</si>
  <si>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</si>
  <si>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</si>
  <si>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</si>
  <si>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</si>
  <si>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</si>
  <si>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</si>
  <si>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</si>
  <si>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</si>
  <si>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</si>
  <si>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</si>
  <si>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</si>
  <si>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</si>
  <si>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</si>
  <si>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</si>
  <si>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</si>
  <si>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</si>
  <si>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</si>
  <si>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</si>
  <si>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</si>
  <si>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</si>
  <si>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</si>
  <si>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</si>
  <si>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</si>
  <si>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</si>
  <si>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</si>
  <si>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</si>
  <si>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</si>
  <si>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</si>
  <si>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</si>
  <si>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</si>
  <si>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</si>
  <si>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</si>
  <si>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</si>
  <si>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</si>
  <si>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</si>
  <si>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</si>
  <si>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</si>
  <si>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</si>
  <si>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</si>
  <si>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</si>
  <si>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</si>
  <si>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</si>
  <si>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</si>
  <si>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</si>
  <si>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</si>
  <si>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</si>
  <si>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</si>
  <si>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</si>
  <si>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</si>
  <si>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</si>
  <si>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</si>
  <si>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</si>
  <si>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</si>
  <si>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</si>
  <si>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</si>
  <si>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</si>
  <si>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</si>
  <si>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</si>
  <si>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</si>
  <si>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</si>
  <si>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</si>
  <si>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</si>
  <si>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</si>
  <si>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</si>
  <si>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</si>
  <si>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</si>
  <si>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</si>
  <si>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</si>
  <si>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</si>
  <si>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</si>
  <si>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</si>
  <si>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</si>
  <si>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</si>
  <si>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</si>
  <si>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</si>
  <si>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</si>
  <si>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</si>
  <si>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</si>
  <si>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</si>
  <si>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</si>
  <si>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</si>
  <si>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</si>
  <si>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</si>
  <si>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</si>
  <si>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</si>
  <si>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</si>
  <si>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</si>
  <si>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</si>
  <si>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</si>
  <si>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</si>
  <si>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</si>
  <si>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</si>
  <si>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</si>
  <si>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</si>
  <si>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</si>
  <si>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</si>
  <si>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</si>
  <si>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</si>
  <si>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</si>
  <si>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</si>
  <si>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</si>
  <si>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</si>
  <si>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</si>
  <si>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</si>
  <si>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</si>
  <si>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</si>
  <si>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</si>
  <si>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</si>
  <si>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</si>
  <si>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</si>
  <si>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</si>
  <si>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</si>
  <si>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</si>
  <si>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</si>
  <si>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</si>
  <si>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</si>
  <si>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</si>
  <si>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</si>
  <si>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</si>
  <si>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</si>
  <si>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</si>
  <si>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</si>
  <si>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</si>
  <si>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</si>
  <si>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</si>
  <si>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</si>
  <si>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</si>
  <si>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</si>
  <si>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</si>
  <si>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</si>
  <si>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</si>
  <si>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</si>
  <si>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</si>
  <si>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</si>
  <si>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</si>
  <si>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</si>
  <si>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</si>
  <si>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</si>
  <si>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</si>
  <si>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</si>
  <si>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</si>
  <si>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</si>
  <si>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</si>
  <si>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</si>
  <si>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</si>
  <si>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</si>
  <si>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</si>
  <si>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</si>
  <si>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</si>
  <si>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</si>
  <si>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</si>
  <si>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</si>
  <si>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</si>
  <si>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</si>
  <si>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</si>
  <si>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</si>
  <si>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</si>
  <si>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</si>
  <si>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</si>
  <si>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</si>
  <si>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</si>
  <si>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</si>
  <si>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</si>
  <si>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</si>
  <si>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</si>
  <si>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</si>
  <si>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</si>
  <si>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</si>
  <si>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</si>
  <si>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</si>
  <si>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</si>
  <si>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</si>
  <si>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</si>
  <si>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</si>
  <si>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</si>
  <si>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</si>
  <si>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</si>
  <si>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</si>
  <si>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</si>
  <si>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</si>
  <si>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</si>
  <si>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</si>
  <si>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</si>
  <si>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</si>
  <si>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</si>
  <si>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</si>
  <si>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</si>
  <si>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</si>
  <si>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</si>
  <si>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</si>
  <si>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</si>
  <si>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</si>
  <si>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</si>
  <si>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</si>
  <si>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</si>
  <si>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</si>
  <si>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</si>
  <si>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</si>
  <si>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</si>
  <si>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</si>
  <si>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</si>
  <si>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</si>
  <si>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</si>
  <si>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</si>
  <si>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</si>
  <si>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</si>
  <si>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</si>
  <si>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</si>
  <si>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</si>
  <si>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</si>
  <si>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</si>
  <si>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</si>
  <si>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</si>
  <si>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</si>
  <si>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</si>
  <si>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</si>
  <si>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</si>
  <si>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</si>
  <si>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</si>
  <si>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</si>
  <si>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</si>
  <si>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</si>
  <si>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</si>
  <si>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</si>
  <si>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</si>
  <si>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</si>
  <si>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</si>
  <si>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</si>
  <si>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</si>
  <si>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Приказом Государственного комитета КБР по энергетике, тарифам и жилищному надзору №14-ОД от 25.03.2016 г.</t>
  </si>
  <si>
    <t>Генеральный директор АО "ГЭС"</t>
  </si>
  <si>
    <t>Литвинов Р.А.</t>
  </si>
  <si>
    <t>Снижение стоимости материалов при проведении закупочных процедур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</si>
  <si>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</si>
  <si>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</si>
  <si>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</si>
  <si>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</si>
  <si>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</si>
  <si>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</si>
  <si>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</si>
  <si>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</si>
  <si>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</si>
  <si>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</si>
  <si>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</si>
  <si>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</si>
  <si>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</si>
  <si>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</si>
  <si>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</si>
  <si>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</si>
  <si>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</si>
  <si>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</si>
  <si>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</si>
  <si>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</si>
  <si>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</si>
  <si>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</si>
  <si>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</si>
  <si>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</si>
  <si>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</si>
  <si>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</si>
  <si>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</si>
  <si>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</si>
  <si>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</si>
  <si>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</si>
  <si>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</si>
  <si>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</si>
  <si>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</si>
  <si>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</si>
  <si>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</si>
  <si>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</si>
  <si>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</si>
  <si>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</si>
  <si>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</si>
  <si>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</si>
  <si>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</si>
  <si>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</si>
  <si>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</si>
  <si>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</si>
  <si>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</si>
  <si>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</si>
  <si>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</si>
  <si>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</si>
  <si>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</si>
  <si>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</si>
  <si>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</si>
  <si>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</si>
  <si>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</si>
  <si>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</si>
  <si>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</si>
  <si>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</si>
  <si>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</si>
  <si>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</si>
  <si>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</si>
  <si>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</si>
  <si>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</si>
  <si>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</si>
  <si>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</si>
  <si>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</si>
  <si>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</si>
  <si>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</si>
  <si>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</si>
  <si>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</si>
  <si>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</si>
  <si>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2020</t>
  </si>
  <si>
    <t>Реконструкция ВЛ-0,4кВ ТП №130 Ф-2</t>
  </si>
  <si>
    <t>K_GES01</t>
  </si>
  <si>
    <t>Реконструкция ВЛ-0,4кВ ТП №183 Ф-14,16</t>
  </si>
  <si>
    <t>K_GES02</t>
  </si>
  <si>
    <t>Реконструкция ВЛ-0,4кВ ТП №31 Ф-3,6</t>
  </si>
  <si>
    <t>K_GES03</t>
  </si>
  <si>
    <t>Реконструкция ВЛ-0,4 кВ ТП №51 Ф-1,7,8</t>
  </si>
  <si>
    <t>K_GES07</t>
  </si>
  <si>
    <t>Реконструкция КЛ-10кВ ПР-2 до ТП-98 Ф-594</t>
  </si>
  <si>
    <t>K_GES04</t>
  </si>
  <si>
    <t>Монтаж АСКУЭ у потребителей от ТП-165</t>
  </si>
  <si>
    <t>K_GES06</t>
  </si>
  <si>
    <t>Строительство КЛ-10 кВ ТП-148 до ТП-173</t>
  </si>
  <si>
    <t>K_GES05</t>
  </si>
  <si>
    <t>Финансирование капитальных вложений года 2020, млн. рублей (с НДС)</t>
  </si>
  <si>
    <t>Фактический объем финансирования капитальных вложений на 01.01.2020 г.,
млн. рублей
(с НДС)</t>
  </si>
  <si>
    <t>Остаток финансирования капитальных вложений на 01.01.2020 г.  в прогнозных ценах соответствующих лет, млн. рублей
(с НДС)</t>
  </si>
  <si>
    <t>Всего 2020 год</t>
  </si>
  <si>
    <t>Фактический объем освоения капитальных вложений на 01.01.2020 г. в прогнозных ценах соответствующих лет, млн. рублей
(без НДС)</t>
  </si>
  <si>
    <t>Остаток освоения капитальных вложений на 01.01.2020 г., млн. рублей
(без НДС)</t>
  </si>
  <si>
    <t>Освоение капитальных вложений 2020 года, млн. рублей (без НДС)</t>
  </si>
  <si>
    <t>№ 33 от 09.10.2019г.</t>
  </si>
  <si>
    <t>к приказу Минэнерго России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</si>
  <si>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</si>
  <si>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</si>
  <si>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</si>
  <si>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</si>
  <si>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</si>
  <si>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</si>
  <si>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</si>
  <si>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</si>
  <si>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</si>
  <si>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</si>
  <si>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</si>
  <si>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</si>
  <si>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</si>
  <si>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</si>
  <si>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</si>
  <si>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</si>
  <si>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</si>
  <si>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</si>
  <si>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</si>
  <si>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</si>
  <si>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</si>
  <si>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</si>
  <si>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</si>
  <si>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</si>
  <si>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</si>
  <si>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</si>
  <si>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</si>
  <si>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</si>
  <si>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</si>
  <si>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</si>
  <si>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</si>
  <si>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</si>
  <si>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</si>
  <si>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</si>
  <si>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</si>
  <si>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</si>
  <si>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</si>
  <si>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</si>
  <si>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</si>
  <si>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</si>
  <si>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</si>
  <si>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</si>
  <si>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Уточнение стоимости материалов по результатам закупочных процедур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</si>
  <si>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</si>
  <si>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</si>
  <si>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</si>
  <si>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</si>
  <si>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</si>
  <si>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</si>
  <si>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</si>
  <si>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</si>
  <si>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</si>
  <si>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</si>
  <si>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</si>
  <si>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</si>
  <si>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2020</t>
  </si>
  <si>
    <t>деятельности (мощностей) в эксплуатацию в год 2020</t>
  </si>
  <si>
    <t>Вывод объектов инвестиционной деятельности (мощностей) из эксплуатации в 2020 году</t>
  </si>
  <si>
    <t>Финансирование капитальных вложений 2020 года, млн. рублей (с НДС)</t>
  </si>
  <si>
    <t>факт на 01.01.2020 года</t>
  </si>
  <si>
    <t>факт 2020 года
(на 01.01.2020 года)</t>
  </si>
  <si>
    <t>факт года 2020
(на 01.01.2020 года)</t>
  </si>
  <si>
    <t xml:space="preserve">                    Год раскрытия (предоставления) информации: 2020 год</t>
  </si>
  <si>
    <t>Снижение объемов потребления электроэнергии по уровню напряжения НН</t>
  </si>
  <si>
    <t>Из-за превышения стоимости фактических потерь над нормативными</t>
  </si>
  <si>
    <t>За счет увеличения протяженности линии</t>
  </si>
  <si>
    <t>Отчетный год 2020</t>
  </si>
  <si>
    <t>за 4 квартал 2020 года</t>
  </si>
  <si>
    <t>за 4 квартал 2020 г.</t>
  </si>
  <si>
    <t>Отчетный 2020 год 
(4 квартал)</t>
  </si>
  <si>
    <t>активов к бухгалтерскому учету 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</si>
</sst>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38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2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2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15" fillId="0" borderId="1" xfId="3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3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9" fontId="12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1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49" fontId="7" fillId="0" borderId="3" xfId="0" applyNumberFormat="1" applyFont="1" applyBorder="1"/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49" fontId="7" fillId="0" borderId="0" xfId="5" applyNumberFormat="1" applyFont="1" applyAlignment="1">
      <alignment horizontal="center" vertical="center"/>
    </xf>
    <xf numFmtId="0" fontId="2" fillId="0" borderId="0" xfId="5" applyAlignment="1">
      <alignment wrapText="1"/>
    </xf>
    <xf numFmtId="0" fontId="7" fillId="0" borderId="0" xfId="5" applyFont="1" applyAlignment="1">
      <alignment horizontal="center" vertical="center" wrapText="1"/>
    </xf>
    <xf numFmtId="0" fontId="2" fillId="0" borderId="0" xfId="5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3" fontId="2" fillId="0" borderId="0" xfId="5" applyNumberFormat="1"/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2" fillId="0" borderId="0" xfId="5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9" xfId="5" applyFont="1" applyBorder="1" applyAlignment="1">
      <alignment horizontal="center" vertical="center"/>
    </xf>
    <xf numFmtId="168" fontId="6" fillId="0" borderId="20" xfId="4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1"/>
    </xf>
    <xf numFmtId="0" fontId="6" fillId="0" borderId="6" xfId="5" applyFont="1" applyBorder="1" applyAlignment="1">
      <alignment horizontal="center" vertical="center"/>
    </xf>
    <xf numFmtId="168" fontId="6" fillId="0" borderId="1" xfId="4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5" applyFont="1" applyBorder="1" applyAlignment="1">
      <alignment horizontal="left" vertical="center" wrapText="1" indent="3"/>
    </xf>
    <xf numFmtId="3" fontId="6" fillId="0" borderId="0" xfId="5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" fontId="21" fillId="0" borderId="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left" vertical="center" indent="3"/>
    </xf>
    <xf numFmtId="0" fontId="6" fillId="0" borderId="10" xfId="5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168" fontId="21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indent="3"/>
    </xf>
    <xf numFmtId="0" fontId="6" fillId="0" borderId="13" xfId="5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68" fontId="2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4" fontId="6" fillId="0" borderId="0" xfId="5" applyNumberFormat="1" applyFont="1"/>
    <xf numFmtId="0" fontId="6" fillId="0" borderId="11" xfId="0" applyFont="1" applyBorder="1" applyAlignment="1">
      <alignment vertical="center" wrapText="1"/>
    </xf>
    <xf numFmtId="168" fontId="21" fillId="0" borderId="1" xfId="3" applyNumberFormat="1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/>
    </xf>
    <xf numFmtId="168" fontId="21" fillId="0" borderId="11" xfId="3" applyNumberFormat="1" applyFont="1" applyFill="1" applyBorder="1" applyAlignment="1">
      <alignment horizontal="center" vertical="center"/>
    </xf>
    <xf numFmtId="10" fontId="21" fillId="0" borderId="11" xfId="3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5"/>
    </xf>
    <xf numFmtId="0" fontId="6" fillId="0" borderId="14" xfId="5" applyFont="1" applyBorder="1" applyAlignment="1">
      <alignment horizontal="left" vertical="center" indent="5"/>
    </xf>
    <xf numFmtId="168" fontId="21" fillId="0" borderId="14" xfId="3" applyNumberFormat="1" applyFont="1" applyFill="1" applyBorder="1" applyAlignment="1">
      <alignment horizontal="center" vertical="center"/>
    </xf>
    <xf numFmtId="10" fontId="21" fillId="0" borderId="14" xfId="3" applyNumberFormat="1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165" fontId="6" fillId="0" borderId="14" xfId="4" applyNumberFormat="1" applyFont="1" applyFill="1" applyBorder="1" applyAlignment="1">
      <alignment horizontal="center" vertical="center"/>
    </xf>
    <xf numFmtId="49" fontId="10" fillId="0" borderId="15" xfId="5" applyNumberFormat="1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 wrapText="1"/>
    </xf>
    <xf numFmtId="168" fontId="6" fillId="0" borderId="4" xfId="5" applyNumberFormat="1" applyFont="1" applyBorder="1" applyAlignment="1">
      <alignment horizontal="center" vertical="center" wrapText="1"/>
    </xf>
    <xf numFmtId="4" fontId="6" fillId="0" borderId="4" xfId="5" applyNumberFormat="1" applyFont="1" applyBorder="1" applyAlignment="1">
      <alignment horizontal="center" vertical="center" wrapText="1"/>
    </xf>
    <xf numFmtId="165" fontId="6" fillId="0" borderId="4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8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indent="7"/>
    </xf>
    <xf numFmtId="0" fontId="26" fillId="0" borderId="0" xfId="6" applyFont="1" applyAlignment="1">
      <alignment vertical="center" wrapText="1"/>
    </xf>
    <xf numFmtId="0" fontId="27" fillId="0" borderId="0" xfId="7" applyFont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168" fontId="6" fillId="0" borderId="11" xfId="5" applyNumberFormat="1" applyFont="1" applyBorder="1" applyAlignment="1">
      <alignment horizontal="center" vertical="center" wrapText="1"/>
    </xf>
    <xf numFmtId="4" fontId="6" fillId="0" borderId="11" xfId="5" applyNumberFormat="1" applyFont="1" applyBorder="1" applyAlignment="1">
      <alignment horizontal="center" vertical="center" wrapText="1"/>
    </xf>
    <xf numFmtId="165" fontId="6" fillId="0" borderId="11" xfId="5" applyNumberFormat="1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168" fontId="6" fillId="0" borderId="20" xfId="5" applyNumberFormat="1" applyFont="1" applyBorder="1" applyAlignment="1">
      <alignment horizontal="center" vertical="center"/>
    </xf>
    <xf numFmtId="4" fontId="6" fillId="0" borderId="20" xfId="5" applyNumberFormat="1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/>
    </xf>
    <xf numFmtId="168" fontId="6" fillId="0" borderId="1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/>
    </xf>
    <xf numFmtId="165" fontId="6" fillId="0" borderId="1" xfId="5" applyNumberFormat="1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49" fontId="6" fillId="0" borderId="15" xfId="5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wrapText="1" indent="3"/>
    </xf>
    <xf numFmtId="168" fontId="6" fillId="0" borderId="14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horizontal="center" vertical="center"/>
    </xf>
    <xf numFmtId="165" fontId="6" fillId="0" borderId="14" xfId="5" applyNumberFormat="1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center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49" fontId="8" fillId="0" borderId="1" xfId="1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6" fillId="0" borderId="11" xfId="5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9" fontId="6" fillId="0" borderId="22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2" fillId="0" borderId="0" xfId="5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35" xfId="5" applyFont="1" applyBorder="1" applyAlignment="1">
      <alignment horizontal="center" vertical="center" wrapText="1"/>
    </xf>
    <xf numFmtId="49" fontId="13" fillId="0" borderId="18" xfId="5" applyNumberFormat="1" applyFont="1" applyBorder="1" applyAlignment="1">
      <alignment horizontal="center" vertical="center" wrapText="1"/>
    </xf>
    <xf numFmtId="49" fontId="13" fillId="0" borderId="7" xfId="5" applyNumberFormat="1" applyFont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1" xfId="5" applyFont="1" applyBorder="1" applyAlignment="1">
      <alignment horizontal="center" vertical="center" wrapText="1"/>
    </xf>
    <xf numFmtId="0" fontId="25" fillId="0" borderId="3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wrapText="1"/>
    </xf>
    <xf numFmtId="49" fontId="2" fillId="0" borderId="32" xfId="5" applyNumberFormat="1" applyBorder="1" applyAlignment="1">
      <alignment horizontal="center" vertical="center"/>
    </xf>
    <xf numFmtId="49" fontId="2" fillId="0" borderId="33" xfId="5" applyNumberFormat="1" applyBorder="1" applyAlignment="1">
      <alignment horizontal="center" vertical="center"/>
    </xf>
    <xf numFmtId="49" fontId="2" fillId="0" borderId="36" xfId="5" applyNumberFormat="1" applyBorder="1" applyAlignment="1">
      <alignment horizontal="center" vertical="center"/>
    </xf>
    <xf numFmtId="49" fontId="2" fillId="0" borderId="35" xfId="5" applyNumberFormat="1" applyBorder="1" applyAlignment="1">
      <alignment horizontal="center" vertical="center"/>
    </xf>
    <xf numFmtId="0" fontId="2" fillId="0" borderId="37" xfId="5" applyBorder="1" applyAlignment="1">
      <alignment horizontal="center" vertical="center" wrapText="1"/>
    </xf>
    <xf numFmtId="0" fontId="2" fillId="0" borderId="0" xfId="5" applyAlignment="1">
      <alignment horizontal="center" vertical="center" wrapText="1"/>
    </xf>
    <xf numFmtId="49" fontId="6" fillId="0" borderId="18" xfId="5" applyNumberFormat="1" applyFont="1" applyBorder="1" applyAlignment="1">
      <alignment horizontal="center" vertical="center" wrapText="1"/>
    </xf>
    <xf numFmtId="49" fontId="6" fillId="0" borderId="7" xfId="5" applyNumberFormat="1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5" applyFont="1" applyBorder="1" applyAlignment="1">
      <alignment horizontal="left" vertical="center" wrapText="1"/>
    </xf>
    <xf numFmtId="0" fontId="6" fillId="0" borderId="31" xfId="5" applyFont="1" applyBorder="1" applyAlignment="1">
      <alignment horizontal="left" vertical="center" wrapText="1"/>
    </xf>
    <xf numFmtId="49" fontId="5" fillId="0" borderId="0" xfId="5" applyNumberFormat="1" applyFont="1" applyAlignment="1">
      <alignment horizontal="left" vertical="center"/>
    </xf>
    <xf numFmtId="49" fontId="5" fillId="0" borderId="0" xfId="5" applyNumberFormat="1" applyFont="1" applyAlignment="1">
      <alignment horizontal="left" vertical="center" wrapText="1"/>
    </xf>
  </cellXfs>
  <cellStyles count="8">
    <cellStyle name="Обычный" xfId="0" builtinId="0"/>
    <cellStyle name="Обычный 3" xfId="1" xr:uid="{00000000-0005-0000-0000-000001000000}"/>
    <cellStyle name="Обычный 3 2" xfId="5" xr:uid="{00000000-0005-0000-0000-000002000000}"/>
    <cellStyle name="Обычный 7" xfId="2" xr:uid="{00000000-0005-0000-0000-000003000000}"/>
    <cellStyle name="Обычный 8" xfId="6" xr:uid="{00000000-0005-0000-0000-000004000000}"/>
    <cellStyle name="Обычный_Формат МЭ  - (кор  08 09 2010) 2" xfId="7" xr:uid="{00000000-0005-0000-0000-000005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zoomScale="110" zoomScaleNormal="110" zoomScaleSheetLayoutView="100" workbookViewId="0"/>
  </sheetViews>
  <sheetFormatPr defaultRowHeight="15.75" x14ac:dyDescent="0.25"/>
  <cols>
    <col min="1" max="1" width="8.140625" style="2" customWidth="1"/>
    <col min="2" max="2" width="35.710937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19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284" t="s">
        <v>11</v>
      </c>
      <c r="S2" s="284"/>
      <c r="T2" s="284"/>
    </row>
    <row r="3" spans="1:20" s="11" customFormat="1" ht="12.75" x14ac:dyDescent="0.2">
      <c r="A3" s="285" t="s">
        <v>40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0" s="11" customFormat="1" ht="12.75" x14ac:dyDescent="0.2">
      <c r="A4" s="285" t="s">
        <v>985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ht="11.25" customHeight="1" x14ac:dyDescent="0.25"/>
    <row r="6" spans="1:20" s="11" customFormat="1" ht="12.75" x14ac:dyDescent="0.2">
      <c r="F6" s="12" t="s">
        <v>12</v>
      </c>
      <c r="G6" s="293" t="s">
        <v>820</v>
      </c>
      <c r="H6" s="293"/>
      <c r="I6" s="293"/>
      <c r="J6" s="293"/>
      <c r="K6" s="293"/>
      <c r="L6" s="293"/>
      <c r="M6" s="293"/>
      <c r="N6" s="293"/>
      <c r="O6" s="293"/>
      <c r="P6" s="14"/>
    </row>
    <row r="7" spans="1:20" s="9" customFormat="1" ht="12.75" customHeight="1" x14ac:dyDescent="0.2">
      <c r="G7" s="294" t="s">
        <v>13</v>
      </c>
      <c r="H7" s="294"/>
      <c r="I7" s="294"/>
      <c r="J7" s="294"/>
      <c r="K7" s="294"/>
      <c r="L7" s="294"/>
      <c r="M7" s="294"/>
      <c r="N7" s="294"/>
      <c r="O7" s="294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298" t="s">
        <v>894</v>
      </c>
      <c r="K9" s="298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9" t="s">
        <v>821</v>
      </c>
      <c r="I11" s="59"/>
      <c r="J11" s="59"/>
      <c r="K11" s="59"/>
      <c r="L11" s="59"/>
      <c r="M11" s="59"/>
      <c r="N11" s="59"/>
      <c r="O11" s="59"/>
      <c r="P11" s="59"/>
      <c r="Q11" s="63"/>
      <c r="R11" s="63"/>
      <c r="S11" s="63"/>
    </row>
    <row r="12" spans="1:20" s="9" customFormat="1" ht="12.75" customHeight="1" x14ac:dyDescent="0.2">
      <c r="H12" s="294" t="s">
        <v>17</v>
      </c>
      <c r="I12" s="294"/>
      <c r="J12" s="294"/>
      <c r="K12" s="294"/>
      <c r="L12" s="294"/>
      <c r="M12" s="294"/>
      <c r="N12" s="294"/>
      <c r="O12" s="294"/>
      <c r="P12" s="294"/>
    </row>
    <row r="13" spans="1:20" ht="11.25" customHeight="1" x14ac:dyDescent="0.25"/>
    <row r="14" spans="1:20" s="3" customFormat="1" ht="68.25" customHeight="1" x14ac:dyDescent="0.2">
      <c r="A14" s="286" t="s">
        <v>23</v>
      </c>
      <c r="B14" s="286" t="s">
        <v>22</v>
      </c>
      <c r="C14" s="286" t="s">
        <v>18</v>
      </c>
      <c r="D14" s="286" t="s">
        <v>39</v>
      </c>
      <c r="E14" s="286" t="s">
        <v>910</v>
      </c>
      <c r="F14" s="286" t="s">
        <v>911</v>
      </c>
      <c r="G14" s="289" t="s">
        <v>909</v>
      </c>
      <c r="H14" s="290"/>
      <c r="I14" s="290"/>
      <c r="J14" s="290"/>
      <c r="K14" s="290"/>
      <c r="L14" s="290"/>
      <c r="M14" s="290"/>
      <c r="N14" s="290"/>
      <c r="O14" s="290"/>
      <c r="P14" s="291"/>
      <c r="Q14" s="286" t="s">
        <v>38</v>
      </c>
      <c r="R14" s="289" t="s">
        <v>37</v>
      </c>
      <c r="S14" s="291"/>
      <c r="T14" s="286" t="s">
        <v>9</v>
      </c>
    </row>
    <row r="15" spans="1:20" s="3" customFormat="1" ht="15" customHeight="1" x14ac:dyDescent="0.2">
      <c r="A15" s="287"/>
      <c r="B15" s="287"/>
      <c r="C15" s="287"/>
      <c r="D15" s="287"/>
      <c r="E15" s="287"/>
      <c r="F15" s="287"/>
      <c r="G15" s="289" t="s">
        <v>36</v>
      </c>
      <c r="H15" s="291"/>
      <c r="I15" s="289" t="s">
        <v>35</v>
      </c>
      <c r="J15" s="291"/>
      <c r="K15" s="289" t="s">
        <v>34</v>
      </c>
      <c r="L15" s="291"/>
      <c r="M15" s="289" t="s">
        <v>33</v>
      </c>
      <c r="N15" s="291"/>
      <c r="O15" s="289" t="s">
        <v>32</v>
      </c>
      <c r="P15" s="291"/>
      <c r="Q15" s="287"/>
      <c r="R15" s="286" t="s">
        <v>7</v>
      </c>
      <c r="S15" s="299" t="s">
        <v>8</v>
      </c>
      <c r="T15" s="287"/>
    </row>
    <row r="16" spans="1:20" s="3" customFormat="1" ht="63" customHeight="1" x14ac:dyDescent="0.2">
      <c r="A16" s="292"/>
      <c r="B16" s="292"/>
      <c r="C16" s="292"/>
      <c r="D16" s="292"/>
      <c r="E16" s="288"/>
      <c r="F16" s="288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288"/>
      <c r="R16" s="292"/>
      <c r="S16" s="300"/>
      <c r="T16" s="292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295" t="s">
        <v>10</v>
      </c>
      <c r="B19" s="296"/>
      <c r="C19" s="297"/>
      <c r="D19" s="150">
        <f>D51+D59+D75</f>
        <v>19.98</v>
      </c>
      <c r="E19" s="150">
        <f t="shared" ref="E19:R19" si="0">E51+E59+E75</f>
        <v>0</v>
      </c>
      <c r="F19" s="150">
        <f t="shared" si="0"/>
        <v>19.98</v>
      </c>
      <c r="G19" s="150">
        <f t="shared" si="0"/>
        <v>19.98</v>
      </c>
      <c r="H19" s="150">
        <f t="shared" si="0"/>
        <v>14.398000000000001</v>
      </c>
      <c r="I19" s="150">
        <f t="shared" si="0"/>
        <v>3.4829999999999997</v>
      </c>
      <c r="J19" s="150">
        <f t="shared" si="0"/>
        <v>2.9390000000000001</v>
      </c>
      <c r="K19" s="150">
        <f t="shared" si="0"/>
        <v>1.984</v>
      </c>
      <c r="L19" s="150">
        <f t="shared" si="0"/>
        <v>2.2120000000000002</v>
      </c>
      <c r="M19" s="150">
        <f t="shared" si="0"/>
        <v>3.4689999999999999</v>
      </c>
      <c r="N19" s="150">
        <f t="shared" si="0"/>
        <v>2.8600000000000003</v>
      </c>
      <c r="O19" s="150">
        <f t="shared" si="0"/>
        <v>11.044</v>
      </c>
      <c r="P19" s="150">
        <f t="shared" si="0"/>
        <v>6.3870000000000005</v>
      </c>
      <c r="Q19" s="150">
        <f t="shared" si="0"/>
        <v>5.581999999999999</v>
      </c>
      <c r="R19" s="150">
        <f t="shared" si="0"/>
        <v>-4.657</v>
      </c>
      <c r="S19" s="61">
        <f>IF(O19&lt;&gt;0,R19/O19,0)</f>
        <v>-0.42167692864904016</v>
      </c>
      <c r="T19" s="91"/>
    </row>
    <row r="20" spans="1:20" s="3" customFormat="1" ht="12" x14ac:dyDescent="0.2">
      <c r="A20" s="60" t="s">
        <v>825</v>
      </c>
      <c r="B20" s="88" t="s">
        <v>826</v>
      </c>
      <c r="C20" s="8"/>
      <c r="D20" s="89" t="s">
        <v>870</v>
      </c>
      <c r="E20" s="89" t="s">
        <v>870</v>
      </c>
      <c r="F20" s="89" t="s">
        <v>870</v>
      </c>
      <c r="G20" s="89" t="s">
        <v>870</v>
      </c>
      <c r="H20" s="89" t="s">
        <v>870</v>
      </c>
      <c r="I20" s="89" t="s">
        <v>870</v>
      </c>
      <c r="J20" s="89" t="s">
        <v>870</v>
      </c>
      <c r="K20" s="89" t="s">
        <v>870</v>
      </c>
      <c r="L20" s="89" t="s">
        <v>870</v>
      </c>
      <c r="M20" s="89" t="s">
        <v>870</v>
      </c>
      <c r="N20" s="89" t="s">
        <v>870</v>
      </c>
      <c r="O20" s="89" t="s">
        <v>870</v>
      </c>
      <c r="P20" s="89" t="s">
        <v>870</v>
      </c>
      <c r="Q20" s="89" t="s">
        <v>870</v>
      </c>
      <c r="R20" s="89" t="s">
        <v>870</v>
      </c>
      <c r="S20" s="89" t="s">
        <v>870</v>
      </c>
      <c r="T20" s="91"/>
    </row>
    <row r="21" spans="1:20" s="3" customFormat="1" ht="24" x14ac:dyDescent="0.2">
      <c r="A21" s="60" t="s">
        <v>827</v>
      </c>
      <c r="B21" s="88" t="s">
        <v>828</v>
      </c>
      <c r="C21" s="8"/>
      <c r="D21" s="89" t="s">
        <v>870</v>
      </c>
      <c r="E21" s="89" t="s">
        <v>870</v>
      </c>
      <c r="F21" s="89" t="s">
        <v>870</v>
      </c>
      <c r="G21" s="89" t="s">
        <v>870</v>
      </c>
      <c r="H21" s="89" t="s">
        <v>870</v>
      </c>
      <c r="I21" s="89" t="s">
        <v>870</v>
      </c>
      <c r="J21" s="89" t="s">
        <v>870</v>
      </c>
      <c r="K21" s="89" t="s">
        <v>870</v>
      </c>
      <c r="L21" s="89" t="s">
        <v>870</v>
      </c>
      <c r="M21" s="89" t="s">
        <v>870</v>
      </c>
      <c r="N21" s="89" t="s">
        <v>870</v>
      </c>
      <c r="O21" s="89" t="s">
        <v>870</v>
      </c>
      <c r="P21" s="89" t="s">
        <v>870</v>
      </c>
      <c r="Q21" s="89" t="s">
        <v>870</v>
      </c>
      <c r="R21" s="89" t="s">
        <v>870</v>
      </c>
      <c r="S21" s="89" t="s">
        <v>870</v>
      </c>
      <c r="T21" s="91"/>
    </row>
    <row r="22" spans="1:20" s="3" customFormat="1" ht="48" x14ac:dyDescent="0.2">
      <c r="A22" s="60" t="s">
        <v>829</v>
      </c>
      <c r="B22" s="88" t="s">
        <v>830</v>
      </c>
      <c r="C22" s="8"/>
      <c r="D22" s="89" t="s">
        <v>870</v>
      </c>
      <c r="E22" s="89" t="s">
        <v>870</v>
      </c>
      <c r="F22" s="89" t="s">
        <v>870</v>
      </c>
      <c r="G22" s="89" t="s">
        <v>870</v>
      </c>
      <c r="H22" s="89" t="s">
        <v>870</v>
      </c>
      <c r="I22" s="89" t="s">
        <v>870</v>
      </c>
      <c r="J22" s="89" t="s">
        <v>870</v>
      </c>
      <c r="K22" s="89" t="s">
        <v>870</v>
      </c>
      <c r="L22" s="89" t="s">
        <v>870</v>
      </c>
      <c r="M22" s="89" t="s">
        <v>870</v>
      </c>
      <c r="N22" s="89" t="s">
        <v>870</v>
      </c>
      <c r="O22" s="89" t="s">
        <v>870</v>
      </c>
      <c r="P22" s="89" t="s">
        <v>870</v>
      </c>
      <c r="Q22" s="89" t="s">
        <v>870</v>
      </c>
      <c r="R22" s="89" t="s">
        <v>870</v>
      </c>
      <c r="S22" s="89" t="s">
        <v>870</v>
      </c>
      <c r="T22" s="91"/>
    </row>
    <row r="23" spans="1:20" s="3" customFormat="1" ht="24" x14ac:dyDescent="0.2">
      <c r="A23" s="60" t="s">
        <v>831</v>
      </c>
      <c r="B23" s="88" t="s">
        <v>832</v>
      </c>
      <c r="C23" s="8"/>
      <c r="D23" s="89" t="s">
        <v>870</v>
      </c>
      <c r="E23" s="89" t="s">
        <v>870</v>
      </c>
      <c r="F23" s="89" t="s">
        <v>870</v>
      </c>
      <c r="G23" s="89" t="s">
        <v>870</v>
      </c>
      <c r="H23" s="89" t="s">
        <v>870</v>
      </c>
      <c r="I23" s="89" t="s">
        <v>870</v>
      </c>
      <c r="J23" s="89" t="s">
        <v>870</v>
      </c>
      <c r="K23" s="89" t="s">
        <v>870</v>
      </c>
      <c r="L23" s="89" t="s">
        <v>870</v>
      </c>
      <c r="M23" s="89" t="s">
        <v>870</v>
      </c>
      <c r="N23" s="89" t="s">
        <v>870</v>
      </c>
      <c r="O23" s="89" t="s">
        <v>870</v>
      </c>
      <c r="P23" s="89" t="s">
        <v>870</v>
      </c>
      <c r="Q23" s="89" t="s">
        <v>870</v>
      </c>
      <c r="R23" s="89" t="s">
        <v>870</v>
      </c>
      <c r="S23" s="89" t="s">
        <v>870</v>
      </c>
      <c r="T23" s="91"/>
    </row>
    <row r="24" spans="1:20" s="3" customFormat="1" ht="36" x14ac:dyDescent="0.2">
      <c r="A24" s="60" t="s">
        <v>833</v>
      </c>
      <c r="B24" s="88" t="s">
        <v>834</v>
      </c>
      <c r="C24" s="8"/>
      <c r="D24" s="89" t="s">
        <v>870</v>
      </c>
      <c r="E24" s="89" t="s">
        <v>870</v>
      </c>
      <c r="F24" s="89" t="s">
        <v>870</v>
      </c>
      <c r="G24" s="89" t="s">
        <v>870</v>
      </c>
      <c r="H24" s="89" t="s">
        <v>870</v>
      </c>
      <c r="I24" s="89" t="s">
        <v>870</v>
      </c>
      <c r="J24" s="89" t="s">
        <v>870</v>
      </c>
      <c r="K24" s="89" t="s">
        <v>870</v>
      </c>
      <c r="L24" s="89" t="s">
        <v>870</v>
      </c>
      <c r="M24" s="89" t="s">
        <v>870</v>
      </c>
      <c r="N24" s="89" t="s">
        <v>870</v>
      </c>
      <c r="O24" s="89" t="s">
        <v>870</v>
      </c>
      <c r="P24" s="89" t="s">
        <v>870</v>
      </c>
      <c r="Q24" s="89" t="s">
        <v>870</v>
      </c>
      <c r="R24" s="89" t="s">
        <v>870</v>
      </c>
      <c r="S24" s="89" t="s">
        <v>870</v>
      </c>
      <c r="T24" s="91"/>
    </row>
    <row r="25" spans="1:20" s="3" customFormat="1" ht="12" x14ac:dyDescent="0.2">
      <c r="A25" s="60" t="s">
        <v>835</v>
      </c>
      <c r="B25" s="88" t="s">
        <v>836</v>
      </c>
      <c r="C25" s="8"/>
      <c r="D25" s="89" t="s">
        <v>870</v>
      </c>
      <c r="E25" s="89" t="s">
        <v>870</v>
      </c>
      <c r="F25" s="89" t="s">
        <v>870</v>
      </c>
      <c r="G25" s="89" t="s">
        <v>870</v>
      </c>
      <c r="H25" s="89" t="s">
        <v>870</v>
      </c>
      <c r="I25" s="89" t="s">
        <v>870</v>
      </c>
      <c r="J25" s="89" t="s">
        <v>870</v>
      </c>
      <c r="K25" s="89" t="s">
        <v>870</v>
      </c>
      <c r="L25" s="89" t="s">
        <v>870</v>
      </c>
      <c r="M25" s="89" t="s">
        <v>870</v>
      </c>
      <c r="N25" s="89" t="s">
        <v>870</v>
      </c>
      <c r="O25" s="89" t="s">
        <v>870</v>
      </c>
      <c r="P25" s="89" t="s">
        <v>870</v>
      </c>
      <c r="Q25" s="89" t="s">
        <v>870</v>
      </c>
      <c r="R25" s="89" t="s">
        <v>870</v>
      </c>
      <c r="S25" s="89" t="s">
        <v>870</v>
      </c>
      <c r="T25" s="91"/>
    </row>
    <row r="26" spans="1:20" s="3" customFormat="1" ht="12" x14ac:dyDescent="0.2">
      <c r="A26" s="60" t="s">
        <v>837</v>
      </c>
      <c r="B26" s="88" t="s">
        <v>838</v>
      </c>
      <c r="C26" s="8"/>
      <c r="D26" s="67">
        <f>D19</f>
        <v>19.98</v>
      </c>
      <c r="E26" s="67">
        <f t="shared" ref="E26:S26" si="1">E19</f>
        <v>0</v>
      </c>
      <c r="F26" s="67">
        <f t="shared" si="1"/>
        <v>19.98</v>
      </c>
      <c r="G26" s="67">
        <f t="shared" si="1"/>
        <v>19.98</v>
      </c>
      <c r="H26" s="67">
        <f t="shared" si="1"/>
        <v>14.398000000000001</v>
      </c>
      <c r="I26" s="67">
        <f t="shared" si="1"/>
        <v>3.4829999999999997</v>
      </c>
      <c r="J26" s="67">
        <f t="shared" si="1"/>
        <v>2.9390000000000001</v>
      </c>
      <c r="K26" s="67">
        <f t="shared" si="1"/>
        <v>1.984</v>
      </c>
      <c r="L26" s="67">
        <f t="shared" si="1"/>
        <v>2.2120000000000002</v>
      </c>
      <c r="M26" s="67">
        <f t="shared" si="1"/>
        <v>3.4689999999999999</v>
      </c>
      <c r="N26" s="67">
        <f t="shared" si="1"/>
        <v>2.8600000000000003</v>
      </c>
      <c r="O26" s="67">
        <f t="shared" si="1"/>
        <v>11.044</v>
      </c>
      <c r="P26" s="67">
        <f t="shared" si="1"/>
        <v>6.3870000000000005</v>
      </c>
      <c r="Q26" s="67">
        <f t="shared" si="1"/>
        <v>5.581999999999999</v>
      </c>
      <c r="R26" s="67">
        <f t="shared" si="1"/>
        <v>-4.657</v>
      </c>
      <c r="S26" s="68">
        <f t="shared" si="1"/>
        <v>-0.42167692864904016</v>
      </c>
      <c r="T26" s="91"/>
    </row>
    <row r="27" spans="1:20" s="3" customFormat="1" ht="24" x14ac:dyDescent="0.2">
      <c r="A27" s="60" t="s">
        <v>481</v>
      </c>
      <c r="B27" s="88" t="s">
        <v>839</v>
      </c>
      <c r="C27" s="8"/>
      <c r="D27" s="89" t="s">
        <v>870</v>
      </c>
      <c r="E27" s="89" t="s">
        <v>870</v>
      </c>
      <c r="F27" s="89" t="s">
        <v>870</v>
      </c>
      <c r="G27" s="89" t="s">
        <v>870</v>
      </c>
      <c r="H27" s="89" t="s">
        <v>870</v>
      </c>
      <c r="I27" s="89" t="s">
        <v>870</v>
      </c>
      <c r="J27" s="89" t="s">
        <v>870</v>
      </c>
      <c r="K27" s="89" t="s">
        <v>870</v>
      </c>
      <c r="L27" s="89" t="s">
        <v>870</v>
      </c>
      <c r="M27" s="89" t="s">
        <v>870</v>
      </c>
      <c r="N27" s="89" t="s">
        <v>870</v>
      </c>
      <c r="O27" s="89" t="s">
        <v>870</v>
      </c>
      <c r="P27" s="89" t="s">
        <v>870</v>
      </c>
      <c r="Q27" s="89" t="s">
        <v>870</v>
      </c>
      <c r="R27" s="89" t="s">
        <v>870</v>
      </c>
      <c r="S27" s="89" t="s">
        <v>870</v>
      </c>
      <c r="T27" s="91"/>
    </row>
    <row r="28" spans="1:20" s="3" customFormat="1" ht="36" x14ac:dyDescent="0.2">
      <c r="A28" s="60" t="s">
        <v>479</v>
      </c>
      <c r="B28" s="88" t="s">
        <v>840</v>
      </c>
      <c r="C28" s="8"/>
      <c r="D28" s="89" t="s">
        <v>870</v>
      </c>
      <c r="E28" s="89" t="s">
        <v>870</v>
      </c>
      <c r="F28" s="89" t="s">
        <v>870</v>
      </c>
      <c r="G28" s="89" t="s">
        <v>870</v>
      </c>
      <c r="H28" s="89" t="s">
        <v>870</v>
      </c>
      <c r="I28" s="89" t="s">
        <v>870</v>
      </c>
      <c r="J28" s="89" t="s">
        <v>870</v>
      </c>
      <c r="K28" s="89" t="s">
        <v>870</v>
      </c>
      <c r="L28" s="89" t="s">
        <v>870</v>
      </c>
      <c r="M28" s="89" t="s">
        <v>870</v>
      </c>
      <c r="N28" s="89" t="s">
        <v>870</v>
      </c>
      <c r="O28" s="89" t="s">
        <v>870</v>
      </c>
      <c r="P28" s="89" t="s">
        <v>870</v>
      </c>
      <c r="Q28" s="89" t="s">
        <v>870</v>
      </c>
      <c r="R28" s="89" t="s">
        <v>870</v>
      </c>
      <c r="S28" s="89" t="s">
        <v>870</v>
      </c>
      <c r="T28" s="91"/>
    </row>
    <row r="29" spans="1:20" s="3" customFormat="1" ht="48" x14ac:dyDescent="0.2">
      <c r="A29" s="60" t="s">
        <v>477</v>
      </c>
      <c r="B29" s="88" t="s">
        <v>841</v>
      </c>
      <c r="C29" s="8"/>
      <c r="D29" s="89" t="s">
        <v>870</v>
      </c>
      <c r="E29" s="89" t="s">
        <v>870</v>
      </c>
      <c r="F29" s="89" t="s">
        <v>870</v>
      </c>
      <c r="G29" s="89" t="s">
        <v>870</v>
      </c>
      <c r="H29" s="89" t="s">
        <v>870</v>
      </c>
      <c r="I29" s="89" t="s">
        <v>870</v>
      </c>
      <c r="J29" s="89" t="s">
        <v>870</v>
      </c>
      <c r="K29" s="89" t="s">
        <v>870</v>
      </c>
      <c r="L29" s="89" t="s">
        <v>870</v>
      </c>
      <c r="M29" s="89" t="s">
        <v>870</v>
      </c>
      <c r="N29" s="89" t="s">
        <v>870</v>
      </c>
      <c r="O29" s="89" t="s">
        <v>870</v>
      </c>
      <c r="P29" s="89" t="s">
        <v>870</v>
      </c>
      <c r="Q29" s="89" t="s">
        <v>870</v>
      </c>
      <c r="R29" s="89" t="s">
        <v>870</v>
      </c>
      <c r="S29" s="89" t="s">
        <v>870</v>
      </c>
      <c r="T29" s="91"/>
    </row>
    <row r="30" spans="1:20" s="3" customFormat="1" ht="48" x14ac:dyDescent="0.2">
      <c r="A30" s="60" t="s">
        <v>472</v>
      </c>
      <c r="B30" s="88" t="s">
        <v>842</v>
      </c>
      <c r="C30" s="8"/>
      <c r="D30" s="89" t="s">
        <v>870</v>
      </c>
      <c r="E30" s="89" t="s">
        <v>870</v>
      </c>
      <c r="F30" s="89" t="s">
        <v>870</v>
      </c>
      <c r="G30" s="89" t="s">
        <v>870</v>
      </c>
      <c r="H30" s="89" t="s">
        <v>870</v>
      </c>
      <c r="I30" s="89" t="s">
        <v>870</v>
      </c>
      <c r="J30" s="89" t="s">
        <v>870</v>
      </c>
      <c r="K30" s="89" t="s">
        <v>870</v>
      </c>
      <c r="L30" s="89" t="s">
        <v>870</v>
      </c>
      <c r="M30" s="89" t="s">
        <v>870</v>
      </c>
      <c r="N30" s="89" t="s">
        <v>870</v>
      </c>
      <c r="O30" s="89" t="s">
        <v>870</v>
      </c>
      <c r="P30" s="89" t="s">
        <v>870</v>
      </c>
      <c r="Q30" s="89" t="s">
        <v>870</v>
      </c>
      <c r="R30" s="89" t="s">
        <v>870</v>
      </c>
      <c r="S30" s="89" t="s">
        <v>870</v>
      </c>
      <c r="T30" s="91"/>
    </row>
    <row r="31" spans="1:20" s="3" customFormat="1" ht="48" x14ac:dyDescent="0.2">
      <c r="A31" s="60" t="s">
        <v>470</v>
      </c>
      <c r="B31" s="88" t="s">
        <v>843</v>
      </c>
      <c r="C31" s="8"/>
      <c r="D31" s="89" t="s">
        <v>870</v>
      </c>
      <c r="E31" s="89" t="s">
        <v>870</v>
      </c>
      <c r="F31" s="89" t="s">
        <v>870</v>
      </c>
      <c r="G31" s="89" t="s">
        <v>870</v>
      </c>
      <c r="H31" s="89" t="s">
        <v>870</v>
      </c>
      <c r="I31" s="89" t="s">
        <v>870</v>
      </c>
      <c r="J31" s="89" t="s">
        <v>870</v>
      </c>
      <c r="K31" s="89" t="s">
        <v>870</v>
      </c>
      <c r="L31" s="89" t="s">
        <v>870</v>
      </c>
      <c r="M31" s="89" t="s">
        <v>870</v>
      </c>
      <c r="N31" s="89" t="s">
        <v>870</v>
      </c>
      <c r="O31" s="89" t="s">
        <v>870</v>
      </c>
      <c r="P31" s="89" t="s">
        <v>870</v>
      </c>
      <c r="Q31" s="89" t="s">
        <v>870</v>
      </c>
      <c r="R31" s="89" t="s">
        <v>870</v>
      </c>
      <c r="S31" s="89" t="s">
        <v>870</v>
      </c>
      <c r="T31" s="91"/>
    </row>
    <row r="32" spans="1:20" s="3" customFormat="1" ht="36" x14ac:dyDescent="0.2">
      <c r="A32" s="60" t="s">
        <v>451</v>
      </c>
      <c r="B32" s="88" t="s">
        <v>844</v>
      </c>
      <c r="C32" s="8"/>
      <c r="D32" s="89" t="s">
        <v>870</v>
      </c>
      <c r="E32" s="89" t="s">
        <v>870</v>
      </c>
      <c r="F32" s="89" t="s">
        <v>870</v>
      </c>
      <c r="G32" s="89" t="s">
        <v>870</v>
      </c>
      <c r="H32" s="89" t="s">
        <v>870</v>
      </c>
      <c r="I32" s="89" t="s">
        <v>870</v>
      </c>
      <c r="J32" s="89" t="s">
        <v>870</v>
      </c>
      <c r="K32" s="89" t="s">
        <v>870</v>
      </c>
      <c r="L32" s="89" t="s">
        <v>870</v>
      </c>
      <c r="M32" s="89" t="s">
        <v>870</v>
      </c>
      <c r="N32" s="89" t="s">
        <v>870</v>
      </c>
      <c r="O32" s="89" t="s">
        <v>870</v>
      </c>
      <c r="P32" s="89" t="s">
        <v>870</v>
      </c>
      <c r="Q32" s="89" t="s">
        <v>870</v>
      </c>
      <c r="R32" s="89" t="s">
        <v>870</v>
      </c>
      <c r="S32" s="89" t="s">
        <v>870</v>
      </c>
      <c r="T32" s="91"/>
    </row>
    <row r="33" spans="1:20" s="3" customFormat="1" ht="60" x14ac:dyDescent="0.2">
      <c r="A33" s="60" t="s">
        <v>449</v>
      </c>
      <c r="B33" s="88" t="s">
        <v>845</v>
      </c>
      <c r="C33" s="8"/>
      <c r="D33" s="89" t="s">
        <v>870</v>
      </c>
      <c r="E33" s="89" t="s">
        <v>870</v>
      </c>
      <c r="F33" s="89" t="s">
        <v>870</v>
      </c>
      <c r="G33" s="89" t="s">
        <v>870</v>
      </c>
      <c r="H33" s="89" t="s">
        <v>870</v>
      </c>
      <c r="I33" s="89" t="s">
        <v>870</v>
      </c>
      <c r="J33" s="89" t="s">
        <v>870</v>
      </c>
      <c r="K33" s="89" t="s">
        <v>870</v>
      </c>
      <c r="L33" s="89" t="s">
        <v>870</v>
      </c>
      <c r="M33" s="89" t="s">
        <v>870</v>
      </c>
      <c r="N33" s="89" t="s">
        <v>870</v>
      </c>
      <c r="O33" s="89" t="s">
        <v>870</v>
      </c>
      <c r="P33" s="89" t="s">
        <v>870</v>
      </c>
      <c r="Q33" s="89" t="s">
        <v>870</v>
      </c>
      <c r="R33" s="89" t="s">
        <v>870</v>
      </c>
      <c r="S33" s="89" t="s">
        <v>870</v>
      </c>
      <c r="T33" s="91"/>
    </row>
    <row r="34" spans="1:20" s="3" customFormat="1" ht="36" x14ac:dyDescent="0.2">
      <c r="A34" s="60" t="s">
        <v>448</v>
      </c>
      <c r="B34" s="88" t="s">
        <v>846</v>
      </c>
      <c r="C34" s="8"/>
      <c r="D34" s="89" t="s">
        <v>870</v>
      </c>
      <c r="E34" s="89" t="s">
        <v>870</v>
      </c>
      <c r="F34" s="89" t="s">
        <v>870</v>
      </c>
      <c r="G34" s="89" t="s">
        <v>870</v>
      </c>
      <c r="H34" s="89" t="s">
        <v>870</v>
      </c>
      <c r="I34" s="89" t="s">
        <v>870</v>
      </c>
      <c r="J34" s="89" t="s">
        <v>870</v>
      </c>
      <c r="K34" s="89" t="s">
        <v>870</v>
      </c>
      <c r="L34" s="89" t="s">
        <v>870</v>
      </c>
      <c r="M34" s="89" t="s">
        <v>870</v>
      </c>
      <c r="N34" s="89" t="s">
        <v>870</v>
      </c>
      <c r="O34" s="89" t="s">
        <v>870</v>
      </c>
      <c r="P34" s="89" t="s">
        <v>870</v>
      </c>
      <c r="Q34" s="89" t="s">
        <v>870</v>
      </c>
      <c r="R34" s="89" t="s">
        <v>870</v>
      </c>
      <c r="S34" s="89" t="s">
        <v>870</v>
      </c>
      <c r="T34" s="91"/>
    </row>
    <row r="35" spans="1:20" s="3" customFormat="1" ht="36" x14ac:dyDescent="0.2">
      <c r="A35" s="60" t="s">
        <v>446</v>
      </c>
      <c r="B35" s="88" t="s">
        <v>847</v>
      </c>
      <c r="C35" s="8"/>
      <c r="D35" s="89" t="s">
        <v>870</v>
      </c>
      <c r="E35" s="89" t="s">
        <v>870</v>
      </c>
      <c r="F35" s="89" t="s">
        <v>870</v>
      </c>
      <c r="G35" s="89" t="s">
        <v>870</v>
      </c>
      <c r="H35" s="89" t="s">
        <v>870</v>
      </c>
      <c r="I35" s="89" t="s">
        <v>870</v>
      </c>
      <c r="J35" s="89" t="s">
        <v>870</v>
      </c>
      <c r="K35" s="89" t="s">
        <v>870</v>
      </c>
      <c r="L35" s="89" t="s">
        <v>870</v>
      </c>
      <c r="M35" s="89" t="s">
        <v>870</v>
      </c>
      <c r="N35" s="89" t="s">
        <v>870</v>
      </c>
      <c r="O35" s="89" t="s">
        <v>870</v>
      </c>
      <c r="P35" s="89" t="s">
        <v>870</v>
      </c>
      <c r="Q35" s="89" t="s">
        <v>870</v>
      </c>
      <c r="R35" s="89" t="s">
        <v>870</v>
      </c>
      <c r="S35" s="89" t="s">
        <v>870</v>
      </c>
      <c r="T35" s="91"/>
    </row>
    <row r="36" spans="1:20" s="3" customFormat="1" ht="24" x14ac:dyDescent="0.2">
      <c r="A36" s="60" t="s">
        <v>848</v>
      </c>
      <c r="B36" s="88" t="s">
        <v>849</v>
      </c>
      <c r="C36" s="8"/>
      <c r="D36" s="89" t="s">
        <v>870</v>
      </c>
      <c r="E36" s="89" t="s">
        <v>870</v>
      </c>
      <c r="F36" s="89" t="s">
        <v>870</v>
      </c>
      <c r="G36" s="89" t="s">
        <v>870</v>
      </c>
      <c r="H36" s="89" t="s">
        <v>870</v>
      </c>
      <c r="I36" s="89" t="s">
        <v>870</v>
      </c>
      <c r="J36" s="89" t="s">
        <v>870</v>
      </c>
      <c r="K36" s="89" t="s">
        <v>870</v>
      </c>
      <c r="L36" s="89" t="s">
        <v>870</v>
      </c>
      <c r="M36" s="89" t="s">
        <v>870</v>
      </c>
      <c r="N36" s="89" t="s">
        <v>870</v>
      </c>
      <c r="O36" s="89" t="s">
        <v>870</v>
      </c>
      <c r="P36" s="89" t="s">
        <v>870</v>
      </c>
      <c r="Q36" s="89" t="s">
        <v>870</v>
      </c>
      <c r="R36" s="89" t="s">
        <v>870</v>
      </c>
      <c r="S36" s="89" t="s">
        <v>870</v>
      </c>
      <c r="T36" s="91"/>
    </row>
    <row r="37" spans="1:20" s="3" customFormat="1" ht="84" x14ac:dyDescent="0.2">
      <c r="A37" s="60" t="s">
        <v>848</v>
      </c>
      <c r="B37" s="88" t="s">
        <v>850</v>
      </c>
      <c r="C37" s="8"/>
      <c r="D37" s="89" t="s">
        <v>870</v>
      </c>
      <c r="E37" s="89" t="s">
        <v>870</v>
      </c>
      <c r="F37" s="89" t="s">
        <v>870</v>
      </c>
      <c r="G37" s="89" t="s">
        <v>870</v>
      </c>
      <c r="H37" s="89" t="s">
        <v>870</v>
      </c>
      <c r="I37" s="89" t="s">
        <v>870</v>
      </c>
      <c r="J37" s="89" t="s">
        <v>870</v>
      </c>
      <c r="K37" s="89" t="s">
        <v>870</v>
      </c>
      <c r="L37" s="89" t="s">
        <v>870</v>
      </c>
      <c r="M37" s="89" t="s">
        <v>870</v>
      </c>
      <c r="N37" s="89" t="s">
        <v>870</v>
      </c>
      <c r="O37" s="89" t="s">
        <v>870</v>
      </c>
      <c r="P37" s="89" t="s">
        <v>870</v>
      </c>
      <c r="Q37" s="89" t="s">
        <v>870</v>
      </c>
      <c r="R37" s="89" t="s">
        <v>870</v>
      </c>
      <c r="S37" s="89" t="s">
        <v>870</v>
      </c>
      <c r="T37" s="91"/>
    </row>
    <row r="38" spans="1:20" s="3" customFormat="1" ht="72" x14ac:dyDescent="0.2">
      <c r="A38" s="60" t="s">
        <v>848</v>
      </c>
      <c r="B38" s="88" t="s">
        <v>851</v>
      </c>
      <c r="C38" s="8"/>
      <c r="D38" s="89" t="s">
        <v>870</v>
      </c>
      <c r="E38" s="89" t="s">
        <v>870</v>
      </c>
      <c r="F38" s="89" t="s">
        <v>870</v>
      </c>
      <c r="G38" s="89" t="s">
        <v>870</v>
      </c>
      <c r="H38" s="89" t="s">
        <v>870</v>
      </c>
      <c r="I38" s="89" t="s">
        <v>870</v>
      </c>
      <c r="J38" s="89" t="s">
        <v>870</v>
      </c>
      <c r="K38" s="89" t="s">
        <v>870</v>
      </c>
      <c r="L38" s="89" t="s">
        <v>870</v>
      </c>
      <c r="M38" s="89" t="s">
        <v>870</v>
      </c>
      <c r="N38" s="89" t="s">
        <v>870</v>
      </c>
      <c r="O38" s="89" t="s">
        <v>870</v>
      </c>
      <c r="P38" s="89" t="s">
        <v>870</v>
      </c>
      <c r="Q38" s="89" t="s">
        <v>870</v>
      </c>
      <c r="R38" s="89" t="s">
        <v>870</v>
      </c>
      <c r="S38" s="89" t="s">
        <v>870</v>
      </c>
      <c r="T38" s="91"/>
    </row>
    <row r="39" spans="1:20" s="3" customFormat="1" ht="72" x14ac:dyDescent="0.2">
      <c r="A39" s="60" t="s">
        <v>848</v>
      </c>
      <c r="B39" s="88" t="s">
        <v>852</v>
      </c>
      <c r="C39" s="8"/>
      <c r="D39" s="89" t="s">
        <v>870</v>
      </c>
      <c r="E39" s="89" t="s">
        <v>870</v>
      </c>
      <c r="F39" s="89" t="s">
        <v>870</v>
      </c>
      <c r="G39" s="89" t="s">
        <v>870</v>
      </c>
      <c r="H39" s="89" t="s">
        <v>870</v>
      </c>
      <c r="I39" s="89" t="s">
        <v>870</v>
      </c>
      <c r="J39" s="89" t="s">
        <v>870</v>
      </c>
      <c r="K39" s="89" t="s">
        <v>870</v>
      </c>
      <c r="L39" s="89" t="s">
        <v>870</v>
      </c>
      <c r="M39" s="89" t="s">
        <v>870</v>
      </c>
      <c r="N39" s="89" t="s">
        <v>870</v>
      </c>
      <c r="O39" s="89" t="s">
        <v>870</v>
      </c>
      <c r="P39" s="89" t="s">
        <v>870</v>
      </c>
      <c r="Q39" s="89" t="s">
        <v>870</v>
      </c>
      <c r="R39" s="89" t="s">
        <v>870</v>
      </c>
      <c r="S39" s="89" t="s">
        <v>870</v>
      </c>
      <c r="T39" s="91"/>
    </row>
    <row r="40" spans="1:20" s="3" customFormat="1" ht="24" x14ac:dyDescent="0.2">
      <c r="A40" s="60" t="s">
        <v>853</v>
      </c>
      <c r="B40" s="88" t="s">
        <v>849</v>
      </c>
      <c r="C40" s="8"/>
      <c r="D40" s="89" t="s">
        <v>870</v>
      </c>
      <c r="E40" s="89" t="s">
        <v>870</v>
      </c>
      <c r="F40" s="89" t="s">
        <v>870</v>
      </c>
      <c r="G40" s="89" t="s">
        <v>870</v>
      </c>
      <c r="H40" s="89" t="s">
        <v>870</v>
      </c>
      <c r="I40" s="89" t="s">
        <v>870</v>
      </c>
      <c r="J40" s="89" t="s">
        <v>870</v>
      </c>
      <c r="K40" s="89" t="s">
        <v>870</v>
      </c>
      <c r="L40" s="89" t="s">
        <v>870</v>
      </c>
      <c r="M40" s="89" t="s">
        <v>870</v>
      </c>
      <c r="N40" s="89" t="s">
        <v>870</v>
      </c>
      <c r="O40" s="89" t="s">
        <v>870</v>
      </c>
      <c r="P40" s="89" t="s">
        <v>870</v>
      </c>
      <c r="Q40" s="89" t="s">
        <v>870</v>
      </c>
      <c r="R40" s="89" t="s">
        <v>870</v>
      </c>
      <c r="S40" s="89" t="s">
        <v>870</v>
      </c>
      <c r="T40" s="91"/>
    </row>
    <row r="41" spans="1:20" s="3" customFormat="1" ht="84" x14ac:dyDescent="0.2">
      <c r="A41" s="60" t="s">
        <v>853</v>
      </c>
      <c r="B41" s="88" t="s">
        <v>850</v>
      </c>
      <c r="C41" s="8"/>
      <c r="D41" s="89" t="s">
        <v>870</v>
      </c>
      <c r="E41" s="89" t="s">
        <v>870</v>
      </c>
      <c r="F41" s="89" t="s">
        <v>870</v>
      </c>
      <c r="G41" s="89" t="s">
        <v>870</v>
      </c>
      <c r="H41" s="89" t="s">
        <v>870</v>
      </c>
      <c r="I41" s="89" t="s">
        <v>870</v>
      </c>
      <c r="J41" s="89" t="s">
        <v>870</v>
      </c>
      <c r="K41" s="89" t="s">
        <v>870</v>
      </c>
      <c r="L41" s="89" t="s">
        <v>870</v>
      </c>
      <c r="M41" s="89" t="s">
        <v>870</v>
      </c>
      <c r="N41" s="89" t="s">
        <v>870</v>
      </c>
      <c r="O41" s="89" t="s">
        <v>870</v>
      </c>
      <c r="P41" s="89" t="s">
        <v>870</v>
      </c>
      <c r="Q41" s="89" t="s">
        <v>870</v>
      </c>
      <c r="R41" s="89" t="s">
        <v>870</v>
      </c>
      <c r="S41" s="89" t="s">
        <v>870</v>
      </c>
      <c r="T41" s="91"/>
    </row>
    <row r="42" spans="1:20" s="3" customFormat="1" ht="72" x14ac:dyDescent="0.2">
      <c r="A42" s="60" t="s">
        <v>853</v>
      </c>
      <c r="B42" s="88" t="s">
        <v>851</v>
      </c>
      <c r="C42" s="8"/>
      <c r="D42" s="89" t="s">
        <v>870</v>
      </c>
      <c r="E42" s="89" t="s">
        <v>870</v>
      </c>
      <c r="F42" s="89" t="s">
        <v>870</v>
      </c>
      <c r="G42" s="89" t="s">
        <v>870</v>
      </c>
      <c r="H42" s="89" t="s">
        <v>870</v>
      </c>
      <c r="I42" s="89" t="s">
        <v>870</v>
      </c>
      <c r="J42" s="89" t="s">
        <v>870</v>
      </c>
      <c r="K42" s="89" t="s">
        <v>870</v>
      </c>
      <c r="L42" s="89" t="s">
        <v>870</v>
      </c>
      <c r="M42" s="89" t="s">
        <v>870</v>
      </c>
      <c r="N42" s="89" t="s">
        <v>870</v>
      </c>
      <c r="O42" s="89" t="s">
        <v>870</v>
      </c>
      <c r="P42" s="89" t="s">
        <v>870</v>
      </c>
      <c r="Q42" s="89" t="s">
        <v>870</v>
      </c>
      <c r="R42" s="89" t="s">
        <v>870</v>
      </c>
      <c r="S42" s="89" t="s">
        <v>870</v>
      </c>
      <c r="T42" s="91"/>
    </row>
    <row r="43" spans="1:20" s="3" customFormat="1" ht="72" x14ac:dyDescent="0.2">
      <c r="A43" s="60" t="s">
        <v>853</v>
      </c>
      <c r="B43" s="88" t="s">
        <v>854</v>
      </c>
      <c r="C43" s="8"/>
      <c r="D43" s="89" t="s">
        <v>870</v>
      </c>
      <c r="E43" s="89" t="s">
        <v>870</v>
      </c>
      <c r="F43" s="89" t="s">
        <v>870</v>
      </c>
      <c r="G43" s="89" t="s">
        <v>870</v>
      </c>
      <c r="H43" s="89" t="s">
        <v>870</v>
      </c>
      <c r="I43" s="89" t="s">
        <v>870</v>
      </c>
      <c r="J43" s="89" t="s">
        <v>870</v>
      </c>
      <c r="K43" s="89" t="s">
        <v>870</v>
      </c>
      <c r="L43" s="89" t="s">
        <v>870</v>
      </c>
      <c r="M43" s="89" t="s">
        <v>870</v>
      </c>
      <c r="N43" s="89" t="s">
        <v>870</v>
      </c>
      <c r="O43" s="89" t="s">
        <v>870</v>
      </c>
      <c r="P43" s="89" t="s">
        <v>870</v>
      </c>
      <c r="Q43" s="89" t="s">
        <v>870</v>
      </c>
      <c r="R43" s="89" t="s">
        <v>870</v>
      </c>
      <c r="S43" s="89" t="s">
        <v>870</v>
      </c>
      <c r="T43" s="91"/>
    </row>
    <row r="44" spans="1:20" s="3" customFormat="1" ht="72" x14ac:dyDescent="0.2">
      <c r="A44" s="60" t="s">
        <v>855</v>
      </c>
      <c r="B44" s="88" t="s">
        <v>856</v>
      </c>
      <c r="C44" s="8"/>
      <c r="D44" s="89" t="s">
        <v>870</v>
      </c>
      <c r="E44" s="89" t="s">
        <v>870</v>
      </c>
      <c r="F44" s="89" t="s">
        <v>870</v>
      </c>
      <c r="G44" s="89" t="s">
        <v>870</v>
      </c>
      <c r="H44" s="89" t="s">
        <v>870</v>
      </c>
      <c r="I44" s="89" t="s">
        <v>870</v>
      </c>
      <c r="J44" s="89" t="s">
        <v>870</v>
      </c>
      <c r="K44" s="89" t="s">
        <v>870</v>
      </c>
      <c r="L44" s="89" t="s">
        <v>870</v>
      </c>
      <c r="M44" s="89" t="s">
        <v>870</v>
      </c>
      <c r="N44" s="89" t="s">
        <v>870</v>
      </c>
      <c r="O44" s="89" t="s">
        <v>870</v>
      </c>
      <c r="P44" s="89" t="s">
        <v>870</v>
      </c>
      <c r="Q44" s="89" t="s">
        <v>870</v>
      </c>
      <c r="R44" s="89" t="s">
        <v>870</v>
      </c>
      <c r="S44" s="89" t="s">
        <v>870</v>
      </c>
      <c r="T44" s="91"/>
    </row>
    <row r="45" spans="1:20" s="3" customFormat="1" ht="60" x14ac:dyDescent="0.2">
      <c r="A45" s="60" t="s">
        <v>857</v>
      </c>
      <c r="B45" s="88" t="s">
        <v>858</v>
      </c>
      <c r="C45" s="8"/>
      <c r="D45" s="89" t="s">
        <v>870</v>
      </c>
      <c r="E45" s="89" t="s">
        <v>870</v>
      </c>
      <c r="F45" s="89" t="s">
        <v>870</v>
      </c>
      <c r="G45" s="89" t="s">
        <v>870</v>
      </c>
      <c r="H45" s="89" t="s">
        <v>870</v>
      </c>
      <c r="I45" s="89" t="s">
        <v>870</v>
      </c>
      <c r="J45" s="89" t="s">
        <v>870</v>
      </c>
      <c r="K45" s="89" t="s">
        <v>870</v>
      </c>
      <c r="L45" s="89" t="s">
        <v>870</v>
      </c>
      <c r="M45" s="89" t="s">
        <v>870</v>
      </c>
      <c r="N45" s="89" t="s">
        <v>870</v>
      </c>
      <c r="O45" s="89" t="s">
        <v>870</v>
      </c>
      <c r="P45" s="89" t="s">
        <v>870</v>
      </c>
      <c r="Q45" s="89" t="s">
        <v>870</v>
      </c>
      <c r="R45" s="89" t="s">
        <v>870</v>
      </c>
      <c r="S45" s="89" t="s">
        <v>870</v>
      </c>
      <c r="T45" s="91"/>
    </row>
    <row r="46" spans="1:20" s="3" customFormat="1" ht="60" x14ac:dyDescent="0.2">
      <c r="A46" s="60" t="s">
        <v>859</v>
      </c>
      <c r="B46" s="88" t="s">
        <v>860</v>
      </c>
      <c r="C46" s="8"/>
      <c r="D46" s="89" t="s">
        <v>870</v>
      </c>
      <c r="E46" s="89" t="s">
        <v>870</v>
      </c>
      <c r="F46" s="89" t="s">
        <v>870</v>
      </c>
      <c r="G46" s="89" t="s">
        <v>870</v>
      </c>
      <c r="H46" s="89" t="s">
        <v>870</v>
      </c>
      <c r="I46" s="89" t="s">
        <v>870</v>
      </c>
      <c r="J46" s="89" t="s">
        <v>870</v>
      </c>
      <c r="K46" s="89" t="s">
        <v>870</v>
      </c>
      <c r="L46" s="89" t="s">
        <v>870</v>
      </c>
      <c r="M46" s="89" t="s">
        <v>870</v>
      </c>
      <c r="N46" s="89" t="s">
        <v>870</v>
      </c>
      <c r="O46" s="89" t="s">
        <v>870</v>
      </c>
      <c r="P46" s="89" t="s">
        <v>870</v>
      </c>
      <c r="Q46" s="89" t="s">
        <v>870</v>
      </c>
      <c r="R46" s="89" t="s">
        <v>870</v>
      </c>
      <c r="S46" s="89" t="s">
        <v>870</v>
      </c>
      <c r="T46" s="91"/>
    </row>
    <row r="47" spans="1:20" s="3" customFormat="1" ht="36" x14ac:dyDescent="0.2">
      <c r="A47" s="60" t="s">
        <v>444</v>
      </c>
      <c r="B47" s="88" t="s">
        <v>861</v>
      </c>
      <c r="C47" s="8"/>
      <c r="D47" s="89" t="s">
        <v>870</v>
      </c>
      <c r="E47" s="89" t="s">
        <v>870</v>
      </c>
      <c r="F47" s="89" t="s">
        <v>870</v>
      </c>
      <c r="G47" s="89" t="s">
        <v>870</v>
      </c>
      <c r="H47" s="89" t="s">
        <v>870</v>
      </c>
      <c r="I47" s="89" t="s">
        <v>870</v>
      </c>
      <c r="J47" s="89" t="s">
        <v>870</v>
      </c>
      <c r="K47" s="89" t="s">
        <v>870</v>
      </c>
      <c r="L47" s="89" t="s">
        <v>870</v>
      </c>
      <c r="M47" s="89" t="s">
        <v>870</v>
      </c>
      <c r="N47" s="89" t="s">
        <v>870</v>
      </c>
      <c r="O47" s="89" t="s">
        <v>870</v>
      </c>
      <c r="P47" s="89" t="s">
        <v>870</v>
      </c>
      <c r="Q47" s="89" t="s">
        <v>870</v>
      </c>
      <c r="R47" s="89" t="s">
        <v>870</v>
      </c>
      <c r="S47" s="89" t="s">
        <v>870</v>
      </c>
      <c r="T47" s="91"/>
    </row>
    <row r="48" spans="1:20" s="3" customFormat="1" ht="60" x14ac:dyDescent="0.2">
      <c r="A48" s="60" t="s">
        <v>442</v>
      </c>
      <c r="B48" s="88" t="s">
        <v>862</v>
      </c>
      <c r="C48" s="8"/>
      <c r="D48" s="89" t="s">
        <v>870</v>
      </c>
      <c r="E48" s="89" t="s">
        <v>870</v>
      </c>
      <c r="F48" s="89" t="s">
        <v>870</v>
      </c>
      <c r="G48" s="89" t="s">
        <v>870</v>
      </c>
      <c r="H48" s="89" t="s">
        <v>870</v>
      </c>
      <c r="I48" s="89" t="s">
        <v>870</v>
      </c>
      <c r="J48" s="89" t="s">
        <v>870</v>
      </c>
      <c r="K48" s="89" t="s">
        <v>870</v>
      </c>
      <c r="L48" s="89" t="s">
        <v>870</v>
      </c>
      <c r="M48" s="89" t="s">
        <v>870</v>
      </c>
      <c r="N48" s="89" t="s">
        <v>870</v>
      </c>
      <c r="O48" s="89" t="s">
        <v>870</v>
      </c>
      <c r="P48" s="89" t="s">
        <v>870</v>
      </c>
      <c r="Q48" s="89" t="s">
        <v>870</v>
      </c>
      <c r="R48" s="89" t="s">
        <v>870</v>
      </c>
      <c r="S48" s="89" t="s">
        <v>870</v>
      </c>
      <c r="T48" s="91"/>
    </row>
    <row r="49" spans="1:20" s="3" customFormat="1" ht="24" x14ac:dyDescent="0.2">
      <c r="A49" s="60" t="s">
        <v>440</v>
      </c>
      <c r="B49" s="88" t="s">
        <v>863</v>
      </c>
      <c r="C49" s="8"/>
      <c r="D49" s="89" t="s">
        <v>870</v>
      </c>
      <c r="E49" s="89" t="s">
        <v>870</v>
      </c>
      <c r="F49" s="89" t="s">
        <v>870</v>
      </c>
      <c r="G49" s="89" t="s">
        <v>870</v>
      </c>
      <c r="H49" s="89" t="s">
        <v>870</v>
      </c>
      <c r="I49" s="89" t="s">
        <v>870</v>
      </c>
      <c r="J49" s="89" t="s">
        <v>870</v>
      </c>
      <c r="K49" s="89" t="s">
        <v>870</v>
      </c>
      <c r="L49" s="89" t="s">
        <v>870</v>
      </c>
      <c r="M49" s="89" t="s">
        <v>870</v>
      </c>
      <c r="N49" s="89" t="s">
        <v>870</v>
      </c>
      <c r="O49" s="89" t="s">
        <v>870</v>
      </c>
      <c r="P49" s="89" t="s">
        <v>870</v>
      </c>
      <c r="Q49" s="89" t="s">
        <v>870</v>
      </c>
      <c r="R49" s="89" t="s">
        <v>870</v>
      </c>
      <c r="S49" s="89" t="s">
        <v>870</v>
      </c>
      <c r="T49" s="91"/>
    </row>
    <row r="50" spans="1:20" s="3" customFormat="1" ht="48" x14ac:dyDescent="0.2">
      <c r="A50" s="60" t="s">
        <v>436</v>
      </c>
      <c r="B50" s="88" t="s">
        <v>864</v>
      </c>
      <c r="C50" s="8"/>
      <c r="D50" s="89" t="s">
        <v>870</v>
      </c>
      <c r="E50" s="89" t="s">
        <v>870</v>
      </c>
      <c r="F50" s="89" t="s">
        <v>870</v>
      </c>
      <c r="G50" s="89" t="s">
        <v>870</v>
      </c>
      <c r="H50" s="89" t="s">
        <v>870</v>
      </c>
      <c r="I50" s="89" t="s">
        <v>870</v>
      </c>
      <c r="J50" s="89" t="s">
        <v>870</v>
      </c>
      <c r="K50" s="89" t="s">
        <v>870</v>
      </c>
      <c r="L50" s="89" t="s">
        <v>870</v>
      </c>
      <c r="M50" s="89" t="s">
        <v>870</v>
      </c>
      <c r="N50" s="89" t="s">
        <v>870</v>
      </c>
      <c r="O50" s="89" t="s">
        <v>870</v>
      </c>
      <c r="P50" s="89" t="s">
        <v>870</v>
      </c>
      <c r="Q50" s="89" t="s">
        <v>870</v>
      </c>
      <c r="R50" s="89" t="s">
        <v>870</v>
      </c>
      <c r="S50" s="89" t="s">
        <v>870</v>
      </c>
      <c r="T50" s="91"/>
    </row>
    <row r="51" spans="1:20" s="3" customFormat="1" ht="36" x14ac:dyDescent="0.2">
      <c r="A51" s="60" t="s">
        <v>428</v>
      </c>
      <c r="B51" s="88" t="s">
        <v>865</v>
      </c>
      <c r="C51" s="8"/>
      <c r="D51" s="67">
        <f>SUM(D52)</f>
        <v>12.685</v>
      </c>
      <c r="E51" s="67">
        <f t="shared" ref="E51:R51" si="2">SUM(E52)</f>
        <v>0</v>
      </c>
      <c r="F51" s="67">
        <f t="shared" si="2"/>
        <v>12.685</v>
      </c>
      <c r="G51" s="67">
        <f t="shared" si="2"/>
        <v>12.685</v>
      </c>
      <c r="H51" s="67">
        <f t="shared" si="2"/>
        <v>9.9340000000000011</v>
      </c>
      <c r="I51" s="67">
        <f t="shared" si="2"/>
        <v>3.4829999999999997</v>
      </c>
      <c r="J51" s="67">
        <f t="shared" si="2"/>
        <v>2.9390000000000001</v>
      </c>
      <c r="K51" s="67">
        <f t="shared" si="2"/>
        <v>1.984</v>
      </c>
      <c r="L51" s="67">
        <f t="shared" si="2"/>
        <v>2.2120000000000002</v>
      </c>
      <c r="M51" s="67">
        <f t="shared" si="2"/>
        <v>3.4689999999999999</v>
      </c>
      <c r="N51" s="67">
        <f t="shared" si="2"/>
        <v>2.8600000000000003</v>
      </c>
      <c r="O51" s="67">
        <f t="shared" si="2"/>
        <v>3.7490000000000001</v>
      </c>
      <c r="P51" s="67">
        <f t="shared" si="2"/>
        <v>1.923</v>
      </c>
      <c r="Q51" s="67">
        <f t="shared" si="2"/>
        <v>2.7509999999999994</v>
      </c>
      <c r="R51" s="67">
        <f t="shared" si="2"/>
        <v>-1.8260000000000001</v>
      </c>
      <c r="S51" s="68">
        <f t="shared" ref="S51:S57" si="3">IF(O51&lt;&gt;0,R51/O51,0)</f>
        <v>-0.48706321685782877</v>
      </c>
      <c r="T51" s="91"/>
    </row>
    <row r="52" spans="1:20" ht="24" x14ac:dyDescent="0.25">
      <c r="A52" s="60" t="s">
        <v>817</v>
      </c>
      <c r="B52" s="88" t="s">
        <v>818</v>
      </c>
      <c r="C52" s="90"/>
      <c r="D52" s="67">
        <f>SUM(D53:D57)</f>
        <v>12.685</v>
      </c>
      <c r="E52" s="67">
        <f t="shared" ref="E52:R52" si="4">SUM(E53:E57)</f>
        <v>0</v>
      </c>
      <c r="F52" s="67">
        <f t="shared" si="4"/>
        <v>12.685</v>
      </c>
      <c r="G52" s="67">
        <f t="shared" si="4"/>
        <v>12.685</v>
      </c>
      <c r="H52" s="67">
        <f t="shared" si="4"/>
        <v>9.9340000000000011</v>
      </c>
      <c r="I52" s="67">
        <f t="shared" si="4"/>
        <v>3.4829999999999997</v>
      </c>
      <c r="J52" s="67">
        <f t="shared" si="4"/>
        <v>2.9390000000000001</v>
      </c>
      <c r="K52" s="67">
        <f t="shared" si="4"/>
        <v>1.984</v>
      </c>
      <c r="L52" s="67">
        <f t="shared" si="4"/>
        <v>2.2120000000000002</v>
      </c>
      <c r="M52" s="67">
        <f t="shared" si="4"/>
        <v>3.4689999999999999</v>
      </c>
      <c r="N52" s="67">
        <f t="shared" si="4"/>
        <v>2.8600000000000003</v>
      </c>
      <c r="O52" s="67">
        <f t="shared" si="4"/>
        <v>3.7490000000000001</v>
      </c>
      <c r="P52" s="67">
        <f t="shared" si="4"/>
        <v>1.923</v>
      </c>
      <c r="Q52" s="67">
        <f t="shared" si="4"/>
        <v>2.7509999999999994</v>
      </c>
      <c r="R52" s="67">
        <f t="shared" si="4"/>
        <v>-1.8260000000000001</v>
      </c>
      <c r="S52" s="68">
        <f t="shared" si="3"/>
        <v>-0.48706321685782877</v>
      </c>
      <c r="T52" s="92"/>
    </row>
    <row r="53" spans="1:20" ht="48" x14ac:dyDescent="0.25">
      <c r="A53" s="60"/>
      <c r="B53" s="91" t="s">
        <v>895</v>
      </c>
      <c r="C53" s="60" t="s">
        <v>896</v>
      </c>
      <c r="D53" s="18">
        <v>1.962</v>
      </c>
      <c r="E53" s="18">
        <v>0</v>
      </c>
      <c r="F53" s="18">
        <f t="shared" ref="F53:F61" si="5">D53-E53</f>
        <v>1.962</v>
      </c>
      <c r="G53" s="18">
        <f>I53+K53+M53+O53</f>
        <v>1.962</v>
      </c>
      <c r="H53" s="18">
        <f>J53+L53+N53+P53</f>
        <v>1.752</v>
      </c>
      <c r="I53" s="18">
        <v>1.962</v>
      </c>
      <c r="J53" s="18">
        <v>1.752</v>
      </c>
      <c r="K53" s="18"/>
      <c r="L53" s="18"/>
      <c r="M53" s="18"/>
      <c r="N53" s="18"/>
      <c r="O53" s="18"/>
      <c r="P53" s="18"/>
      <c r="Q53" s="18">
        <f>F53-H53</f>
        <v>0.20999999999999996</v>
      </c>
      <c r="R53" s="18">
        <f t="shared" ref="R53:R57" si="6">P53-O53</f>
        <v>0</v>
      </c>
      <c r="S53" s="61">
        <f t="shared" si="3"/>
        <v>0</v>
      </c>
      <c r="T53" s="91" t="s">
        <v>824</v>
      </c>
    </row>
    <row r="54" spans="1:20" ht="24" x14ac:dyDescent="0.25">
      <c r="A54" s="60"/>
      <c r="B54" s="91" t="s">
        <v>897</v>
      </c>
      <c r="C54" s="60" t="s">
        <v>898</v>
      </c>
      <c r="D54" s="18">
        <v>1.984</v>
      </c>
      <c r="E54" s="18">
        <v>0</v>
      </c>
      <c r="F54" s="18">
        <f t="shared" si="5"/>
        <v>1.984</v>
      </c>
      <c r="G54" s="18">
        <f t="shared" ref="G54:G61" si="7">I54+K54+M54+O54</f>
        <v>1.984</v>
      </c>
      <c r="H54" s="18">
        <f t="shared" ref="H54:H61" si="8">J54+L54+N54+P54</f>
        <v>2.3840000000000003</v>
      </c>
      <c r="I54" s="18"/>
      <c r="J54" s="18"/>
      <c r="K54" s="18">
        <v>1.984</v>
      </c>
      <c r="L54" s="18">
        <v>2.2120000000000002</v>
      </c>
      <c r="M54" s="18"/>
      <c r="N54" s="18">
        <v>0.17199999999999999</v>
      </c>
      <c r="O54" s="18"/>
      <c r="P54" s="18"/>
      <c r="Q54" s="18">
        <f t="shared" ref="Q54:Q61" si="9">F54-H54</f>
        <v>-0.40000000000000036</v>
      </c>
      <c r="R54" s="18">
        <f t="shared" si="6"/>
        <v>0</v>
      </c>
      <c r="S54" s="61">
        <f t="shared" si="3"/>
        <v>0</v>
      </c>
      <c r="T54" s="91" t="s">
        <v>983</v>
      </c>
    </row>
    <row r="55" spans="1:20" ht="48" x14ac:dyDescent="0.25">
      <c r="A55" s="60"/>
      <c r="B55" s="91" t="s">
        <v>899</v>
      </c>
      <c r="C55" s="60" t="s">
        <v>900</v>
      </c>
      <c r="D55" s="18">
        <v>1.5209999999999999</v>
      </c>
      <c r="E55" s="18">
        <v>0</v>
      </c>
      <c r="F55" s="18">
        <f>D55-E55</f>
        <v>1.5209999999999999</v>
      </c>
      <c r="G55" s="18">
        <f t="shared" si="7"/>
        <v>1.5209999999999999</v>
      </c>
      <c r="H55" s="18">
        <f t="shared" si="8"/>
        <v>1.1870000000000001</v>
      </c>
      <c r="I55" s="18">
        <v>1.5209999999999999</v>
      </c>
      <c r="J55" s="18">
        <v>1.1870000000000001</v>
      </c>
      <c r="K55" s="18"/>
      <c r="L55" s="18"/>
      <c r="M55" s="18"/>
      <c r="N55" s="18"/>
      <c r="O55" s="18"/>
      <c r="P55" s="18"/>
      <c r="Q55" s="18">
        <f t="shared" si="9"/>
        <v>0.33399999999999985</v>
      </c>
      <c r="R55" s="18">
        <f t="shared" si="6"/>
        <v>0</v>
      </c>
      <c r="S55" s="61">
        <f t="shared" si="3"/>
        <v>0</v>
      </c>
      <c r="T55" s="91" t="s">
        <v>824</v>
      </c>
    </row>
    <row r="56" spans="1:20" x14ac:dyDescent="0.25">
      <c r="A56" s="60"/>
      <c r="B56" s="91" t="s">
        <v>901</v>
      </c>
      <c r="C56" s="60" t="s">
        <v>902</v>
      </c>
      <c r="D56" s="18">
        <v>3.4689999999999999</v>
      </c>
      <c r="E56" s="18">
        <v>0</v>
      </c>
      <c r="F56" s="18">
        <f t="shared" si="5"/>
        <v>3.4689999999999999</v>
      </c>
      <c r="G56" s="18">
        <f t="shared" si="7"/>
        <v>3.4689999999999999</v>
      </c>
      <c r="H56" s="18">
        <f t="shared" si="8"/>
        <v>2.6880000000000002</v>
      </c>
      <c r="I56" s="18"/>
      <c r="J56" s="18"/>
      <c r="K56" s="18"/>
      <c r="L56" s="18"/>
      <c r="M56" s="18">
        <v>3.4689999999999999</v>
      </c>
      <c r="N56" s="18">
        <v>2.6880000000000002</v>
      </c>
      <c r="O56" s="18"/>
      <c r="P56" s="18"/>
      <c r="Q56" s="18">
        <f t="shared" si="9"/>
        <v>0.78099999999999969</v>
      </c>
      <c r="R56" s="18">
        <f t="shared" si="6"/>
        <v>0</v>
      </c>
      <c r="S56" s="61">
        <f t="shared" si="3"/>
        <v>0</v>
      </c>
      <c r="T56" s="92"/>
    </row>
    <row r="57" spans="1:20" ht="24" x14ac:dyDescent="0.25">
      <c r="A57" s="60"/>
      <c r="B57" s="91" t="s">
        <v>903</v>
      </c>
      <c r="C57" s="60" t="s">
        <v>904</v>
      </c>
      <c r="D57" s="18">
        <v>3.7490000000000001</v>
      </c>
      <c r="E57" s="18">
        <v>0</v>
      </c>
      <c r="F57" s="18">
        <f t="shared" si="5"/>
        <v>3.7490000000000001</v>
      </c>
      <c r="G57" s="18">
        <f t="shared" si="7"/>
        <v>3.7490000000000001</v>
      </c>
      <c r="H57" s="18">
        <f t="shared" si="8"/>
        <v>1.923</v>
      </c>
      <c r="I57" s="18"/>
      <c r="J57" s="18"/>
      <c r="K57" s="18"/>
      <c r="L57" s="18"/>
      <c r="M57" s="18"/>
      <c r="N57" s="18"/>
      <c r="O57" s="18">
        <v>3.7490000000000001</v>
      </c>
      <c r="P57" s="18">
        <v>1.923</v>
      </c>
      <c r="Q57" s="18">
        <f t="shared" si="9"/>
        <v>1.8260000000000001</v>
      </c>
      <c r="R57" s="18">
        <f t="shared" si="6"/>
        <v>-1.8260000000000001</v>
      </c>
      <c r="S57" s="61">
        <f t="shared" si="3"/>
        <v>-0.48706321685782877</v>
      </c>
      <c r="T57" s="92"/>
    </row>
    <row r="58" spans="1:20" ht="36" x14ac:dyDescent="0.25">
      <c r="A58" s="60" t="s">
        <v>866</v>
      </c>
      <c r="B58" s="88" t="s">
        <v>867</v>
      </c>
      <c r="C58" s="60"/>
      <c r="D58" s="89" t="s">
        <v>870</v>
      </c>
      <c r="E58" s="89" t="s">
        <v>870</v>
      </c>
      <c r="F58" s="89" t="s">
        <v>870</v>
      </c>
      <c r="G58" s="89" t="s">
        <v>870</v>
      </c>
      <c r="H58" s="89" t="s">
        <v>870</v>
      </c>
      <c r="I58" s="89" t="s">
        <v>870</v>
      </c>
      <c r="J58" s="89" t="s">
        <v>870</v>
      </c>
      <c r="K58" s="89" t="s">
        <v>870</v>
      </c>
      <c r="L58" s="89" t="s">
        <v>870</v>
      </c>
      <c r="M58" s="89" t="s">
        <v>870</v>
      </c>
      <c r="N58" s="89" t="s">
        <v>870</v>
      </c>
      <c r="O58" s="89" t="s">
        <v>870</v>
      </c>
      <c r="P58" s="89" t="s">
        <v>870</v>
      </c>
      <c r="Q58" s="89" t="s">
        <v>870</v>
      </c>
      <c r="R58" s="89" t="s">
        <v>870</v>
      </c>
      <c r="S58" s="89" t="s">
        <v>870</v>
      </c>
      <c r="T58" s="92"/>
    </row>
    <row r="59" spans="1:20" ht="36" x14ac:dyDescent="0.25">
      <c r="A59" s="60" t="s">
        <v>426</v>
      </c>
      <c r="B59" s="88" t="s">
        <v>868</v>
      </c>
      <c r="C59" s="60"/>
      <c r="D59" s="67">
        <f>SUM(D60)</f>
        <v>3.5009999999999999</v>
      </c>
      <c r="E59" s="67">
        <f t="shared" ref="E59:R59" si="10">SUM(E60)</f>
        <v>0</v>
      </c>
      <c r="F59" s="67">
        <f t="shared" si="10"/>
        <v>3.5009999999999999</v>
      </c>
      <c r="G59" s="67">
        <f t="shared" si="10"/>
        <v>3.5009999999999999</v>
      </c>
      <c r="H59" s="67">
        <f t="shared" si="10"/>
        <v>2.81</v>
      </c>
      <c r="I59" s="67">
        <f t="shared" si="10"/>
        <v>0</v>
      </c>
      <c r="J59" s="67">
        <f t="shared" si="10"/>
        <v>0</v>
      </c>
      <c r="K59" s="67">
        <f t="shared" si="10"/>
        <v>0</v>
      </c>
      <c r="L59" s="67">
        <f t="shared" si="10"/>
        <v>0</v>
      </c>
      <c r="M59" s="67">
        <f t="shared" si="10"/>
        <v>0</v>
      </c>
      <c r="N59" s="67">
        <f t="shared" si="10"/>
        <v>0</v>
      </c>
      <c r="O59" s="67">
        <f t="shared" si="10"/>
        <v>3.5009999999999999</v>
      </c>
      <c r="P59" s="67">
        <f t="shared" si="10"/>
        <v>2.81</v>
      </c>
      <c r="Q59" s="67">
        <f t="shared" si="10"/>
        <v>0.69099999999999984</v>
      </c>
      <c r="R59" s="67">
        <f t="shared" si="10"/>
        <v>-0.69099999999999984</v>
      </c>
      <c r="S59" s="68">
        <f t="shared" ref="S59:S61" si="11">IF(O59&lt;&gt;0,R59/O59,0)</f>
        <v>-0.19737217937732071</v>
      </c>
      <c r="T59" s="92"/>
    </row>
    <row r="60" spans="1:20" ht="36" x14ac:dyDescent="0.25">
      <c r="A60" s="60" t="s">
        <v>424</v>
      </c>
      <c r="B60" s="88" t="s">
        <v>819</v>
      </c>
      <c r="C60" s="90"/>
      <c r="D60" s="67">
        <f>SUM(D61)</f>
        <v>3.5009999999999999</v>
      </c>
      <c r="E60" s="67">
        <f t="shared" ref="E60:R60" si="12">SUM(E61)</f>
        <v>0</v>
      </c>
      <c r="F60" s="67">
        <f t="shared" si="12"/>
        <v>3.5009999999999999</v>
      </c>
      <c r="G60" s="67">
        <f t="shared" si="12"/>
        <v>3.5009999999999999</v>
      </c>
      <c r="H60" s="67">
        <f t="shared" si="12"/>
        <v>2.81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3.5009999999999999</v>
      </c>
      <c r="P60" s="67">
        <f t="shared" si="12"/>
        <v>2.81</v>
      </c>
      <c r="Q60" s="67">
        <f t="shared" si="12"/>
        <v>0.69099999999999984</v>
      </c>
      <c r="R60" s="67">
        <f t="shared" si="12"/>
        <v>-0.69099999999999984</v>
      </c>
      <c r="S60" s="68">
        <f t="shared" si="11"/>
        <v>-0.19737217937732071</v>
      </c>
      <c r="T60" s="92"/>
    </row>
    <row r="61" spans="1:20" x14ac:dyDescent="0.25">
      <c r="A61" s="60"/>
      <c r="B61" s="91" t="s">
        <v>905</v>
      </c>
      <c r="C61" s="60" t="s">
        <v>906</v>
      </c>
      <c r="D61" s="18">
        <v>3.5009999999999999</v>
      </c>
      <c r="E61" s="18">
        <v>0</v>
      </c>
      <c r="F61" s="18">
        <f t="shared" si="5"/>
        <v>3.5009999999999999</v>
      </c>
      <c r="G61" s="18">
        <f t="shared" si="7"/>
        <v>3.5009999999999999</v>
      </c>
      <c r="H61" s="18">
        <f t="shared" si="8"/>
        <v>2.81</v>
      </c>
      <c r="I61" s="18"/>
      <c r="J61" s="18"/>
      <c r="K61" s="18"/>
      <c r="L61" s="18"/>
      <c r="M61" s="18"/>
      <c r="N61" s="18"/>
      <c r="O61" s="18">
        <v>3.5009999999999999</v>
      </c>
      <c r="P61" s="18">
        <v>2.81</v>
      </c>
      <c r="Q61" s="18">
        <f t="shared" si="9"/>
        <v>0.69099999999999984</v>
      </c>
      <c r="R61" s="18">
        <f>P61-O61</f>
        <v>-0.69099999999999984</v>
      </c>
      <c r="S61" s="61">
        <f t="shared" si="11"/>
        <v>-0.19737217937732071</v>
      </c>
      <c r="T61" s="92"/>
    </row>
    <row r="62" spans="1:20" ht="24" x14ac:dyDescent="0.25">
      <c r="A62" s="60" t="s">
        <v>420</v>
      </c>
      <c r="B62" s="88" t="s">
        <v>869</v>
      </c>
      <c r="C62" s="89"/>
      <c r="D62" s="89" t="s">
        <v>870</v>
      </c>
      <c r="E62" s="89" t="s">
        <v>870</v>
      </c>
      <c r="F62" s="89" t="s">
        <v>870</v>
      </c>
      <c r="G62" s="89" t="s">
        <v>870</v>
      </c>
      <c r="H62" s="89" t="s">
        <v>870</v>
      </c>
      <c r="I62" s="89" t="s">
        <v>870</v>
      </c>
      <c r="J62" s="89" t="s">
        <v>870</v>
      </c>
      <c r="K62" s="89" t="s">
        <v>870</v>
      </c>
      <c r="L62" s="89" t="s">
        <v>870</v>
      </c>
      <c r="M62" s="89" t="s">
        <v>870</v>
      </c>
      <c r="N62" s="89" t="s">
        <v>870</v>
      </c>
      <c r="O62" s="89" t="s">
        <v>870</v>
      </c>
      <c r="P62" s="89" t="s">
        <v>870</v>
      </c>
      <c r="Q62" s="89" t="s">
        <v>870</v>
      </c>
      <c r="R62" s="89" t="s">
        <v>870</v>
      </c>
      <c r="S62" s="89" t="s">
        <v>870</v>
      </c>
      <c r="T62" s="92"/>
    </row>
    <row r="63" spans="1:20" ht="24" x14ac:dyDescent="0.25">
      <c r="A63" s="60" t="s">
        <v>418</v>
      </c>
      <c r="B63" s="88" t="s">
        <v>871</v>
      </c>
      <c r="C63" s="89"/>
      <c r="D63" s="89" t="s">
        <v>870</v>
      </c>
      <c r="E63" s="89" t="s">
        <v>870</v>
      </c>
      <c r="F63" s="89" t="s">
        <v>870</v>
      </c>
      <c r="G63" s="89" t="s">
        <v>870</v>
      </c>
      <c r="H63" s="89" t="s">
        <v>870</v>
      </c>
      <c r="I63" s="89" t="s">
        <v>870</v>
      </c>
      <c r="J63" s="89" t="s">
        <v>870</v>
      </c>
      <c r="K63" s="89" t="s">
        <v>870</v>
      </c>
      <c r="L63" s="89" t="s">
        <v>870</v>
      </c>
      <c r="M63" s="89" t="s">
        <v>870</v>
      </c>
      <c r="N63" s="89" t="s">
        <v>870</v>
      </c>
      <c r="O63" s="89" t="s">
        <v>870</v>
      </c>
      <c r="P63" s="89" t="s">
        <v>870</v>
      </c>
      <c r="Q63" s="89" t="s">
        <v>870</v>
      </c>
      <c r="R63" s="89" t="s">
        <v>870</v>
      </c>
      <c r="S63" s="89" t="s">
        <v>870</v>
      </c>
      <c r="T63" s="92"/>
    </row>
    <row r="64" spans="1:20" ht="36" x14ac:dyDescent="0.25">
      <c r="A64" s="60" t="s">
        <v>416</v>
      </c>
      <c r="B64" s="88" t="s">
        <v>872</v>
      </c>
      <c r="C64" s="89"/>
      <c r="D64" s="89" t="s">
        <v>870</v>
      </c>
      <c r="E64" s="89" t="s">
        <v>870</v>
      </c>
      <c r="F64" s="89" t="s">
        <v>870</v>
      </c>
      <c r="G64" s="89" t="s">
        <v>870</v>
      </c>
      <c r="H64" s="89" t="s">
        <v>870</v>
      </c>
      <c r="I64" s="89" t="s">
        <v>870</v>
      </c>
      <c r="J64" s="89" t="s">
        <v>870</v>
      </c>
      <c r="K64" s="89" t="s">
        <v>870</v>
      </c>
      <c r="L64" s="89" t="s">
        <v>870</v>
      </c>
      <c r="M64" s="89" t="s">
        <v>870</v>
      </c>
      <c r="N64" s="89" t="s">
        <v>870</v>
      </c>
      <c r="O64" s="89" t="s">
        <v>870</v>
      </c>
      <c r="P64" s="89" t="s">
        <v>870</v>
      </c>
      <c r="Q64" s="89" t="s">
        <v>870</v>
      </c>
      <c r="R64" s="89" t="s">
        <v>870</v>
      </c>
      <c r="S64" s="89" t="s">
        <v>870</v>
      </c>
      <c r="T64" s="92"/>
    </row>
    <row r="65" spans="1:20" ht="48" x14ac:dyDescent="0.25">
      <c r="A65" s="60" t="s">
        <v>414</v>
      </c>
      <c r="B65" s="88" t="s">
        <v>873</v>
      </c>
      <c r="C65" s="89"/>
      <c r="D65" s="89" t="s">
        <v>870</v>
      </c>
      <c r="E65" s="89" t="s">
        <v>870</v>
      </c>
      <c r="F65" s="89" t="s">
        <v>870</v>
      </c>
      <c r="G65" s="89" t="s">
        <v>870</v>
      </c>
      <c r="H65" s="89" t="s">
        <v>870</v>
      </c>
      <c r="I65" s="89" t="s">
        <v>870</v>
      </c>
      <c r="J65" s="89" t="s">
        <v>870</v>
      </c>
      <c r="K65" s="89" t="s">
        <v>870</v>
      </c>
      <c r="L65" s="89" t="s">
        <v>870</v>
      </c>
      <c r="M65" s="89" t="s">
        <v>870</v>
      </c>
      <c r="N65" s="89" t="s">
        <v>870</v>
      </c>
      <c r="O65" s="89" t="s">
        <v>870</v>
      </c>
      <c r="P65" s="89" t="s">
        <v>870</v>
      </c>
      <c r="Q65" s="89" t="s">
        <v>870</v>
      </c>
      <c r="R65" s="89" t="s">
        <v>870</v>
      </c>
      <c r="S65" s="89" t="s">
        <v>870</v>
      </c>
      <c r="T65" s="92"/>
    </row>
    <row r="66" spans="1:20" ht="36" x14ac:dyDescent="0.25">
      <c r="A66" s="60" t="s">
        <v>412</v>
      </c>
      <c r="B66" s="88" t="s">
        <v>874</v>
      </c>
      <c r="C66" s="89"/>
      <c r="D66" s="89" t="s">
        <v>870</v>
      </c>
      <c r="E66" s="89" t="s">
        <v>870</v>
      </c>
      <c r="F66" s="89" t="s">
        <v>870</v>
      </c>
      <c r="G66" s="89" t="s">
        <v>870</v>
      </c>
      <c r="H66" s="89" t="s">
        <v>870</v>
      </c>
      <c r="I66" s="89" t="s">
        <v>870</v>
      </c>
      <c r="J66" s="89" t="s">
        <v>870</v>
      </c>
      <c r="K66" s="89" t="s">
        <v>870</v>
      </c>
      <c r="L66" s="89" t="s">
        <v>870</v>
      </c>
      <c r="M66" s="89" t="s">
        <v>870</v>
      </c>
      <c r="N66" s="89" t="s">
        <v>870</v>
      </c>
      <c r="O66" s="89" t="s">
        <v>870</v>
      </c>
      <c r="P66" s="89" t="s">
        <v>870</v>
      </c>
      <c r="Q66" s="89" t="s">
        <v>870</v>
      </c>
      <c r="R66" s="89" t="s">
        <v>870</v>
      </c>
      <c r="S66" s="89" t="s">
        <v>870</v>
      </c>
      <c r="T66" s="92"/>
    </row>
    <row r="67" spans="1:20" ht="36" x14ac:dyDescent="0.25">
      <c r="A67" s="60" t="s">
        <v>410</v>
      </c>
      <c r="B67" s="88" t="s">
        <v>875</v>
      </c>
      <c r="C67" s="89"/>
      <c r="D67" s="89" t="s">
        <v>870</v>
      </c>
      <c r="E67" s="89" t="s">
        <v>870</v>
      </c>
      <c r="F67" s="89" t="s">
        <v>870</v>
      </c>
      <c r="G67" s="89" t="s">
        <v>870</v>
      </c>
      <c r="H67" s="89" t="s">
        <v>870</v>
      </c>
      <c r="I67" s="89" t="s">
        <v>870</v>
      </c>
      <c r="J67" s="89" t="s">
        <v>870</v>
      </c>
      <c r="K67" s="89" t="s">
        <v>870</v>
      </c>
      <c r="L67" s="89" t="s">
        <v>870</v>
      </c>
      <c r="M67" s="89" t="s">
        <v>870</v>
      </c>
      <c r="N67" s="89" t="s">
        <v>870</v>
      </c>
      <c r="O67" s="89" t="s">
        <v>870</v>
      </c>
      <c r="P67" s="89" t="s">
        <v>870</v>
      </c>
      <c r="Q67" s="89" t="s">
        <v>870</v>
      </c>
      <c r="R67" s="89" t="s">
        <v>870</v>
      </c>
      <c r="S67" s="89" t="s">
        <v>870</v>
      </c>
      <c r="T67" s="92"/>
    </row>
    <row r="68" spans="1:20" ht="48" x14ac:dyDescent="0.25">
      <c r="A68" s="60" t="s">
        <v>876</v>
      </c>
      <c r="B68" s="88" t="s">
        <v>877</v>
      </c>
      <c r="C68" s="89"/>
      <c r="D68" s="89" t="s">
        <v>870</v>
      </c>
      <c r="E68" s="89" t="s">
        <v>870</v>
      </c>
      <c r="F68" s="89" t="s">
        <v>870</v>
      </c>
      <c r="G68" s="89" t="s">
        <v>870</v>
      </c>
      <c r="H68" s="89" t="s">
        <v>870</v>
      </c>
      <c r="I68" s="89" t="s">
        <v>870</v>
      </c>
      <c r="J68" s="89" t="s">
        <v>870</v>
      </c>
      <c r="K68" s="89" t="s">
        <v>870</v>
      </c>
      <c r="L68" s="89" t="s">
        <v>870</v>
      </c>
      <c r="M68" s="89" t="s">
        <v>870</v>
      </c>
      <c r="N68" s="89" t="s">
        <v>870</v>
      </c>
      <c r="O68" s="89" t="s">
        <v>870</v>
      </c>
      <c r="P68" s="89" t="s">
        <v>870</v>
      </c>
      <c r="Q68" s="89" t="s">
        <v>870</v>
      </c>
      <c r="R68" s="89" t="s">
        <v>870</v>
      </c>
      <c r="S68" s="89" t="s">
        <v>870</v>
      </c>
      <c r="T68" s="92"/>
    </row>
    <row r="69" spans="1:20" ht="48" x14ac:dyDescent="0.25">
      <c r="A69" s="60" t="s">
        <v>878</v>
      </c>
      <c r="B69" s="88" t="s">
        <v>879</v>
      </c>
      <c r="C69" s="89"/>
      <c r="D69" s="89" t="s">
        <v>870</v>
      </c>
      <c r="E69" s="89" t="s">
        <v>870</v>
      </c>
      <c r="F69" s="89" t="s">
        <v>870</v>
      </c>
      <c r="G69" s="89" t="s">
        <v>870</v>
      </c>
      <c r="H69" s="89" t="s">
        <v>870</v>
      </c>
      <c r="I69" s="89" t="s">
        <v>870</v>
      </c>
      <c r="J69" s="89" t="s">
        <v>870</v>
      </c>
      <c r="K69" s="89" t="s">
        <v>870</v>
      </c>
      <c r="L69" s="89" t="s">
        <v>870</v>
      </c>
      <c r="M69" s="89" t="s">
        <v>870</v>
      </c>
      <c r="N69" s="89" t="s">
        <v>870</v>
      </c>
      <c r="O69" s="89" t="s">
        <v>870</v>
      </c>
      <c r="P69" s="89" t="s">
        <v>870</v>
      </c>
      <c r="Q69" s="89" t="s">
        <v>870</v>
      </c>
      <c r="R69" s="89" t="s">
        <v>870</v>
      </c>
      <c r="S69" s="89" t="s">
        <v>870</v>
      </c>
      <c r="T69" s="92"/>
    </row>
    <row r="70" spans="1:20" ht="24" x14ac:dyDescent="0.25">
      <c r="A70" s="60" t="s">
        <v>880</v>
      </c>
      <c r="B70" s="88" t="s">
        <v>881</v>
      </c>
      <c r="C70" s="89"/>
      <c r="D70" s="89" t="s">
        <v>870</v>
      </c>
      <c r="E70" s="89" t="s">
        <v>870</v>
      </c>
      <c r="F70" s="89" t="s">
        <v>870</v>
      </c>
      <c r="G70" s="89" t="s">
        <v>870</v>
      </c>
      <c r="H70" s="89" t="s">
        <v>870</v>
      </c>
      <c r="I70" s="89" t="s">
        <v>870</v>
      </c>
      <c r="J70" s="89" t="s">
        <v>870</v>
      </c>
      <c r="K70" s="89" t="s">
        <v>870</v>
      </c>
      <c r="L70" s="89" t="s">
        <v>870</v>
      </c>
      <c r="M70" s="89" t="s">
        <v>870</v>
      </c>
      <c r="N70" s="89" t="s">
        <v>870</v>
      </c>
      <c r="O70" s="89" t="s">
        <v>870</v>
      </c>
      <c r="P70" s="89" t="s">
        <v>870</v>
      </c>
      <c r="Q70" s="89" t="s">
        <v>870</v>
      </c>
      <c r="R70" s="89" t="s">
        <v>870</v>
      </c>
      <c r="S70" s="89" t="s">
        <v>870</v>
      </c>
      <c r="T70" s="92"/>
    </row>
    <row r="71" spans="1:20" ht="36" x14ac:dyDescent="0.25">
      <c r="A71" s="60" t="s">
        <v>882</v>
      </c>
      <c r="B71" s="88" t="s">
        <v>883</v>
      </c>
      <c r="C71" s="89"/>
      <c r="D71" s="89" t="s">
        <v>870</v>
      </c>
      <c r="E71" s="89" t="s">
        <v>870</v>
      </c>
      <c r="F71" s="89" t="s">
        <v>870</v>
      </c>
      <c r="G71" s="89" t="s">
        <v>870</v>
      </c>
      <c r="H71" s="89" t="s">
        <v>870</v>
      </c>
      <c r="I71" s="89" t="s">
        <v>870</v>
      </c>
      <c r="J71" s="89" t="s">
        <v>870</v>
      </c>
      <c r="K71" s="89" t="s">
        <v>870</v>
      </c>
      <c r="L71" s="89" t="s">
        <v>870</v>
      </c>
      <c r="M71" s="89" t="s">
        <v>870</v>
      </c>
      <c r="N71" s="89" t="s">
        <v>870</v>
      </c>
      <c r="O71" s="89" t="s">
        <v>870</v>
      </c>
      <c r="P71" s="89" t="s">
        <v>870</v>
      </c>
      <c r="Q71" s="89" t="s">
        <v>870</v>
      </c>
      <c r="R71" s="89" t="s">
        <v>870</v>
      </c>
      <c r="S71" s="89" t="s">
        <v>870</v>
      </c>
      <c r="T71" s="92"/>
    </row>
    <row r="72" spans="1:20" ht="48" x14ac:dyDescent="0.25">
      <c r="A72" s="60" t="s">
        <v>406</v>
      </c>
      <c r="B72" s="88" t="s">
        <v>884</v>
      </c>
      <c r="C72" s="89"/>
      <c r="D72" s="89" t="s">
        <v>870</v>
      </c>
      <c r="E72" s="89" t="s">
        <v>870</v>
      </c>
      <c r="F72" s="89" t="s">
        <v>870</v>
      </c>
      <c r="G72" s="89" t="s">
        <v>870</v>
      </c>
      <c r="H72" s="89" t="s">
        <v>870</v>
      </c>
      <c r="I72" s="89" t="s">
        <v>870</v>
      </c>
      <c r="J72" s="89" t="s">
        <v>870</v>
      </c>
      <c r="K72" s="89" t="s">
        <v>870</v>
      </c>
      <c r="L72" s="89" t="s">
        <v>870</v>
      </c>
      <c r="M72" s="89" t="s">
        <v>870</v>
      </c>
      <c r="N72" s="89" t="s">
        <v>870</v>
      </c>
      <c r="O72" s="89" t="s">
        <v>870</v>
      </c>
      <c r="P72" s="89" t="s">
        <v>870</v>
      </c>
      <c r="Q72" s="89" t="s">
        <v>870</v>
      </c>
      <c r="R72" s="89" t="s">
        <v>870</v>
      </c>
      <c r="S72" s="89" t="s">
        <v>870</v>
      </c>
      <c r="T72" s="92"/>
    </row>
    <row r="73" spans="1:20" ht="48" x14ac:dyDescent="0.25">
      <c r="A73" s="60" t="s">
        <v>885</v>
      </c>
      <c r="B73" s="88" t="s">
        <v>886</v>
      </c>
      <c r="C73" s="89"/>
      <c r="D73" s="89" t="s">
        <v>870</v>
      </c>
      <c r="E73" s="89" t="s">
        <v>870</v>
      </c>
      <c r="F73" s="89" t="s">
        <v>870</v>
      </c>
      <c r="G73" s="89" t="s">
        <v>870</v>
      </c>
      <c r="H73" s="89" t="s">
        <v>870</v>
      </c>
      <c r="I73" s="89" t="s">
        <v>870</v>
      </c>
      <c r="J73" s="89" t="s">
        <v>870</v>
      </c>
      <c r="K73" s="89" t="s">
        <v>870</v>
      </c>
      <c r="L73" s="89" t="s">
        <v>870</v>
      </c>
      <c r="M73" s="89" t="s">
        <v>870</v>
      </c>
      <c r="N73" s="89" t="s">
        <v>870</v>
      </c>
      <c r="O73" s="89" t="s">
        <v>870</v>
      </c>
      <c r="P73" s="89" t="s">
        <v>870</v>
      </c>
      <c r="Q73" s="89" t="s">
        <v>870</v>
      </c>
      <c r="R73" s="89" t="s">
        <v>870</v>
      </c>
      <c r="S73" s="89" t="s">
        <v>870</v>
      </c>
      <c r="T73" s="92"/>
    </row>
    <row r="74" spans="1:20" ht="48" x14ac:dyDescent="0.25">
      <c r="A74" s="60" t="s">
        <v>887</v>
      </c>
      <c r="B74" s="88" t="s">
        <v>888</v>
      </c>
      <c r="C74" s="89"/>
      <c r="D74" s="89" t="s">
        <v>870</v>
      </c>
      <c r="E74" s="89" t="s">
        <v>870</v>
      </c>
      <c r="F74" s="89" t="s">
        <v>870</v>
      </c>
      <c r="G74" s="89" t="s">
        <v>870</v>
      </c>
      <c r="H74" s="89" t="s">
        <v>870</v>
      </c>
      <c r="I74" s="89" t="s">
        <v>870</v>
      </c>
      <c r="J74" s="89" t="s">
        <v>870</v>
      </c>
      <c r="K74" s="89" t="s">
        <v>870</v>
      </c>
      <c r="L74" s="89" t="s">
        <v>870</v>
      </c>
      <c r="M74" s="89" t="s">
        <v>870</v>
      </c>
      <c r="N74" s="89" t="s">
        <v>870</v>
      </c>
      <c r="O74" s="89" t="s">
        <v>870</v>
      </c>
      <c r="P74" s="89" t="s">
        <v>870</v>
      </c>
      <c r="Q74" s="89" t="s">
        <v>870</v>
      </c>
      <c r="R74" s="89" t="s">
        <v>870</v>
      </c>
      <c r="S74" s="89" t="s">
        <v>870</v>
      </c>
      <c r="T74" s="92"/>
    </row>
    <row r="75" spans="1:20" ht="36" x14ac:dyDescent="0.25">
      <c r="A75" s="60" t="s">
        <v>405</v>
      </c>
      <c r="B75" s="88" t="s">
        <v>889</v>
      </c>
      <c r="C75" s="89"/>
      <c r="D75" s="67">
        <f>SUM(D76)</f>
        <v>3.794</v>
      </c>
      <c r="E75" s="67">
        <f t="shared" ref="E75:R75" si="13">SUM(E76)</f>
        <v>0</v>
      </c>
      <c r="F75" s="67">
        <f t="shared" si="13"/>
        <v>3.794</v>
      </c>
      <c r="G75" s="67">
        <f t="shared" si="13"/>
        <v>3.794</v>
      </c>
      <c r="H75" s="67">
        <f t="shared" si="13"/>
        <v>1.6539999999999999</v>
      </c>
      <c r="I75" s="67">
        <f t="shared" si="13"/>
        <v>0</v>
      </c>
      <c r="J75" s="67">
        <f t="shared" si="13"/>
        <v>0</v>
      </c>
      <c r="K75" s="67">
        <f t="shared" si="13"/>
        <v>0</v>
      </c>
      <c r="L75" s="67">
        <f t="shared" si="13"/>
        <v>0</v>
      </c>
      <c r="M75" s="67">
        <f t="shared" si="13"/>
        <v>0</v>
      </c>
      <c r="N75" s="67">
        <f t="shared" si="13"/>
        <v>0</v>
      </c>
      <c r="O75" s="67">
        <f t="shared" si="13"/>
        <v>3.794</v>
      </c>
      <c r="P75" s="67">
        <f t="shared" si="13"/>
        <v>1.6539999999999999</v>
      </c>
      <c r="Q75" s="67">
        <f t="shared" si="13"/>
        <v>2.14</v>
      </c>
      <c r="R75" s="67">
        <f t="shared" si="13"/>
        <v>-2.14</v>
      </c>
      <c r="S75" s="68">
        <f t="shared" ref="S75:S76" si="14">IF(O75&lt;&gt;0,R75/O75,0)</f>
        <v>-0.56404849762783349</v>
      </c>
      <c r="T75" s="92"/>
    </row>
    <row r="76" spans="1:20" x14ac:dyDescent="0.25">
      <c r="A76" s="60"/>
      <c r="B76" s="149" t="s">
        <v>907</v>
      </c>
      <c r="C76" s="89" t="s">
        <v>908</v>
      </c>
      <c r="D76" s="18">
        <v>3.794</v>
      </c>
      <c r="E76" s="18">
        <v>0</v>
      </c>
      <c r="F76" s="18">
        <f t="shared" ref="F76" si="15">D76-E76</f>
        <v>3.794</v>
      </c>
      <c r="G76" s="18">
        <f t="shared" ref="G76" si="16">I76+K76+M76+O76</f>
        <v>3.794</v>
      </c>
      <c r="H76" s="18">
        <f t="shared" ref="H76" si="17">J76+L76+N76+P76</f>
        <v>1.6539999999999999</v>
      </c>
      <c r="I76" s="18"/>
      <c r="J76" s="18"/>
      <c r="K76" s="18"/>
      <c r="L76" s="18"/>
      <c r="M76" s="18"/>
      <c r="N76" s="18"/>
      <c r="O76" s="18">
        <v>3.794</v>
      </c>
      <c r="P76" s="18">
        <v>1.6539999999999999</v>
      </c>
      <c r="Q76" s="18">
        <f t="shared" ref="Q76" si="18">F76-H76</f>
        <v>2.14</v>
      </c>
      <c r="R76" s="18">
        <f>P76-O76</f>
        <v>-2.14</v>
      </c>
      <c r="S76" s="61">
        <f t="shared" si="14"/>
        <v>-0.56404849762783349</v>
      </c>
      <c r="T76" s="92"/>
    </row>
    <row r="77" spans="1:20" ht="36" x14ac:dyDescent="0.25">
      <c r="A77" s="60" t="s">
        <v>807</v>
      </c>
      <c r="B77" s="88" t="s">
        <v>890</v>
      </c>
      <c r="C77" s="89"/>
      <c r="D77" s="89" t="s">
        <v>870</v>
      </c>
      <c r="E77" s="89" t="s">
        <v>870</v>
      </c>
      <c r="F77" s="89" t="s">
        <v>870</v>
      </c>
      <c r="G77" s="89" t="s">
        <v>870</v>
      </c>
      <c r="H77" s="89" t="s">
        <v>870</v>
      </c>
      <c r="I77" s="89" t="s">
        <v>870</v>
      </c>
      <c r="J77" s="89" t="s">
        <v>870</v>
      </c>
      <c r="K77" s="89" t="s">
        <v>870</v>
      </c>
      <c r="L77" s="89" t="s">
        <v>870</v>
      </c>
      <c r="M77" s="89" t="s">
        <v>870</v>
      </c>
      <c r="N77" s="89" t="s">
        <v>870</v>
      </c>
      <c r="O77" s="89" t="s">
        <v>870</v>
      </c>
      <c r="P77" s="89" t="s">
        <v>870</v>
      </c>
      <c r="Q77" s="89" t="s">
        <v>870</v>
      </c>
      <c r="R77" s="89" t="s">
        <v>870</v>
      </c>
      <c r="S77" s="89" t="s">
        <v>870</v>
      </c>
      <c r="T77" s="92"/>
    </row>
    <row r="78" spans="1:20" ht="24" x14ac:dyDescent="0.25">
      <c r="A78" s="60" t="s">
        <v>806</v>
      </c>
      <c r="B78" s="88" t="s">
        <v>891</v>
      </c>
      <c r="C78" s="89"/>
      <c r="D78" s="89" t="s">
        <v>870</v>
      </c>
      <c r="E78" s="89" t="s">
        <v>870</v>
      </c>
      <c r="F78" s="89" t="s">
        <v>870</v>
      </c>
      <c r="G78" s="89" t="s">
        <v>870</v>
      </c>
      <c r="H78" s="89" t="s">
        <v>870</v>
      </c>
      <c r="I78" s="89" t="s">
        <v>870</v>
      </c>
      <c r="J78" s="89" t="s">
        <v>870</v>
      </c>
      <c r="K78" s="89" t="s">
        <v>870</v>
      </c>
      <c r="L78" s="89" t="s">
        <v>870</v>
      </c>
      <c r="M78" s="89" t="s">
        <v>870</v>
      </c>
      <c r="N78" s="89" t="s">
        <v>870</v>
      </c>
      <c r="O78" s="89" t="s">
        <v>870</v>
      </c>
      <c r="P78" s="89" t="s">
        <v>870</v>
      </c>
      <c r="Q78" s="89" t="s">
        <v>870</v>
      </c>
      <c r="R78" s="89" t="s">
        <v>870</v>
      </c>
      <c r="S78" s="89" t="s">
        <v>870</v>
      </c>
      <c r="T78" s="92"/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>
      <selection activeCell="F5" sqref="F5"/>
    </sheetView>
  </sheetViews>
  <sheetFormatPr defaultRowHeight="15.75" x14ac:dyDescent="0.25"/>
  <cols>
    <col min="1" max="1" width="8.140625" style="2" customWidth="1"/>
    <col min="2" max="2" width="41.7109375" style="2" customWidth="1"/>
    <col min="3" max="3" width="13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284" t="s">
        <v>11</v>
      </c>
      <c r="K2" s="284"/>
      <c r="L2" s="284"/>
      <c r="M2" s="284"/>
    </row>
    <row r="3" spans="1:15" s="11" customFormat="1" ht="25.5" customHeight="1" x14ac:dyDescent="0.2">
      <c r="A3" s="349" t="s">
        <v>214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279" t="s">
        <v>985</v>
      </c>
      <c r="G5" s="85"/>
    </row>
    <row r="6" spans="1:15" ht="11.25" customHeight="1" x14ac:dyDescent="0.25"/>
    <row r="7" spans="1:15" s="11" customFormat="1" ht="12.75" x14ac:dyDescent="0.2">
      <c r="D7" s="12" t="s">
        <v>12</v>
      </c>
      <c r="E7" s="293" t="s">
        <v>820</v>
      </c>
      <c r="F7" s="293"/>
      <c r="G7" s="293"/>
      <c r="H7" s="293"/>
      <c r="I7" s="293"/>
      <c r="J7" s="81"/>
      <c r="K7" s="81"/>
      <c r="L7" s="81"/>
      <c r="M7" s="81"/>
      <c r="N7" s="81"/>
      <c r="O7" s="81"/>
    </row>
    <row r="8" spans="1:15" s="9" customFormat="1" ht="11.25" x14ac:dyDescent="0.2">
      <c r="E8" s="396" t="s">
        <v>13</v>
      </c>
      <c r="F8" s="396"/>
      <c r="G8" s="396"/>
      <c r="H8" s="396"/>
      <c r="I8" s="396"/>
      <c r="J8" s="397"/>
      <c r="K8" s="397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894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9" t="s">
        <v>821</v>
      </c>
      <c r="G12" s="86"/>
      <c r="H12" s="86"/>
      <c r="I12" s="86"/>
      <c r="J12" s="86"/>
      <c r="K12" s="86"/>
      <c r="L12" s="63"/>
    </row>
    <row r="13" spans="1:15" s="9" customFormat="1" ht="11.25" x14ac:dyDescent="0.2">
      <c r="F13" s="396" t="s">
        <v>17</v>
      </c>
      <c r="G13" s="396"/>
      <c r="H13" s="396"/>
      <c r="I13" s="396"/>
      <c r="J13" s="396"/>
      <c r="K13" s="396"/>
    </row>
    <row r="14" spans="1:15" ht="11.25" customHeight="1" x14ac:dyDescent="0.25"/>
    <row r="15" spans="1:15" s="3" customFormat="1" ht="30" customHeight="1" x14ac:dyDescent="0.2">
      <c r="A15" s="286" t="s">
        <v>23</v>
      </c>
      <c r="B15" s="286" t="s">
        <v>22</v>
      </c>
      <c r="C15" s="286" t="s">
        <v>18</v>
      </c>
      <c r="D15" s="286" t="s">
        <v>213</v>
      </c>
      <c r="E15" s="286" t="s">
        <v>212</v>
      </c>
      <c r="F15" s="394" t="s">
        <v>211</v>
      </c>
      <c r="G15" s="395"/>
      <c r="H15" s="394" t="s">
        <v>210</v>
      </c>
      <c r="I15" s="395"/>
      <c r="J15" s="289" t="s">
        <v>209</v>
      </c>
      <c r="K15" s="291"/>
      <c r="L15" s="289" t="s">
        <v>208</v>
      </c>
      <c r="M15" s="291"/>
    </row>
    <row r="16" spans="1:15" s="3" customFormat="1" ht="51" customHeight="1" x14ac:dyDescent="0.2">
      <c r="A16" s="292"/>
      <c r="B16" s="292"/>
      <c r="C16" s="292"/>
      <c r="D16" s="292"/>
      <c r="E16" s="288"/>
      <c r="F16" s="17" t="s">
        <v>977</v>
      </c>
      <c r="G16" s="17" t="s">
        <v>207</v>
      </c>
      <c r="H16" s="17" t="s">
        <v>978</v>
      </c>
      <c r="I16" s="17" t="s">
        <v>207</v>
      </c>
      <c r="J16" s="17" t="s">
        <v>979</v>
      </c>
      <c r="K16" s="17" t="s">
        <v>207</v>
      </c>
      <c r="L16" s="17" t="s">
        <v>978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61" t="s">
        <v>10</v>
      </c>
      <c r="B18" s="362"/>
      <c r="C18" s="363"/>
      <c r="D18" s="131" t="s">
        <v>870</v>
      </c>
      <c r="E18" s="131" t="s">
        <v>870</v>
      </c>
      <c r="F18" s="131" t="s">
        <v>870</v>
      </c>
      <c r="G18" s="131" t="s">
        <v>870</v>
      </c>
      <c r="H18" s="131" t="s">
        <v>870</v>
      </c>
      <c r="I18" s="131" t="s">
        <v>870</v>
      </c>
      <c r="J18" s="131" t="s">
        <v>870</v>
      </c>
      <c r="K18" s="131" t="s">
        <v>870</v>
      </c>
      <c r="L18" s="131" t="s">
        <v>870</v>
      </c>
      <c r="M18" s="131" t="s">
        <v>870</v>
      </c>
    </row>
    <row r="19" spans="1:13" s="3" customFormat="1" ht="12" x14ac:dyDescent="0.2">
      <c r="A19" s="74" t="s">
        <v>825</v>
      </c>
      <c r="B19" s="75" t="s">
        <v>826</v>
      </c>
      <c r="C19" s="28"/>
      <c r="D19" s="87" t="s">
        <v>870</v>
      </c>
      <c r="E19" s="87" t="s">
        <v>870</v>
      </c>
      <c r="F19" s="87" t="s">
        <v>870</v>
      </c>
      <c r="G19" s="87" t="s">
        <v>870</v>
      </c>
      <c r="H19" s="87" t="s">
        <v>870</v>
      </c>
      <c r="I19" s="87" t="s">
        <v>870</v>
      </c>
      <c r="J19" s="87" t="s">
        <v>870</v>
      </c>
      <c r="K19" s="87" t="s">
        <v>870</v>
      </c>
      <c r="L19" s="87" t="s">
        <v>870</v>
      </c>
      <c r="M19" s="87" t="s">
        <v>870</v>
      </c>
    </row>
    <row r="20" spans="1:13" s="3" customFormat="1" ht="21" x14ac:dyDescent="0.2">
      <c r="A20" s="74" t="s">
        <v>827</v>
      </c>
      <c r="B20" s="75" t="s">
        <v>828</v>
      </c>
      <c r="C20" s="28"/>
      <c r="D20" s="87" t="s">
        <v>870</v>
      </c>
      <c r="E20" s="87" t="s">
        <v>870</v>
      </c>
      <c r="F20" s="87" t="s">
        <v>870</v>
      </c>
      <c r="G20" s="87" t="s">
        <v>870</v>
      </c>
      <c r="H20" s="87" t="s">
        <v>870</v>
      </c>
      <c r="I20" s="87" t="s">
        <v>870</v>
      </c>
      <c r="J20" s="87" t="s">
        <v>870</v>
      </c>
      <c r="K20" s="87" t="s">
        <v>870</v>
      </c>
      <c r="L20" s="87" t="s">
        <v>870</v>
      </c>
      <c r="M20" s="87" t="s">
        <v>870</v>
      </c>
    </row>
    <row r="21" spans="1:13" ht="31.5" x14ac:dyDescent="0.25">
      <c r="A21" s="74" t="s">
        <v>829</v>
      </c>
      <c r="B21" s="75" t="s">
        <v>830</v>
      </c>
      <c r="C21" s="28"/>
      <c r="D21" s="87" t="s">
        <v>870</v>
      </c>
      <c r="E21" s="87" t="s">
        <v>870</v>
      </c>
      <c r="F21" s="87" t="s">
        <v>870</v>
      </c>
      <c r="G21" s="87" t="s">
        <v>870</v>
      </c>
      <c r="H21" s="87" t="s">
        <v>870</v>
      </c>
      <c r="I21" s="87" t="s">
        <v>870</v>
      </c>
      <c r="J21" s="87" t="s">
        <v>870</v>
      </c>
      <c r="K21" s="87" t="s">
        <v>870</v>
      </c>
      <c r="L21" s="87" t="s">
        <v>870</v>
      </c>
      <c r="M21" s="87" t="s">
        <v>870</v>
      </c>
    </row>
    <row r="22" spans="1:13" s="3" customFormat="1" ht="21" x14ac:dyDescent="0.2">
      <c r="A22" s="74" t="s">
        <v>831</v>
      </c>
      <c r="B22" s="75" t="s">
        <v>832</v>
      </c>
      <c r="C22" s="28"/>
      <c r="D22" s="87" t="s">
        <v>870</v>
      </c>
      <c r="E22" s="87" t="s">
        <v>870</v>
      </c>
      <c r="F22" s="87" t="s">
        <v>870</v>
      </c>
      <c r="G22" s="87" t="s">
        <v>870</v>
      </c>
      <c r="H22" s="87" t="s">
        <v>870</v>
      </c>
      <c r="I22" s="87" t="s">
        <v>870</v>
      </c>
      <c r="J22" s="87" t="s">
        <v>870</v>
      </c>
      <c r="K22" s="87" t="s">
        <v>870</v>
      </c>
      <c r="L22" s="87" t="s">
        <v>870</v>
      </c>
      <c r="M22" s="87" t="s">
        <v>870</v>
      </c>
    </row>
    <row r="23" spans="1:13" s="3" customFormat="1" ht="21" x14ac:dyDescent="0.2">
      <c r="A23" s="74" t="s">
        <v>833</v>
      </c>
      <c r="B23" s="75" t="s">
        <v>834</v>
      </c>
      <c r="C23" s="28"/>
      <c r="D23" s="87" t="s">
        <v>870</v>
      </c>
      <c r="E23" s="87" t="s">
        <v>870</v>
      </c>
      <c r="F23" s="87" t="s">
        <v>870</v>
      </c>
      <c r="G23" s="87" t="s">
        <v>870</v>
      </c>
      <c r="H23" s="87" t="s">
        <v>870</v>
      </c>
      <c r="I23" s="87" t="s">
        <v>870</v>
      </c>
      <c r="J23" s="87" t="s">
        <v>870</v>
      </c>
      <c r="K23" s="87" t="s">
        <v>870</v>
      </c>
      <c r="L23" s="87" t="s">
        <v>870</v>
      </c>
      <c r="M23" s="87" t="s">
        <v>870</v>
      </c>
    </row>
    <row r="24" spans="1:13" x14ac:dyDescent="0.25">
      <c r="A24" s="74" t="s">
        <v>835</v>
      </c>
      <c r="B24" s="75" t="s">
        <v>836</v>
      </c>
      <c r="C24" s="28"/>
      <c r="D24" s="87" t="s">
        <v>870</v>
      </c>
      <c r="E24" s="87" t="s">
        <v>870</v>
      </c>
      <c r="F24" s="87" t="s">
        <v>870</v>
      </c>
      <c r="G24" s="87" t="s">
        <v>870</v>
      </c>
      <c r="H24" s="87" t="s">
        <v>870</v>
      </c>
      <c r="I24" s="87" t="s">
        <v>870</v>
      </c>
      <c r="J24" s="87" t="s">
        <v>870</v>
      </c>
      <c r="K24" s="87" t="s">
        <v>870</v>
      </c>
      <c r="L24" s="87" t="s">
        <v>870</v>
      </c>
      <c r="M24" s="87" t="s">
        <v>870</v>
      </c>
    </row>
    <row r="25" spans="1:13" x14ac:dyDescent="0.25">
      <c r="A25" s="74" t="s">
        <v>837</v>
      </c>
      <c r="B25" s="75" t="s">
        <v>838</v>
      </c>
      <c r="C25" s="28"/>
      <c r="D25" s="87" t="s">
        <v>870</v>
      </c>
      <c r="E25" s="87" t="s">
        <v>870</v>
      </c>
      <c r="F25" s="87" t="s">
        <v>870</v>
      </c>
      <c r="G25" s="87" t="s">
        <v>870</v>
      </c>
      <c r="H25" s="87" t="s">
        <v>870</v>
      </c>
      <c r="I25" s="87" t="s">
        <v>870</v>
      </c>
      <c r="J25" s="87" t="s">
        <v>870</v>
      </c>
      <c r="K25" s="87" t="s">
        <v>870</v>
      </c>
      <c r="L25" s="87" t="s">
        <v>870</v>
      </c>
      <c r="M25" s="87" t="s">
        <v>870</v>
      </c>
    </row>
    <row r="26" spans="1:13" x14ac:dyDescent="0.25">
      <c r="A26" s="74" t="s">
        <v>481</v>
      </c>
      <c r="B26" s="75" t="s">
        <v>839</v>
      </c>
      <c r="C26" s="28"/>
      <c r="D26" s="87" t="s">
        <v>870</v>
      </c>
      <c r="E26" s="87" t="s">
        <v>870</v>
      </c>
      <c r="F26" s="87" t="s">
        <v>870</v>
      </c>
      <c r="G26" s="87" t="s">
        <v>870</v>
      </c>
      <c r="H26" s="87" t="s">
        <v>870</v>
      </c>
      <c r="I26" s="87" t="s">
        <v>870</v>
      </c>
      <c r="J26" s="87" t="s">
        <v>870</v>
      </c>
      <c r="K26" s="87" t="s">
        <v>870</v>
      </c>
      <c r="L26" s="87" t="s">
        <v>870</v>
      </c>
      <c r="M26" s="87" t="s">
        <v>870</v>
      </c>
    </row>
    <row r="27" spans="1:13" ht="31.5" x14ac:dyDescent="0.25">
      <c r="A27" s="74" t="s">
        <v>479</v>
      </c>
      <c r="B27" s="75" t="s">
        <v>840</v>
      </c>
      <c r="C27" s="28"/>
      <c r="D27" s="87" t="s">
        <v>870</v>
      </c>
      <c r="E27" s="87" t="s">
        <v>870</v>
      </c>
      <c r="F27" s="87" t="s">
        <v>870</v>
      </c>
      <c r="G27" s="87" t="s">
        <v>870</v>
      </c>
      <c r="H27" s="87" t="s">
        <v>870</v>
      </c>
      <c r="I27" s="87" t="s">
        <v>870</v>
      </c>
      <c r="J27" s="87" t="s">
        <v>870</v>
      </c>
      <c r="K27" s="87" t="s">
        <v>870</v>
      </c>
      <c r="L27" s="87" t="s">
        <v>870</v>
      </c>
      <c r="M27" s="87" t="s">
        <v>870</v>
      </c>
    </row>
    <row r="28" spans="1:13" ht="42" x14ac:dyDescent="0.25">
      <c r="A28" s="74" t="s">
        <v>477</v>
      </c>
      <c r="B28" s="75" t="s">
        <v>841</v>
      </c>
      <c r="C28" s="28"/>
      <c r="D28" s="87" t="s">
        <v>870</v>
      </c>
      <c r="E28" s="87" t="s">
        <v>870</v>
      </c>
      <c r="F28" s="87" t="s">
        <v>870</v>
      </c>
      <c r="G28" s="87" t="s">
        <v>870</v>
      </c>
      <c r="H28" s="87" t="s">
        <v>870</v>
      </c>
      <c r="I28" s="87" t="s">
        <v>870</v>
      </c>
      <c r="J28" s="87" t="s">
        <v>870</v>
      </c>
      <c r="K28" s="87" t="s">
        <v>870</v>
      </c>
      <c r="L28" s="87" t="s">
        <v>870</v>
      </c>
      <c r="M28" s="87" t="s">
        <v>870</v>
      </c>
    </row>
    <row r="29" spans="1:13" ht="42" x14ac:dyDescent="0.25">
      <c r="A29" s="74" t="s">
        <v>472</v>
      </c>
      <c r="B29" s="75" t="s">
        <v>842</v>
      </c>
      <c r="C29" s="28"/>
      <c r="D29" s="87" t="s">
        <v>870</v>
      </c>
      <c r="E29" s="87" t="s">
        <v>870</v>
      </c>
      <c r="F29" s="87" t="s">
        <v>870</v>
      </c>
      <c r="G29" s="87" t="s">
        <v>870</v>
      </c>
      <c r="H29" s="87" t="s">
        <v>870</v>
      </c>
      <c r="I29" s="87" t="s">
        <v>870</v>
      </c>
      <c r="J29" s="87" t="s">
        <v>870</v>
      </c>
      <c r="K29" s="87" t="s">
        <v>870</v>
      </c>
      <c r="L29" s="87" t="s">
        <v>870</v>
      </c>
      <c r="M29" s="87" t="s">
        <v>870</v>
      </c>
    </row>
    <row r="30" spans="1:13" ht="31.5" x14ac:dyDescent="0.25">
      <c r="A30" s="74" t="s">
        <v>470</v>
      </c>
      <c r="B30" s="75" t="s">
        <v>843</v>
      </c>
      <c r="C30" s="28"/>
      <c r="D30" s="87" t="s">
        <v>870</v>
      </c>
      <c r="E30" s="87" t="s">
        <v>870</v>
      </c>
      <c r="F30" s="87" t="s">
        <v>870</v>
      </c>
      <c r="G30" s="87" t="s">
        <v>870</v>
      </c>
      <c r="H30" s="87" t="s">
        <v>870</v>
      </c>
      <c r="I30" s="87" t="s">
        <v>870</v>
      </c>
      <c r="J30" s="87" t="s">
        <v>870</v>
      </c>
      <c r="K30" s="87" t="s">
        <v>870</v>
      </c>
      <c r="L30" s="87" t="s">
        <v>870</v>
      </c>
      <c r="M30" s="87" t="s">
        <v>870</v>
      </c>
    </row>
    <row r="31" spans="1:13" ht="21" x14ac:dyDescent="0.25">
      <c r="A31" s="74" t="s">
        <v>451</v>
      </c>
      <c r="B31" s="75" t="s">
        <v>844</v>
      </c>
      <c r="C31" s="28"/>
      <c r="D31" s="87" t="s">
        <v>870</v>
      </c>
      <c r="E31" s="87" t="s">
        <v>870</v>
      </c>
      <c r="F31" s="87" t="s">
        <v>870</v>
      </c>
      <c r="G31" s="87" t="s">
        <v>870</v>
      </c>
      <c r="H31" s="87" t="s">
        <v>870</v>
      </c>
      <c r="I31" s="87" t="s">
        <v>870</v>
      </c>
      <c r="J31" s="87" t="s">
        <v>870</v>
      </c>
      <c r="K31" s="87" t="s">
        <v>870</v>
      </c>
      <c r="L31" s="87" t="s">
        <v>870</v>
      </c>
      <c r="M31" s="87" t="s">
        <v>870</v>
      </c>
    </row>
    <row r="32" spans="1:13" ht="42" x14ac:dyDescent="0.25">
      <c r="A32" s="74" t="s">
        <v>449</v>
      </c>
      <c r="B32" s="75" t="s">
        <v>845</v>
      </c>
      <c r="C32" s="28"/>
      <c r="D32" s="87" t="s">
        <v>870</v>
      </c>
      <c r="E32" s="87" t="s">
        <v>870</v>
      </c>
      <c r="F32" s="87" t="s">
        <v>870</v>
      </c>
      <c r="G32" s="87" t="s">
        <v>870</v>
      </c>
      <c r="H32" s="87" t="s">
        <v>870</v>
      </c>
      <c r="I32" s="87" t="s">
        <v>870</v>
      </c>
      <c r="J32" s="87" t="s">
        <v>870</v>
      </c>
      <c r="K32" s="87" t="s">
        <v>870</v>
      </c>
      <c r="L32" s="87" t="s">
        <v>870</v>
      </c>
      <c r="M32" s="87" t="s">
        <v>870</v>
      </c>
    </row>
    <row r="33" spans="1:13" ht="31.5" x14ac:dyDescent="0.25">
      <c r="A33" s="74" t="s">
        <v>448</v>
      </c>
      <c r="B33" s="75" t="s">
        <v>846</v>
      </c>
      <c r="C33" s="28"/>
      <c r="D33" s="87" t="s">
        <v>870</v>
      </c>
      <c r="E33" s="87" t="s">
        <v>870</v>
      </c>
      <c r="F33" s="87" t="s">
        <v>870</v>
      </c>
      <c r="G33" s="87" t="s">
        <v>870</v>
      </c>
      <c r="H33" s="87" t="s">
        <v>870</v>
      </c>
      <c r="I33" s="87" t="s">
        <v>870</v>
      </c>
      <c r="J33" s="87" t="s">
        <v>870</v>
      </c>
      <c r="K33" s="87" t="s">
        <v>870</v>
      </c>
      <c r="L33" s="87" t="s">
        <v>870</v>
      </c>
      <c r="M33" s="87" t="s">
        <v>870</v>
      </c>
    </row>
    <row r="34" spans="1:13" ht="31.5" x14ac:dyDescent="0.25">
      <c r="A34" s="74" t="s">
        <v>446</v>
      </c>
      <c r="B34" s="75" t="s">
        <v>847</v>
      </c>
      <c r="C34" s="28"/>
      <c r="D34" s="87" t="s">
        <v>870</v>
      </c>
      <c r="E34" s="87" t="s">
        <v>870</v>
      </c>
      <c r="F34" s="87" t="s">
        <v>870</v>
      </c>
      <c r="G34" s="87" t="s">
        <v>870</v>
      </c>
      <c r="H34" s="87" t="s">
        <v>870</v>
      </c>
      <c r="I34" s="87" t="s">
        <v>870</v>
      </c>
      <c r="J34" s="87" t="s">
        <v>870</v>
      </c>
      <c r="K34" s="87" t="s">
        <v>870</v>
      </c>
      <c r="L34" s="87" t="s">
        <v>870</v>
      </c>
      <c r="M34" s="87" t="s">
        <v>870</v>
      </c>
    </row>
    <row r="35" spans="1:13" ht="21" x14ac:dyDescent="0.25">
      <c r="A35" s="74" t="s">
        <v>848</v>
      </c>
      <c r="B35" s="75" t="s">
        <v>849</v>
      </c>
      <c r="C35" s="28"/>
      <c r="D35" s="87" t="s">
        <v>870</v>
      </c>
      <c r="E35" s="87" t="s">
        <v>870</v>
      </c>
      <c r="F35" s="87" t="s">
        <v>870</v>
      </c>
      <c r="G35" s="87" t="s">
        <v>870</v>
      </c>
      <c r="H35" s="87" t="s">
        <v>870</v>
      </c>
      <c r="I35" s="87" t="s">
        <v>870</v>
      </c>
      <c r="J35" s="87" t="s">
        <v>870</v>
      </c>
      <c r="K35" s="87" t="s">
        <v>870</v>
      </c>
      <c r="L35" s="87" t="s">
        <v>870</v>
      </c>
      <c r="M35" s="87" t="s">
        <v>870</v>
      </c>
    </row>
    <row r="36" spans="1:13" ht="63" x14ac:dyDescent="0.25">
      <c r="A36" s="74" t="s">
        <v>848</v>
      </c>
      <c r="B36" s="75" t="s">
        <v>850</v>
      </c>
      <c r="C36" s="28"/>
      <c r="D36" s="87" t="s">
        <v>870</v>
      </c>
      <c r="E36" s="87" t="s">
        <v>870</v>
      </c>
      <c r="F36" s="87" t="s">
        <v>870</v>
      </c>
      <c r="G36" s="87" t="s">
        <v>870</v>
      </c>
      <c r="H36" s="87" t="s">
        <v>870</v>
      </c>
      <c r="I36" s="87" t="s">
        <v>870</v>
      </c>
      <c r="J36" s="87" t="s">
        <v>870</v>
      </c>
      <c r="K36" s="87" t="s">
        <v>870</v>
      </c>
      <c r="L36" s="87" t="s">
        <v>870</v>
      </c>
      <c r="M36" s="87" t="s">
        <v>870</v>
      </c>
    </row>
    <row r="37" spans="1:13" ht="52.5" x14ac:dyDescent="0.25">
      <c r="A37" s="74" t="s">
        <v>848</v>
      </c>
      <c r="B37" s="75" t="s">
        <v>851</v>
      </c>
      <c r="C37" s="28"/>
      <c r="D37" s="87" t="s">
        <v>870</v>
      </c>
      <c r="E37" s="87" t="s">
        <v>870</v>
      </c>
      <c r="F37" s="87" t="s">
        <v>870</v>
      </c>
      <c r="G37" s="87" t="s">
        <v>870</v>
      </c>
      <c r="H37" s="87" t="s">
        <v>870</v>
      </c>
      <c r="I37" s="87" t="s">
        <v>870</v>
      </c>
      <c r="J37" s="87" t="s">
        <v>870</v>
      </c>
      <c r="K37" s="87" t="s">
        <v>870</v>
      </c>
      <c r="L37" s="87" t="s">
        <v>870</v>
      </c>
      <c r="M37" s="87" t="s">
        <v>870</v>
      </c>
    </row>
    <row r="38" spans="1:13" ht="63" x14ac:dyDescent="0.25">
      <c r="A38" s="74" t="s">
        <v>848</v>
      </c>
      <c r="B38" s="75" t="s">
        <v>852</v>
      </c>
      <c r="C38" s="28"/>
      <c r="D38" s="87" t="s">
        <v>870</v>
      </c>
      <c r="E38" s="87" t="s">
        <v>870</v>
      </c>
      <c r="F38" s="87" t="s">
        <v>870</v>
      </c>
      <c r="G38" s="87" t="s">
        <v>870</v>
      </c>
      <c r="H38" s="87" t="s">
        <v>870</v>
      </c>
      <c r="I38" s="87" t="s">
        <v>870</v>
      </c>
      <c r="J38" s="87" t="s">
        <v>870</v>
      </c>
      <c r="K38" s="87" t="s">
        <v>870</v>
      </c>
      <c r="L38" s="87" t="s">
        <v>870</v>
      </c>
      <c r="M38" s="87" t="s">
        <v>870</v>
      </c>
    </row>
    <row r="39" spans="1:13" ht="21" x14ac:dyDescent="0.25">
      <c r="A39" s="74" t="s">
        <v>853</v>
      </c>
      <c r="B39" s="75" t="s">
        <v>849</v>
      </c>
      <c r="C39" s="28"/>
      <c r="D39" s="87" t="s">
        <v>870</v>
      </c>
      <c r="E39" s="87" t="s">
        <v>870</v>
      </c>
      <c r="F39" s="87" t="s">
        <v>870</v>
      </c>
      <c r="G39" s="87" t="s">
        <v>870</v>
      </c>
      <c r="H39" s="87" t="s">
        <v>870</v>
      </c>
      <c r="I39" s="87" t="s">
        <v>870</v>
      </c>
      <c r="J39" s="87" t="s">
        <v>870</v>
      </c>
      <c r="K39" s="87" t="s">
        <v>870</v>
      </c>
      <c r="L39" s="87" t="s">
        <v>870</v>
      </c>
      <c r="M39" s="87" t="s">
        <v>870</v>
      </c>
    </row>
    <row r="40" spans="1:13" ht="63" x14ac:dyDescent="0.25">
      <c r="A40" s="74" t="s">
        <v>853</v>
      </c>
      <c r="B40" s="75" t="s">
        <v>850</v>
      </c>
      <c r="C40" s="28"/>
      <c r="D40" s="87" t="s">
        <v>870</v>
      </c>
      <c r="E40" s="87" t="s">
        <v>870</v>
      </c>
      <c r="F40" s="87" t="s">
        <v>870</v>
      </c>
      <c r="G40" s="87" t="s">
        <v>870</v>
      </c>
      <c r="H40" s="87" t="s">
        <v>870</v>
      </c>
      <c r="I40" s="87" t="s">
        <v>870</v>
      </c>
      <c r="J40" s="87" t="s">
        <v>870</v>
      </c>
      <c r="K40" s="87" t="s">
        <v>870</v>
      </c>
      <c r="L40" s="87" t="s">
        <v>870</v>
      </c>
      <c r="M40" s="87" t="s">
        <v>870</v>
      </c>
    </row>
    <row r="41" spans="1:13" ht="52.5" x14ac:dyDescent="0.25">
      <c r="A41" s="74" t="s">
        <v>853</v>
      </c>
      <c r="B41" s="75" t="s">
        <v>851</v>
      </c>
      <c r="C41" s="28"/>
      <c r="D41" s="87" t="s">
        <v>870</v>
      </c>
      <c r="E41" s="87" t="s">
        <v>870</v>
      </c>
      <c r="F41" s="87" t="s">
        <v>870</v>
      </c>
      <c r="G41" s="87" t="s">
        <v>870</v>
      </c>
      <c r="H41" s="87" t="s">
        <v>870</v>
      </c>
      <c r="I41" s="87" t="s">
        <v>870</v>
      </c>
      <c r="J41" s="87" t="s">
        <v>870</v>
      </c>
      <c r="K41" s="87" t="s">
        <v>870</v>
      </c>
      <c r="L41" s="87" t="s">
        <v>870</v>
      </c>
      <c r="M41" s="87" t="s">
        <v>870</v>
      </c>
    </row>
    <row r="42" spans="1:13" ht="63" x14ac:dyDescent="0.25">
      <c r="A42" s="74" t="s">
        <v>853</v>
      </c>
      <c r="B42" s="75" t="s">
        <v>854</v>
      </c>
      <c r="C42" s="28"/>
      <c r="D42" s="87" t="s">
        <v>870</v>
      </c>
      <c r="E42" s="87" t="s">
        <v>870</v>
      </c>
      <c r="F42" s="87" t="s">
        <v>870</v>
      </c>
      <c r="G42" s="87" t="s">
        <v>870</v>
      </c>
      <c r="H42" s="87" t="s">
        <v>870</v>
      </c>
      <c r="I42" s="87" t="s">
        <v>870</v>
      </c>
      <c r="J42" s="87" t="s">
        <v>870</v>
      </c>
      <c r="K42" s="87" t="s">
        <v>870</v>
      </c>
      <c r="L42" s="87" t="s">
        <v>870</v>
      </c>
      <c r="M42" s="87" t="s">
        <v>870</v>
      </c>
    </row>
    <row r="43" spans="1:13" ht="52.5" x14ac:dyDescent="0.25">
      <c r="A43" s="74" t="s">
        <v>855</v>
      </c>
      <c r="B43" s="75" t="s">
        <v>856</v>
      </c>
      <c r="C43" s="28"/>
      <c r="D43" s="87" t="s">
        <v>870</v>
      </c>
      <c r="E43" s="87" t="s">
        <v>870</v>
      </c>
      <c r="F43" s="87" t="s">
        <v>870</v>
      </c>
      <c r="G43" s="87" t="s">
        <v>870</v>
      </c>
      <c r="H43" s="87" t="s">
        <v>870</v>
      </c>
      <c r="I43" s="87" t="s">
        <v>870</v>
      </c>
      <c r="J43" s="87" t="s">
        <v>870</v>
      </c>
      <c r="K43" s="87" t="s">
        <v>870</v>
      </c>
      <c r="L43" s="87" t="s">
        <v>870</v>
      </c>
      <c r="M43" s="87" t="s">
        <v>870</v>
      </c>
    </row>
    <row r="44" spans="1:13" ht="42" x14ac:dyDescent="0.25">
      <c r="A44" s="74" t="s">
        <v>857</v>
      </c>
      <c r="B44" s="75" t="s">
        <v>858</v>
      </c>
      <c r="C44" s="28"/>
      <c r="D44" s="87" t="s">
        <v>870</v>
      </c>
      <c r="E44" s="87" t="s">
        <v>870</v>
      </c>
      <c r="F44" s="87" t="s">
        <v>870</v>
      </c>
      <c r="G44" s="87" t="s">
        <v>870</v>
      </c>
      <c r="H44" s="87" t="s">
        <v>870</v>
      </c>
      <c r="I44" s="87" t="s">
        <v>870</v>
      </c>
      <c r="J44" s="87" t="s">
        <v>870</v>
      </c>
      <c r="K44" s="87" t="s">
        <v>870</v>
      </c>
      <c r="L44" s="87" t="s">
        <v>870</v>
      </c>
      <c r="M44" s="87" t="s">
        <v>870</v>
      </c>
    </row>
    <row r="45" spans="1:13" ht="52.5" x14ac:dyDescent="0.25">
      <c r="A45" s="74" t="s">
        <v>859</v>
      </c>
      <c r="B45" s="75" t="s">
        <v>860</v>
      </c>
      <c r="C45" s="28"/>
      <c r="D45" s="87" t="s">
        <v>870</v>
      </c>
      <c r="E45" s="87" t="s">
        <v>870</v>
      </c>
      <c r="F45" s="87" t="s">
        <v>870</v>
      </c>
      <c r="G45" s="87" t="s">
        <v>870</v>
      </c>
      <c r="H45" s="87" t="s">
        <v>870</v>
      </c>
      <c r="I45" s="87" t="s">
        <v>870</v>
      </c>
      <c r="J45" s="87" t="s">
        <v>870</v>
      </c>
      <c r="K45" s="87" t="s">
        <v>870</v>
      </c>
      <c r="L45" s="87" t="s">
        <v>870</v>
      </c>
      <c r="M45" s="87" t="s">
        <v>870</v>
      </c>
    </row>
    <row r="46" spans="1:13" ht="21" x14ac:dyDescent="0.25">
      <c r="A46" s="74" t="s">
        <v>444</v>
      </c>
      <c r="B46" s="75" t="s">
        <v>861</v>
      </c>
      <c r="C46" s="28"/>
      <c r="D46" s="87" t="s">
        <v>870</v>
      </c>
      <c r="E46" s="87" t="s">
        <v>870</v>
      </c>
      <c r="F46" s="87" t="s">
        <v>870</v>
      </c>
      <c r="G46" s="87" t="s">
        <v>870</v>
      </c>
      <c r="H46" s="87" t="s">
        <v>870</v>
      </c>
      <c r="I46" s="87" t="s">
        <v>870</v>
      </c>
      <c r="J46" s="87" t="s">
        <v>870</v>
      </c>
      <c r="K46" s="87" t="s">
        <v>870</v>
      </c>
      <c r="L46" s="87" t="s">
        <v>870</v>
      </c>
      <c r="M46" s="87" t="s">
        <v>870</v>
      </c>
    </row>
    <row r="47" spans="1:13" ht="42" x14ac:dyDescent="0.25">
      <c r="A47" s="74" t="s">
        <v>442</v>
      </c>
      <c r="B47" s="75" t="s">
        <v>862</v>
      </c>
      <c r="C47" s="28"/>
      <c r="D47" s="87" t="s">
        <v>870</v>
      </c>
      <c r="E47" s="87" t="s">
        <v>870</v>
      </c>
      <c r="F47" s="87" t="s">
        <v>870</v>
      </c>
      <c r="G47" s="87" t="s">
        <v>870</v>
      </c>
      <c r="H47" s="87" t="s">
        <v>870</v>
      </c>
      <c r="I47" s="87" t="s">
        <v>870</v>
      </c>
      <c r="J47" s="87" t="s">
        <v>870</v>
      </c>
      <c r="K47" s="87" t="s">
        <v>870</v>
      </c>
      <c r="L47" s="87" t="s">
        <v>870</v>
      </c>
      <c r="M47" s="87" t="s">
        <v>870</v>
      </c>
    </row>
    <row r="48" spans="1:13" ht="21" x14ac:dyDescent="0.25">
      <c r="A48" s="74" t="s">
        <v>440</v>
      </c>
      <c r="B48" s="75" t="s">
        <v>863</v>
      </c>
      <c r="C48" s="28"/>
      <c r="D48" s="87" t="s">
        <v>870</v>
      </c>
      <c r="E48" s="87" t="s">
        <v>870</v>
      </c>
      <c r="F48" s="87" t="s">
        <v>870</v>
      </c>
      <c r="G48" s="87" t="s">
        <v>870</v>
      </c>
      <c r="H48" s="87" t="s">
        <v>870</v>
      </c>
      <c r="I48" s="87" t="s">
        <v>870</v>
      </c>
      <c r="J48" s="87" t="s">
        <v>870</v>
      </c>
      <c r="K48" s="87" t="s">
        <v>870</v>
      </c>
      <c r="L48" s="87" t="s">
        <v>870</v>
      </c>
      <c r="M48" s="87" t="s">
        <v>870</v>
      </c>
    </row>
    <row r="49" spans="1:13" ht="31.5" x14ac:dyDescent="0.25">
      <c r="A49" s="74" t="s">
        <v>436</v>
      </c>
      <c r="B49" s="75" t="s">
        <v>864</v>
      </c>
      <c r="C49" s="28"/>
      <c r="D49" s="87" t="s">
        <v>870</v>
      </c>
      <c r="E49" s="87" t="s">
        <v>870</v>
      </c>
      <c r="F49" s="87" t="s">
        <v>870</v>
      </c>
      <c r="G49" s="87" t="s">
        <v>870</v>
      </c>
      <c r="H49" s="87" t="s">
        <v>870</v>
      </c>
      <c r="I49" s="87" t="s">
        <v>870</v>
      </c>
      <c r="J49" s="87" t="s">
        <v>870</v>
      </c>
      <c r="K49" s="87" t="s">
        <v>870</v>
      </c>
      <c r="L49" s="87" t="s">
        <v>870</v>
      </c>
      <c r="M49" s="87" t="s">
        <v>870</v>
      </c>
    </row>
    <row r="50" spans="1:13" ht="31.5" x14ac:dyDescent="0.25">
      <c r="A50" s="74" t="s">
        <v>428</v>
      </c>
      <c r="B50" s="75" t="s">
        <v>865</v>
      </c>
      <c r="C50" s="28"/>
      <c r="D50" s="87" t="s">
        <v>870</v>
      </c>
      <c r="E50" s="87" t="s">
        <v>870</v>
      </c>
      <c r="F50" s="87" t="s">
        <v>870</v>
      </c>
      <c r="G50" s="87" t="s">
        <v>870</v>
      </c>
      <c r="H50" s="87" t="s">
        <v>870</v>
      </c>
      <c r="I50" s="87" t="s">
        <v>870</v>
      </c>
      <c r="J50" s="87" t="s">
        <v>870</v>
      </c>
      <c r="K50" s="87" t="s">
        <v>870</v>
      </c>
      <c r="L50" s="87" t="s">
        <v>870</v>
      </c>
      <c r="M50" s="87" t="s">
        <v>870</v>
      </c>
    </row>
    <row r="51" spans="1:13" ht="21" x14ac:dyDescent="0.25">
      <c r="A51" s="74" t="s">
        <v>817</v>
      </c>
      <c r="B51" s="75" t="s">
        <v>818</v>
      </c>
      <c r="C51" s="76"/>
      <c r="D51" s="87" t="s">
        <v>870</v>
      </c>
      <c r="E51" s="87" t="s">
        <v>870</v>
      </c>
      <c r="F51" s="87" t="s">
        <v>870</v>
      </c>
      <c r="G51" s="87" t="s">
        <v>870</v>
      </c>
      <c r="H51" s="87" t="s">
        <v>870</v>
      </c>
      <c r="I51" s="87" t="s">
        <v>870</v>
      </c>
      <c r="J51" s="87" t="s">
        <v>870</v>
      </c>
      <c r="K51" s="87" t="s">
        <v>870</v>
      </c>
      <c r="L51" s="87" t="s">
        <v>870</v>
      </c>
      <c r="M51" s="87" t="s">
        <v>870</v>
      </c>
    </row>
    <row r="52" spans="1:13" ht="21" x14ac:dyDescent="0.25">
      <c r="A52" s="74" t="s">
        <v>866</v>
      </c>
      <c r="B52" s="75" t="s">
        <v>867</v>
      </c>
      <c r="C52" s="74"/>
      <c r="D52" s="87" t="s">
        <v>870</v>
      </c>
      <c r="E52" s="87" t="s">
        <v>870</v>
      </c>
      <c r="F52" s="87" t="s">
        <v>870</v>
      </c>
      <c r="G52" s="87" t="s">
        <v>870</v>
      </c>
      <c r="H52" s="87" t="s">
        <v>870</v>
      </c>
      <c r="I52" s="87" t="s">
        <v>870</v>
      </c>
      <c r="J52" s="87" t="s">
        <v>870</v>
      </c>
      <c r="K52" s="87" t="s">
        <v>870</v>
      </c>
      <c r="L52" s="87" t="s">
        <v>870</v>
      </c>
      <c r="M52" s="87" t="s">
        <v>870</v>
      </c>
    </row>
    <row r="53" spans="1:13" ht="21" x14ac:dyDescent="0.25">
      <c r="A53" s="74" t="s">
        <v>426</v>
      </c>
      <c r="B53" s="75" t="s">
        <v>868</v>
      </c>
      <c r="C53" s="74"/>
      <c r="D53" s="87" t="s">
        <v>870</v>
      </c>
      <c r="E53" s="87" t="s">
        <v>870</v>
      </c>
      <c r="F53" s="87" t="s">
        <v>870</v>
      </c>
      <c r="G53" s="87" t="s">
        <v>870</v>
      </c>
      <c r="H53" s="87" t="s">
        <v>870</v>
      </c>
      <c r="I53" s="87" t="s">
        <v>870</v>
      </c>
      <c r="J53" s="87" t="s">
        <v>870</v>
      </c>
      <c r="K53" s="87" t="s">
        <v>870</v>
      </c>
      <c r="L53" s="87" t="s">
        <v>870</v>
      </c>
      <c r="M53" s="87" t="s">
        <v>870</v>
      </c>
    </row>
    <row r="54" spans="1:13" ht="21" x14ac:dyDescent="0.25">
      <c r="A54" s="74" t="s">
        <v>424</v>
      </c>
      <c r="B54" s="75" t="s">
        <v>819</v>
      </c>
      <c r="C54" s="76"/>
      <c r="D54" s="87" t="s">
        <v>870</v>
      </c>
      <c r="E54" s="87" t="s">
        <v>870</v>
      </c>
      <c r="F54" s="87" t="s">
        <v>870</v>
      </c>
      <c r="G54" s="87" t="s">
        <v>870</v>
      </c>
      <c r="H54" s="87" t="s">
        <v>870</v>
      </c>
      <c r="I54" s="87" t="s">
        <v>870</v>
      </c>
      <c r="J54" s="87" t="s">
        <v>870</v>
      </c>
      <c r="K54" s="87" t="s">
        <v>870</v>
      </c>
      <c r="L54" s="87" t="s">
        <v>870</v>
      </c>
      <c r="M54" s="87" t="s">
        <v>870</v>
      </c>
    </row>
    <row r="55" spans="1:13" ht="21" x14ac:dyDescent="0.25">
      <c r="A55" s="74" t="s">
        <v>420</v>
      </c>
      <c r="B55" s="75" t="s">
        <v>869</v>
      </c>
      <c r="C55" s="87"/>
      <c r="D55" s="87" t="s">
        <v>870</v>
      </c>
      <c r="E55" s="87" t="s">
        <v>870</v>
      </c>
      <c r="F55" s="87" t="s">
        <v>870</v>
      </c>
      <c r="G55" s="87" t="s">
        <v>870</v>
      </c>
      <c r="H55" s="87" t="s">
        <v>870</v>
      </c>
      <c r="I55" s="87" t="s">
        <v>870</v>
      </c>
      <c r="J55" s="87" t="s">
        <v>870</v>
      </c>
      <c r="K55" s="87" t="s">
        <v>870</v>
      </c>
      <c r="L55" s="87" t="s">
        <v>870</v>
      </c>
      <c r="M55" s="87" t="s">
        <v>870</v>
      </c>
    </row>
    <row r="56" spans="1:13" ht="21" x14ac:dyDescent="0.25">
      <c r="A56" s="74" t="s">
        <v>418</v>
      </c>
      <c r="B56" s="75" t="s">
        <v>871</v>
      </c>
      <c r="C56" s="87"/>
      <c r="D56" s="87" t="s">
        <v>870</v>
      </c>
      <c r="E56" s="87" t="s">
        <v>870</v>
      </c>
      <c r="F56" s="87" t="s">
        <v>870</v>
      </c>
      <c r="G56" s="87" t="s">
        <v>870</v>
      </c>
      <c r="H56" s="87" t="s">
        <v>870</v>
      </c>
      <c r="I56" s="87" t="s">
        <v>870</v>
      </c>
      <c r="J56" s="87" t="s">
        <v>870</v>
      </c>
      <c r="K56" s="87" t="s">
        <v>870</v>
      </c>
      <c r="L56" s="87" t="s">
        <v>870</v>
      </c>
      <c r="M56" s="87" t="s">
        <v>870</v>
      </c>
    </row>
    <row r="57" spans="1:13" ht="21" x14ac:dyDescent="0.25">
      <c r="A57" s="74" t="s">
        <v>416</v>
      </c>
      <c r="B57" s="75" t="s">
        <v>872</v>
      </c>
      <c r="C57" s="87"/>
      <c r="D57" s="87" t="s">
        <v>870</v>
      </c>
      <c r="E57" s="87" t="s">
        <v>870</v>
      </c>
      <c r="F57" s="87" t="s">
        <v>870</v>
      </c>
      <c r="G57" s="87" t="s">
        <v>870</v>
      </c>
      <c r="H57" s="87" t="s">
        <v>870</v>
      </c>
      <c r="I57" s="87" t="s">
        <v>870</v>
      </c>
      <c r="J57" s="87" t="s">
        <v>870</v>
      </c>
      <c r="K57" s="87" t="s">
        <v>870</v>
      </c>
      <c r="L57" s="87" t="s">
        <v>870</v>
      </c>
      <c r="M57" s="87" t="s">
        <v>870</v>
      </c>
    </row>
    <row r="58" spans="1:13" ht="31.5" x14ac:dyDescent="0.25">
      <c r="A58" s="74" t="s">
        <v>414</v>
      </c>
      <c r="B58" s="75" t="s">
        <v>873</v>
      </c>
      <c r="C58" s="87"/>
      <c r="D58" s="87" t="s">
        <v>870</v>
      </c>
      <c r="E58" s="87" t="s">
        <v>870</v>
      </c>
      <c r="F58" s="87" t="s">
        <v>870</v>
      </c>
      <c r="G58" s="87" t="s">
        <v>870</v>
      </c>
      <c r="H58" s="87" t="s">
        <v>870</v>
      </c>
      <c r="I58" s="87" t="s">
        <v>870</v>
      </c>
      <c r="J58" s="87" t="s">
        <v>870</v>
      </c>
      <c r="K58" s="87" t="s">
        <v>870</v>
      </c>
      <c r="L58" s="87" t="s">
        <v>870</v>
      </c>
      <c r="M58" s="87" t="s">
        <v>870</v>
      </c>
    </row>
    <row r="59" spans="1:13" ht="31.5" x14ac:dyDescent="0.25">
      <c r="A59" s="74" t="s">
        <v>412</v>
      </c>
      <c r="B59" s="75" t="s">
        <v>874</v>
      </c>
      <c r="C59" s="87"/>
      <c r="D59" s="87" t="s">
        <v>870</v>
      </c>
      <c r="E59" s="87" t="s">
        <v>870</v>
      </c>
      <c r="F59" s="87" t="s">
        <v>870</v>
      </c>
      <c r="G59" s="87" t="s">
        <v>870</v>
      </c>
      <c r="H59" s="87" t="s">
        <v>870</v>
      </c>
      <c r="I59" s="87" t="s">
        <v>870</v>
      </c>
      <c r="J59" s="87" t="s">
        <v>870</v>
      </c>
      <c r="K59" s="87" t="s">
        <v>870</v>
      </c>
      <c r="L59" s="87" t="s">
        <v>870</v>
      </c>
      <c r="M59" s="87" t="s">
        <v>870</v>
      </c>
    </row>
    <row r="60" spans="1:13" ht="31.5" x14ac:dyDescent="0.25">
      <c r="A60" s="74" t="s">
        <v>410</v>
      </c>
      <c r="B60" s="75" t="s">
        <v>875</v>
      </c>
      <c r="C60" s="87"/>
      <c r="D60" s="87" t="s">
        <v>870</v>
      </c>
      <c r="E60" s="87" t="s">
        <v>870</v>
      </c>
      <c r="F60" s="87" t="s">
        <v>870</v>
      </c>
      <c r="G60" s="87" t="s">
        <v>870</v>
      </c>
      <c r="H60" s="87" t="s">
        <v>870</v>
      </c>
      <c r="I60" s="87" t="s">
        <v>870</v>
      </c>
      <c r="J60" s="87" t="s">
        <v>870</v>
      </c>
      <c r="K60" s="87" t="s">
        <v>870</v>
      </c>
      <c r="L60" s="87" t="s">
        <v>870</v>
      </c>
      <c r="M60" s="87" t="s">
        <v>870</v>
      </c>
    </row>
    <row r="61" spans="1:13" ht="31.5" x14ac:dyDescent="0.25">
      <c r="A61" s="74" t="s">
        <v>876</v>
      </c>
      <c r="B61" s="75" t="s">
        <v>877</v>
      </c>
      <c r="C61" s="87"/>
      <c r="D61" s="87" t="s">
        <v>870</v>
      </c>
      <c r="E61" s="87" t="s">
        <v>870</v>
      </c>
      <c r="F61" s="87" t="s">
        <v>870</v>
      </c>
      <c r="G61" s="87" t="s">
        <v>870</v>
      </c>
      <c r="H61" s="87" t="s">
        <v>870</v>
      </c>
      <c r="I61" s="87" t="s">
        <v>870</v>
      </c>
      <c r="J61" s="87" t="s">
        <v>870</v>
      </c>
      <c r="K61" s="87" t="s">
        <v>870</v>
      </c>
      <c r="L61" s="87" t="s">
        <v>870</v>
      </c>
      <c r="M61" s="87" t="s">
        <v>870</v>
      </c>
    </row>
    <row r="62" spans="1:13" ht="31.5" x14ac:dyDescent="0.25">
      <c r="A62" s="74" t="s">
        <v>878</v>
      </c>
      <c r="B62" s="75" t="s">
        <v>879</v>
      </c>
      <c r="C62" s="87"/>
      <c r="D62" s="87" t="s">
        <v>870</v>
      </c>
      <c r="E62" s="87" t="s">
        <v>870</v>
      </c>
      <c r="F62" s="87" t="s">
        <v>870</v>
      </c>
      <c r="G62" s="87" t="s">
        <v>870</v>
      </c>
      <c r="H62" s="87" t="s">
        <v>870</v>
      </c>
      <c r="I62" s="87" t="s">
        <v>870</v>
      </c>
      <c r="J62" s="87" t="s">
        <v>870</v>
      </c>
      <c r="K62" s="87" t="s">
        <v>870</v>
      </c>
      <c r="L62" s="87" t="s">
        <v>870</v>
      </c>
      <c r="M62" s="87" t="s">
        <v>870</v>
      </c>
    </row>
    <row r="63" spans="1:13" ht="21" x14ac:dyDescent="0.25">
      <c r="A63" s="74" t="s">
        <v>880</v>
      </c>
      <c r="B63" s="75" t="s">
        <v>881</v>
      </c>
      <c r="C63" s="87"/>
      <c r="D63" s="87" t="s">
        <v>870</v>
      </c>
      <c r="E63" s="87" t="s">
        <v>870</v>
      </c>
      <c r="F63" s="87" t="s">
        <v>870</v>
      </c>
      <c r="G63" s="87" t="s">
        <v>870</v>
      </c>
      <c r="H63" s="87" t="s">
        <v>870</v>
      </c>
      <c r="I63" s="87" t="s">
        <v>870</v>
      </c>
      <c r="J63" s="87" t="s">
        <v>870</v>
      </c>
      <c r="K63" s="87" t="s">
        <v>870</v>
      </c>
      <c r="L63" s="87" t="s">
        <v>870</v>
      </c>
      <c r="M63" s="87" t="s">
        <v>870</v>
      </c>
    </row>
    <row r="64" spans="1:13" ht="21" x14ac:dyDescent="0.25">
      <c r="A64" s="74" t="s">
        <v>882</v>
      </c>
      <c r="B64" s="75" t="s">
        <v>883</v>
      </c>
      <c r="C64" s="87"/>
      <c r="D64" s="87" t="s">
        <v>870</v>
      </c>
      <c r="E64" s="87" t="s">
        <v>870</v>
      </c>
      <c r="F64" s="87" t="s">
        <v>870</v>
      </c>
      <c r="G64" s="87" t="s">
        <v>870</v>
      </c>
      <c r="H64" s="87" t="s">
        <v>870</v>
      </c>
      <c r="I64" s="87" t="s">
        <v>870</v>
      </c>
      <c r="J64" s="87" t="s">
        <v>870</v>
      </c>
      <c r="K64" s="87" t="s">
        <v>870</v>
      </c>
      <c r="L64" s="87" t="s">
        <v>870</v>
      </c>
      <c r="M64" s="87" t="s">
        <v>870</v>
      </c>
    </row>
    <row r="65" spans="1:13" ht="42" x14ac:dyDescent="0.25">
      <c r="A65" s="74" t="s">
        <v>406</v>
      </c>
      <c r="B65" s="75" t="s">
        <v>884</v>
      </c>
      <c r="C65" s="87"/>
      <c r="D65" s="87" t="s">
        <v>870</v>
      </c>
      <c r="E65" s="87" t="s">
        <v>870</v>
      </c>
      <c r="F65" s="87" t="s">
        <v>870</v>
      </c>
      <c r="G65" s="87" t="s">
        <v>870</v>
      </c>
      <c r="H65" s="87" t="s">
        <v>870</v>
      </c>
      <c r="I65" s="87" t="s">
        <v>870</v>
      </c>
      <c r="J65" s="87" t="s">
        <v>870</v>
      </c>
      <c r="K65" s="87" t="s">
        <v>870</v>
      </c>
      <c r="L65" s="87" t="s">
        <v>870</v>
      </c>
      <c r="M65" s="87" t="s">
        <v>870</v>
      </c>
    </row>
    <row r="66" spans="1:13" ht="31.5" x14ac:dyDescent="0.25">
      <c r="A66" s="74" t="s">
        <v>885</v>
      </c>
      <c r="B66" s="75" t="s">
        <v>886</v>
      </c>
      <c r="C66" s="87"/>
      <c r="D66" s="87" t="s">
        <v>870</v>
      </c>
      <c r="E66" s="87" t="s">
        <v>870</v>
      </c>
      <c r="F66" s="87" t="s">
        <v>870</v>
      </c>
      <c r="G66" s="87" t="s">
        <v>870</v>
      </c>
      <c r="H66" s="87" t="s">
        <v>870</v>
      </c>
      <c r="I66" s="87" t="s">
        <v>870</v>
      </c>
      <c r="J66" s="87" t="s">
        <v>870</v>
      </c>
      <c r="K66" s="87" t="s">
        <v>870</v>
      </c>
      <c r="L66" s="87" t="s">
        <v>870</v>
      </c>
      <c r="M66" s="87" t="s">
        <v>870</v>
      </c>
    </row>
    <row r="67" spans="1:13" ht="31.5" x14ac:dyDescent="0.25">
      <c r="A67" s="74" t="s">
        <v>887</v>
      </c>
      <c r="B67" s="75" t="s">
        <v>888</v>
      </c>
      <c r="C67" s="87"/>
      <c r="D67" s="87" t="s">
        <v>870</v>
      </c>
      <c r="E67" s="87" t="s">
        <v>870</v>
      </c>
      <c r="F67" s="87" t="s">
        <v>870</v>
      </c>
      <c r="G67" s="87" t="s">
        <v>870</v>
      </c>
      <c r="H67" s="87" t="s">
        <v>870</v>
      </c>
      <c r="I67" s="87" t="s">
        <v>870</v>
      </c>
      <c r="J67" s="87" t="s">
        <v>870</v>
      </c>
      <c r="K67" s="87" t="s">
        <v>870</v>
      </c>
      <c r="L67" s="87" t="s">
        <v>870</v>
      </c>
      <c r="M67" s="87" t="s">
        <v>870</v>
      </c>
    </row>
    <row r="68" spans="1:13" ht="21" x14ac:dyDescent="0.25">
      <c r="A68" s="74" t="s">
        <v>405</v>
      </c>
      <c r="B68" s="75" t="s">
        <v>889</v>
      </c>
      <c r="C68" s="87"/>
      <c r="D68" s="87" t="s">
        <v>870</v>
      </c>
      <c r="E68" s="87" t="s">
        <v>870</v>
      </c>
      <c r="F68" s="87" t="s">
        <v>870</v>
      </c>
      <c r="G68" s="87" t="s">
        <v>870</v>
      </c>
      <c r="H68" s="87" t="s">
        <v>870</v>
      </c>
      <c r="I68" s="87" t="s">
        <v>870</v>
      </c>
      <c r="J68" s="87" t="s">
        <v>870</v>
      </c>
      <c r="K68" s="87" t="s">
        <v>870</v>
      </c>
      <c r="L68" s="87" t="s">
        <v>870</v>
      </c>
      <c r="M68" s="87" t="s">
        <v>870</v>
      </c>
    </row>
    <row r="69" spans="1:13" ht="21" x14ac:dyDescent="0.25">
      <c r="A69" s="74" t="s">
        <v>807</v>
      </c>
      <c r="B69" s="75" t="s">
        <v>890</v>
      </c>
      <c r="C69" s="87"/>
      <c r="D69" s="87" t="s">
        <v>870</v>
      </c>
      <c r="E69" s="87" t="s">
        <v>870</v>
      </c>
      <c r="F69" s="87" t="s">
        <v>870</v>
      </c>
      <c r="G69" s="87" t="s">
        <v>870</v>
      </c>
      <c r="H69" s="87" t="s">
        <v>870</v>
      </c>
      <c r="I69" s="87" t="s">
        <v>870</v>
      </c>
      <c r="J69" s="87" t="s">
        <v>870</v>
      </c>
      <c r="K69" s="87" t="s">
        <v>870</v>
      </c>
      <c r="L69" s="87" t="s">
        <v>870</v>
      </c>
      <c r="M69" s="87" t="s">
        <v>870</v>
      </c>
    </row>
    <row r="70" spans="1:13" ht="21" x14ac:dyDescent="0.25">
      <c r="A70" s="74" t="s">
        <v>806</v>
      </c>
      <c r="B70" s="75" t="s">
        <v>891</v>
      </c>
      <c r="C70" s="87"/>
      <c r="D70" s="87" t="s">
        <v>870</v>
      </c>
      <c r="E70" s="87" t="s">
        <v>870</v>
      </c>
      <c r="F70" s="87" t="s">
        <v>870</v>
      </c>
      <c r="G70" s="87" t="s">
        <v>870</v>
      </c>
      <c r="H70" s="87" t="s">
        <v>870</v>
      </c>
      <c r="I70" s="87" t="s">
        <v>870</v>
      </c>
      <c r="J70" s="87" t="s">
        <v>870</v>
      </c>
      <c r="K70" s="87" t="s">
        <v>870</v>
      </c>
      <c r="L70" s="87" t="s">
        <v>870</v>
      </c>
      <c r="M70" s="87" t="s">
        <v>870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822</v>
      </c>
      <c r="D74" s="57"/>
      <c r="E74" s="57"/>
      <c r="F74" s="2" t="s">
        <v>823</v>
      </c>
      <c r="H74" s="9"/>
      <c r="I74" s="9"/>
      <c r="J74" s="9"/>
      <c r="K74" s="9"/>
    </row>
  </sheetData>
  <mergeCells count="15">
    <mergeCell ref="J2:M2"/>
    <mergeCell ref="A3:M3"/>
    <mergeCell ref="E8:K8"/>
    <mergeCell ref="F13:K13"/>
    <mergeCell ref="E7:I7"/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tabSelected="1" workbookViewId="0"/>
  </sheetViews>
  <sheetFormatPr defaultColWidth="10.28515625" defaultRowHeight="15.75" outlineLevelRow="1" x14ac:dyDescent="0.25"/>
  <cols>
    <col min="1" max="1" width="7.140625" style="161" customWidth="1"/>
    <col min="2" max="2" width="66.28515625" style="162" customWidth="1"/>
    <col min="3" max="3" width="11" style="163" customWidth="1"/>
    <col min="4" max="4" width="12.28515625" style="164" customWidth="1"/>
    <col min="5" max="5" width="12.140625" style="164" customWidth="1"/>
    <col min="6" max="7" width="10" style="164" customWidth="1"/>
    <col min="8" max="8" width="12.5703125" style="164" customWidth="1"/>
    <col min="9" max="9" width="26.42578125" style="164" customWidth="1"/>
    <col min="10" max="16384" width="10.28515625" style="164"/>
  </cols>
  <sheetData>
    <row r="1" spans="1:9" ht="18.75" x14ac:dyDescent="0.25">
      <c r="E1" s="165"/>
      <c r="H1" s="166" t="s">
        <v>811</v>
      </c>
    </row>
    <row r="2" spans="1:9" ht="18.75" customHeight="1" x14ac:dyDescent="0.25">
      <c r="E2" s="165"/>
      <c r="H2" s="166" t="s">
        <v>917</v>
      </c>
    </row>
    <row r="3" spans="1:9" ht="8.25" customHeight="1" x14ac:dyDescent="0.25">
      <c r="E3" s="165"/>
      <c r="H3" s="165"/>
    </row>
    <row r="4" spans="1:9" ht="15.75" customHeight="1" x14ac:dyDescent="0.25">
      <c r="A4" s="399" t="s">
        <v>810</v>
      </c>
      <c r="B4" s="399"/>
      <c r="C4" s="399"/>
      <c r="D4" s="399"/>
      <c r="E4" s="399"/>
      <c r="F4" s="399"/>
      <c r="G4" s="399"/>
      <c r="H4" s="399"/>
    </row>
    <row r="5" spans="1:9" x14ac:dyDescent="0.25">
      <c r="A5" s="399"/>
      <c r="B5" s="399"/>
      <c r="C5" s="399"/>
      <c r="D5" s="399"/>
      <c r="E5" s="399"/>
      <c r="F5" s="399"/>
      <c r="G5" s="399"/>
      <c r="H5" s="399"/>
    </row>
    <row r="6" spans="1:9" ht="8.25" customHeight="1" x14ac:dyDescent="0.25"/>
    <row r="7" spans="1:9" x14ac:dyDescent="0.25">
      <c r="A7" s="400" t="s">
        <v>918</v>
      </c>
      <c r="B7" s="400"/>
    </row>
    <row r="8" spans="1:9" x14ac:dyDescent="0.25">
      <c r="B8" s="167" t="s">
        <v>919</v>
      </c>
    </row>
    <row r="9" spans="1:9" x14ac:dyDescent="0.25">
      <c r="B9" s="168" t="s">
        <v>920</v>
      </c>
    </row>
    <row r="10" spans="1:9" x14ac:dyDescent="0.25">
      <c r="A10" s="400" t="s">
        <v>980</v>
      </c>
      <c r="B10" s="400"/>
    </row>
    <row r="11" spans="1:9" ht="9" customHeight="1" x14ac:dyDescent="0.25">
      <c r="B11" s="169"/>
    </row>
    <row r="12" spans="1:9" ht="34.5" customHeight="1" x14ac:dyDescent="0.25">
      <c r="A12" s="401" t="s">
        <v>809</v>
      </c>
      <c r="B12" s="401"/>
      <c r="C12" s="402" t="s">
        <v>821</v>
      </c>
      <c r="D12" s="402"/>
      <c r="E12" s="402"/>
      <c r="F12" s="402"/>
      <c r="G12" s="402"/>
      <c r="H12" s="402"/>
    </row>
    <row r="13" spans="1:9" x14ac:dyDescent="0.25">
      <c r="A13" s="398" t="s">
        <v>921</v>
      </c>
      <c r="B13" s="398"/>
    </row>
    <row r="14" spans="1:9" ht="8.25" customHeight="1" x14ac:dyDescent="0.25">
      <c r="A14" s="164"/>
      <c r="B14" s="164"/>
      <c r="C14" s="164"/>
    </row>
    <row r="15" spans="1:9" ht="18.75" customHeight="1" thickBot="1" x14ac:dyDescent="0.3">
      <c r="A15" s="403" t="s">
        <v>922</v>
      </c>
      <c r="B15" s="403"/>
      <c r="C15" s="403"/>
      <c r="D15" s="403"/>
      <c r="E15" s="403"/>
      <c r="F15" s="403"/>
      <c r="G15" s="403"/>
      <c r="H15" s="403"/>
    </row>
    <row r="16" spans="1:9" ht="51" customHeight="1" x14ac:dyDescent="0.25">
      <c r="A16" s="404" t="s">
        <v>490</v>
      </c>
      <c r="B16" s="406" t="s">
        <v>489</v>
      </c>
      <c r="C16" s="408" t="s">
        <v>488</v>
      </c>
      <c r="D16" s="410" t="s">
        <v>987</v>
      </c>
      <c r="E16" s="411"/>
      <c r="F16" s="412" t="s">
        <v>923</v>
      </c>
      <c r="G16" s="411"/>
      <c r="H16" s="413" t="s">
        <v>9</v>
      </c>
      <c r="I16" s="170"/>
    </row>
    <row r="17" spans="1:9" ht="36" x14ac:dyDescent="0.25">
      <c r="A17" s="405"/>
      <c r="B17" s="407"/>
      <c r="C17" s="409"/>
      <c r="D17" s="171" t="s">
        <v>924</v>
      </c>
      <c r="E17" s="172" t="s">
        <v>5</v>
      </c>
      <c r="F17" s="172" t="s">
        <v>485</v>
      </c>
      <c r="G17" s="171" t="s">
        <v>925</v>
      </c>
      <c r="H17" s="414"/>
    </row>
    <row r="18" spans="1:9" s="174" customFormat="1" ht="16.5" thickBot="1" x14ac:dyDescent="0.3">
      <c r="A18" s="281">
        <v>1</v>
      </c>
      <c r="B18" s="282">
        <v>2</v>
      </c>
      <c r="C18" s="283">
        <v>3</v>
      </c>
      <c r="D18" s="281">
        <v>7</v>
      </c>
      <c r="E18" s="282">
        <v>8</v>
      </c>
      <c r="F18" s="281">
        <v>9</v>
      </c>
      <c r="G18" s="282">
        <v>10</v>
      </c>
      <c r="H18" s="281">
        <v>11</v>
      </c>
      <c r="I18" s="164"/>
    </row>
    <row r="19" spans="1:9" s="174" customFormat="1" ht="16.5" thickBot="1" x14ac:dyDescent="0.3">
      <c r="A19" s="416" t="s">
        <v>808</v>
      </c>
      <c r="B19" s="417"/>
      <c r="C19" s="417"/>
      <c r="D19" s="417"/>
      <c r="E19" s="417"/>
      <c r="F19" s="417"/>
      <c r="G19" s="417"/>
      <c r="H19" s="417"/>
      <c r="I19" s="164"/>
    </row>
    <row r="20" spans="1:9" s="184" customFormat="1" ht="84" x14ac:dyDescent="0.2">
      <c r="A20" s="175" t="s">
        <v>483</v>
      </c>
      <c r="B20" s="176" t="s">
        <v>926</v>
      </c>
      <c r="C20" s="177" t="s">
        <v>927</v>
      </c>
      <c r="D20" s="178">
        <f>D26+D28+D29+D34</f>
        <v>188.755</v>
      </c>
      <c r="E20" s="179">
        <f>E26+E28+E29+E34</f>
        <v>186.369</v>
      </c>
      <c r="F20" s="180">
        <f t="shared" ref="F20:F25" si="0">E20-D20</f>
        <v>-2.3859999999999957</v>
      </c>
      <c r="G20" s="181">
        <f>IFERROR(F20/D20,0)</f>
        <v>-1.2640724749013248E-2</v>
      </c>
      <c r="H20" s="182" t="s">
        <v>981</v>
      </c>
      <c r="I20" s="183"/>
    </row>
    <row r="21" spans="1:9" s="184" customFormat="1" ht="15.75" customHeight="1" outlineLevel="1" x14ac:dyDescent="0.2">
      <c r="A21" s="185" t="s">
        <v>481</v>
      </c>
      <c r="B21" s="186" t="s">
        <v>928</v>
      </c>
      <c r="C21" s="187" t="s">
        <v>927</v>
      </c>
      <c r="D21" s="188"/>
      <c r="E21" s="179"/>
      <c r="F21" s="189">
        <f t="shared" si="0"/>
        <v>0</v>
      </c>
      <c r="G21" s="190"/>
      <c r="H21" s="189"/>
      <c r="I21" s="183"/>
    </row>
    <row r="22" spans="1:9" s="184" customFormat="1" ht="31.5" customHeight="1" outlineLevel="1" x14ac:dyDescent="0.2">
      <c r="A22" s="185" t="s">
        <v>479</v>
      </c>
      <c r="B22" s="191" t="s">
        <v>345</v>
      </c>
      <c r="C22" s="187" t="s">
        <v>927</v>
      </c>
      <c r="D22" s="188"/>
      <c r="E22" s="179"/>
      <c r="F22" s="189">
        <f t="shared" si="0"/>
        <v>0</v>
      </c>
      <c r="G22" s="190"/>
      <c r="H22" s="189"/>
      <c r="I22" s="183"/>
    </row>
    <row r="23" spans="1:9" s="184" customFormat="1" ht="31.5" customHeight="1" outlineLevel="1" x14ac:dyDescent="0.2">
      <c r="A23" s="185" t="s">
        <v>451</v>
      </c>
      <c r="B23" s="191" t="s">
        <v>343</v>
      </c>
      <c r="C23" s="187" t="s">
        <v>927</v>
      </c>
      <c r="D23" s="188"/>
      <c r="E23" s="179"/>
      <c r="F23" s="189">
        <f t="shared" si="0"/>
        <v>0</v>
      </c>
      <c r="G23" s="190"/>
      <c r="H23" s="189"/>
      <c r="I23" s="183"/>
    </row>
    <row r="24" spans="1:9" s="184" customFormat="1" ht="31.5" customHeight="1" outlineLevel="1" x14ac:dyDescent="0.2">
      <c r="A24" s="185" t="s">
        <v>446</v>
      </c>
      <c r="B24" s="191" t="s">
        <v>341</v>
      </c>
      <c r="C24" s="187" t="s">
        <v>927</v>
      </c>
      <c r="D24" s="188"/>
      <c r="E24" s="179"/>
      <c r="F24" s="189">
        <f t="shared" si="0"/>
        <v>0</v>
      </c>
      <c r="G24" s="190"/>
      <c r="H24" s="189"/>
      <c r="I24" s="183"/>
    </row>
    <row r="25" spans="1:9" s="184" customFormat="1" ht="15.75" customHeight="1" outlineLevel="1" thickBot="1" x14ac:dyDescent="0.25">
      <c r="A25" s="185" t="s">
        <v>444</v>
      </c>
      <c r="B25" s="186" t="s">
        <v>340</v>
      </c>
      <c r="C25" s="187" t="s">
        <v>927</v>
      </c>
      <c r="D25" s="188"/>
      <c r="E25" s="179"/>
      <c r="F25" s="189">
        <f t="shared" si="0"/>
        <v>0</v>
      </c>
      <c r="G25" s="190"/>
      <c r="H25" s="189"/>
      <c r="I25" s="183"/>
    </row>
    <row r="26" spans="1:9" s="184" customFormat="1" ht="84" x14ac:dyDescent="0.2">
      <c r="A26" s="185" t="s">
        <v>406</v>
      </c>
      <c r="B26" s="186" t="s">
        <v>339</v>
      </c>
      <c r="C26" s="187" t="s">
        <v>927</v>
      </c>
      <c r="D26" s="188">
        <v>188.565</v>
      </c>
      <c r="E26" s="179">
        <v>186.17500000000001</v>
      </c>
      <c r="F26" s="189">
        <f>E26-D26</f>
        <v>-2.3899999999999864</v>
      </c>
      <c r="G26" s="190">
        <f t="shared" ref="G26:G89" si="1">IFERROR(F26/D26,0)</f>
        <v>-1.2674674515419013E-2</v>
      </c>
      <c r="H26" s="182" t="s">
        <v>981</v>
      </c>
      <c r="I26" s="183"/>
    </row>
    <row r="27" spans="1:9" s="184" customFormat="1" ht="15.75" customHeight="1" outlineLevel="1" x14ac:dyDescent="0.2">
      <c r="A27" s="185" t="s">
        <v>405</v>
      </c>
      <c r="B27" s="186" t="s">
        <v>338</v>
      </c>
      <c r="C27" s="187" t="s">
        <v>927</v>
      </c>
      <c r="D27" s="188"/>
      <c r="E27" s="179"/>
      <c r="F27" s="189">
        <f t="shared" ref="F27:F90" si="2">E27-D27</f>
        <v>0</v>
      </c>
      <c r="G27" s="190">
        <f t="shared" si="1"/>
        <v>0</v>
      </c>
      <c r="H27" s="189"/>
      <c r="I27" s="183"/>
    </row>
    <row r="28" spans="1:9" s="184" customFormat="1" ht="12" x14ac:dyDescent="0.2">
      <c r="A28" s="185" t="s">
        <v>807</v>
      </c>
      <c r="B28" s="186" t="s">
        <v>336</v>
      </c>
      <c r="C28" s="187" t="s">
        <v>927</v>
      </c>
      <c r="D28" s="188">
        <v>0.19</v>
      </c>
      <c r="E28" s="179">
        <v>0.19400000000000001</v>
      </c>
      <c r="F28" s="189">
        <f t="shared" si="2"/>
        <v>4.0000000000000036E-3</v>
      </c>
      <c r="G28" s="190">
        <f t="shared" si="1"/>
        <v>2.1052631578947385E-2</v>
      </c>
      <c r="H28" s="189"/>
      <c r="I28" s="183"/>
    </row>
    <row r="29" spans="1:9" s="184" customFormat="1" ht="12" x14ac:dyDescent="0.2">
      <c r="A29" s="185" t="s">
        <v>806</v>
      </c>
      <c r="B29" s="186" t="s">
        <v>334</v>
      </c>
      <c r="C29" s="187" t="s">
        <v>927</v>
      </c>
      <c r="D29" s="188"/>
      <c r="E29" s="179"/>
      <c r="F29" s="189">
        <f t="shared" si="2"/>
        <v>0</v>
      </c>
      <c r="G29" s="190">
        <f t="shared" si="1"/>
        <v>0</v>
      </c>
      <c r="H29" s="189"/>
      <c r="I29" s="183"/>
    </row>
    <row r="30" spans="1:9" s="184" customFormat="1" ht="15.75" customHeight="1" outlineLevel="1" x14ac:dyDescent="0.2">
      <c r="A30" s="185" t="s">
        <v>805</v>
      </c>
      <c r="B30" s="186" t="s">
        <v>332</v>
      </c>
      <c r="C30" s="187" t="s">
        <v>927</v>
      </c>
      <c r="D30" s="188"/>
      <c r="E30" s="179"/>
      <c r="F30" s="189">
        <f t="shared" si="2"/>
        <v>0</v>
      </c>
      <c r="G30" s="190">
        <f t="shared" si="1"/>
        <v>0</v>
      </c>
      <c r="H30" s="189"/>
      <c r="I30" s="183"/>
    </row>
    <row r="31" spans="1:9" s="184" customFormat="1" ht="31.5" customHeight="1" outlineLevel="1" x14ac:dyDescent="0.2">
      <c r="A31" s="185" t="s">
        <v>804</v>
      </c>
      <c r="B31" s="191" t="s">
        <v>330</v>
      </c>
      <c r="C31" s="187" t="s">
        <v>927</v>
      </c>
      <c r="D31" s="188"/>
      <c r="E31" s="179"/>
      <c r="F31" s="189">
        <f t="shared" si="2"/>
        <v>0</v>
      </c>
      <c r="G31" s="190">
        <f t="shared" si="1"/>
        <v>0</v>
      </c>
      <c r="H31" s="189"/>
      <c r="I31" s="183"/>
    </row>
    <row r="32" spans="1:9" s="184" customFormat="1" ht="15.75" customHeight="1" outlineLevel="1" x14ac:dyDescent="0.2">
      <c r="A32" s="185" t="s">
        <v>803</v>
      </c>
      <c r="B32" s="192" t="s">
        <v>929</v>
      </c>
      <c r="C32" s="187" t="s">
        <v>927</v>
      </c>
      <c r="D32" s="188"/>
      <c r="E32" s="179"/>
      <c r="F32" s="189">
        <f t="shared" si="2"/>
        <v>0</v>
      </c>
      <c r="G32" s="190">
        <f t="shared" si="1"/>
        <v>0</v>
      </c>
      <c r="H32" s="189"/>
      <c r="I32" s="183"/>
    </row>
    <row r="33" spans="1:9" s="184" customFormat="1" ht="15.75" customHeight="1" outlineLevel="1" x14ac:dyDescent="0.2">
      <c r="A33" s="185" t="s">
        <v>802</v>
      </c>
      <c r="B33" s="192" t="s">
        <v>326</v>
      </c>
      <c r="C33" s="187" t="s">
        <v>927</v>
      </c>
      <c r="D33" s="188"/>
      <c r="E33" s="179"/>
      <c r="F33" s="189">
        <f t="shared" si="2"/>
        <v>0</v>
      </c>
      <c r="G33" s="190">
        <f t="shared" si="1"/>
        <v>0</v>
      </c>
      <c r="H33" s="189"/>
      <c r="I33" s="183"/>
    </row>
    <row r="34" spans="1:9" s="184" customFormat="1" ht="12" x14ac:dyDescent="0.2">
      <c r="A34" s="185" t="s">
        <v>801</v>
      </c>
      <c r="B34" s="186" t="s">
        <v>318</v>
      </c>
      <c r="C34" s="187" t="s">
        <v>927</v>
      </c>
      <c r="D34" s="188"/>
      <c r="E34" s="179"/>
      <c r="F34" s="189">
        <f t="shared" si="2"/>
        <v>0</v>
      </c>
      <c r="G34" s="190">
        <f t="shared" si="1"/>
        <v>0</v>
      </c>
      <c r="H34" s="189"/>
      <c r="I34" s="183"/>
    </row>
    <row r="35" spans="1:9" s="184" customFormat="1" ht="24" x14ac:dyDescent="0.2">
      <c r="A35" s="185" t="s">
        <v>399</v>
      </c>
      <c r="B35" s="193" t="s">
        <v>800</v>
      </c>
      <c r="C35" s="187" t="s">
        <v>927</v>
      </c>
      <c r="D35" s="179">
        <f>D41+D43+D44+D49</f>
        <v>172.578</v>
      </c>
      <c r="E35" s="179">
        <f>E41+E43+E44+E49</f>
        <v>168.249</v>
      </c>
      <c r="F35" s="189">
        <f t="shared" si="2"/>
        <v>-4.3290000000000077</v>
      </c>
      <c r="G35" s="190">
        <f t="shared" si="1"/>
        <v>-2.5084309703438491E-2</v>
      </c>
      <c r="H35" s="189"/>
      <c r="I35" s="183"/>
    </row>
    <row r="36" spans="1:9" s="184" customFormat="1" ht="15.75" customHeight="1" outlineLevel="1" x14ac:dyDescent="0.2">
      <c r="A36" s="185" t="s">
        <v>397</v>
      </c>
      <c r="B36" s="186" t="s">
        <v>928</v>
      </c>
      <c r="C36" s="187" t="s">
        <v>927</v>
      </c>
      <c r="D36" s="179"/>
      <c r="E36" s="179"/>
      <c r="F36" s="189">
        <f t="shared" si="2"/>
        <v>0</v>
      </c>
      <c r="G36" s="190">
        <f t="shared" si="1"/>
        <v>0</v>
      </c>
      <c r="H36" s="189"/>
      <c r="I36" s="183"/>
    </row>
    <row r="37" spans="1:9" s="184" customFormat="1" ht="31.5" customHeight="1" outlineLevel="1" x14ac:dyDescent="0.2">
      <c r="A37" s="185" t="s">
        <v>793</v>
      </c>
      <c r="B37" s="194" t="s">
        <v>345</v>
      </c>
      <c r="C37" s="187" t="s">
        <v>927</v>
      </c>
      <c r="D37" s="179"/>
      <c r="E37" s="179"/>
      <c r="F37" s="189">
        <f t="shared" si="2"/>
        <v>0</v>
      </c>
      <c r="G37" s="190">
        <f t="shared" si="1"/>
        <v>0</v>
      </c>
      <c r="H37" s="189"/>
      <c r="I37" s="183"/>
    </row>
    <row r="38" spans="1:9" s="184" customFormat="1" ht="31.5" customHeight="1" outlineLevel="1" x14ac:dyDescent="0.2">
      <c r="A38" s="185" t="s">
        <v>791</v>
      </c>
      <c r="B38" s="194" t="s">
        <v>343</v>
      </c>
      <c r="C38" s="187" t="s">
        <v>927</v>
      </c>
      <c r="D38" s="179"/>
      <c r="E38" s="179"/>
      <c r="F38" s="189">
        <f t="shared" si="2"/>
        <v>0</v>
      </c>
      <c r="G38" s="190">
        <f t="shared" si="1"/>
        <v>0</v>
      </c>
      <c r="H38" s="189"/>
      <c r="I38" s="183"/>
    </row>
    <row r="39" spans="1:9" s="184" customFormat="1" ht="31.5" customHeight="1" outlineLevel="1" x14ac:dyDescent="0.2">
      <c r="A39" s="185" t="s">
        <v>781</v>
      </c>
      <c r="B39" s="194" t="s">
        <v>341</v>
      </c>
      <c r="C39" s="187" t="s">
        <v>927</v>
      </c>
      <c r="D39" s="179"/>
      <c r="E39" s="179"/>
      <c r="F39" s="189">
        <f t="shared" si="2"/>
        <v>0</v>
      </c>
      <c r="G39" s="190">
        <f t="shared" si="1"/>
        <v>0</v>
      </c>
      <c r="H39" s="189"/>
      <c r="I39" s="183"/>
    </row>
    <row r="40" spans="1:9" s="184" customFormat="1" ht="15.75" customHeight="1" outlineLevel="1" x14ac:dyDescent="0.2">
      <c r="A40" s="185" t="s">
        <v>395</v>
      </c>
      <c r="B40" s="186" t="s">
        <v>340</v>
      </c>
      <c r="C40" s="187" t="s">
        <v>927</v>
      </c>
      <c r="D40" s="179"/>
      <c r="E40" s="179"/>
      <c r="F40" s="189">
        <f t="shared" si="2"/>
        <v>0</v>
      </c>
      <c r="G40" s="190">
        <f t="shared" si="1"/>
        <v>0</v>
      </c>
      <c r="H40" s="189"/>
      <c r="I40" s="183"/>
    </row>
    <row r="41" spans="1:9" s="184" customFormat="1" ht="12" x14ac:dyDescent="0.2">
      <c r="A41" s="185" t="s">
        <v>393</v>
      </c>
      <c r="B41" s="186" t="s">
        <v>339</v>
      </c>
      <c r="C41" s="187" t="s">
        <v>927</v>
      </c>
      <c r="D41" s="179">
        <v>171.38800000000001</v>
      </c>
      <c r="E41" s="179">
        <v>167.09700000000001</v>
      </c>
      <c r="F41" s="189">
        <f t="shared" si="2"/>
        <v>-4.2909999999999968</v>
      </c>
      <c r="G41" s="190">
        <f t="shared" si="1"/>
        <v>-2.5036758699558875E-2</v>
      </c>
      <c r="H41" s="189"/>
      <c r="I41" s="183"/>
    </row>
    <row r="42" spans="1:9" s="184" customFormat="1" ht="15.75" customHeight="1" outlineLevel="1" x14ac:dyDescent="0.2">
      <c r="A42" s="185" t="s">
        <v>391</v>
      </c>
      <c r="B42" s="186" t="s">
        <v>338</v>
      </c>
      <c r="C42" s="187" t="s">
        <v>927</v>
      </c>
      <c r="D42" s="179"/>
      <c r="E42" s="179"/>
      <c r="F42" s="189">
        <f t="shared" si="2"/>
        <v>0</v>
      </c>
      <c r="G42" s="190">
        <f t="shared" si="1"/>
        <v>0</v>
      </c>
      <c r="H42" s="189"/>
      <c r="I42" s="183"/>
    </row>
    <row r="43" spans="1:9" s="184" customFormat="1" ht="12" x14ac:dyDescent="0.2">
      <c r="A43" s="185" t="s">
        <v>389</v>
      </c>
      <c r="B43" s="186" t="s">
        <v>336</v>
      </c>
      <c r="C43" s="187" t="s">
        <v>927</v>
      </c>
      <c r="D43" s="179">
        <v>1.19</v>
      </c>
      <c r="E43" s="179">
        <v>1.1519999999999999</v>
      </c>
      <c r="F43" s="189">
        <f t="shared" si="2"/>
        <v>-3.8000000000000034E-2</v>
      </c>
      <c r="G43" s="190">
        <f t="shared" si="1"/>
        <v>-3.193277310924373E-2</v>
      </c>
      <c r="H43" s="189"/>
      <c r="I43" s="183"/>
    </row>
    <row r="44" spans="1:9" s="184" customFormat="1" ht="12" x14ac:dyDescent="0.2">
      <c r="A44" s="185" t="s">
        <v>382</v>
      </c>
      <c r="B44" s="186" t="s">
        <v>334</v>
      </c>
      <c r="C44" s="187" t="s">
        <v>927</v>
      </c>
      <c r="D44" s="179"/>
      <c r="E44" s="179"/>
      <c r="F44" s="189">
        <f t="shared" si="2"/>
        <v>0</v>
      </c>
      <c r="G44" s="190">
        <f t="shared" si="1"/>
        <v>0</v>
      </c>
      <c r="H44" s="189"/>
      <c r="I44" s="183"/>
    </row>
    <row r="45" spans="1:9" s="184" customFormat="1" ht="15.75" customHeight="1" outlineLevel="1" x14ac:dyDescent="0.2">
      <c r="A45" s="185" t="s">
        <v>380</v>
      </c>
      <c r="B45" s="186" t="s">
        <v>332</v>
      </c>
      <c r="C45" s="187" t="s">
        <v>927</v>
      </c>
      <c r="D45" s="179"/>
      <c r="E45" s="179"/>
      <c r="F45" s="189">
        <f t="shared" si="2"/>
        <v>0</v>
      </c>
      <c r="G45" s="190">
        <f t="shared" si="1"/>
        <v>0</v>
      </c>
      <c r="H45" s="189"/>
      <c r="I45" s="183"/>
    </row>
    <row r="46" spans="1:9" s="184" customFormat="1" ht="31.5" customHeight="1" outlineLevel="1" x14ac:dyDescent="0.2">
      <c r="A46" s="185" t="s">
        <v>799</v>
      </c>
      <c r="B46" s="191" t="s">
        <v>330</v>
      </c>
      <c r="C46" s="187" t="s">
        <v>927</v>
      </c>
      <c r="D46" s="179"/>
      <c r="E46" s="179"/>
      <c r="F46" s="189">
        <f t="shared" si="2"/>
        <v>0</v>
      </c>
      <c r="G46" s="190">
        <f t="shared" si="1"/>
        <v>0</v>
      </c>
      <c r="H46" s="189"/>
      <c r="I46" s="183"/>
    </row>
    <row r="47" spans="1:9" s="184" customFormat="1" ht="15.75" customHeight="1" outlineLevel="1" x14ac:dyDescent="0.2">
      <c r="A47" s="185" t="s">
        <v>798</v>
      </c>
      <c r="B47" s="194" t="s">
        <v>929</v>
      </c>
      <c r="C47" s="187" t="s">
        <v>927</v>
      </c>
      <c r="D47" s="179"/>
      <c r="E47" s="179"/>
      <c r="F47" s="189">
        <f t="shared" si="2"/>
        <v>0</v>
      </c>
      <c r="G47" s="190">
        <f t="shared" si="1"/>
        <v>0</v>
      </c>
      <c r="H47" s="189"/>
      <c r="I47" s="183"/>
    </row>
    <row r="48" spans="1:9" s="184" customFormat="1" ht="15.75" customHeight="1" outlineLevel="1" x14ac:dyDescent="0.2">
      <c r="A48" s="185" t="s">
        <v>797</v>
      </c>
      <c r="B48" s="194" t="s">
        <v>326</v>
      </c>
      <c r="C48" s="187" t="s">
        <v>927</v>
      </c>
      <c r="D48" s="179"/>
      <c r="E48" s="179"/>
      <c r="F48" s="189">
        <f t="shared" si="2"/>
        <v>0</v>
      </c>
      <c r="G48" s="190">
        <f t="shared" si="1"/>
        <v>0</v>
      </c>
      <c r="H48" s="189"/>
      <c r="I48" s="183"/>
    </row>
    <row r="49" spans="1:9" s="184" customFormat="1" ht="12" x14ac:dyDescent="0.2">
      <c r="A49" s="185" t="s">
        <v>796</v>
      </c>
      <c r="B49" s="186" t="s">
        <v>318</v>
      </c>
      <c r="C49" s="187" t="s">
        <v>927</v>
      </c>
      <c r="D49" s="179"/>
      <c r="E49" s="179"/>
      <c r="F49" s="189">
        <f t="shared" si="2"/>
        <v>0</v>
      </c>
      <c r="G49" s="190">
        <f t="shared" si="1"/>
        <v>0</v>
      </c>
      <c r="H49" s="189"/>
      <c r="I49" s="195"/>
    </row>
    <row r="50" spans="1:9" s="184" customFormat="1" ht="12" x14ac:dyDescent="0.2">
      <c r="A50" s="185" t="s">
        <v>795</v>
      </c>
      <c r="B50" s="196" t="s">
        <v>794</v>
      </c>
      <c r="C50" s="187" t="s">
        <v>927</v>
      </c>
      <c r="D50" s="179">
        <f>D51+D52+D57</f>
        <v>24.05</v>
      </c>
      <c r="E50" s="179">
        <f>E51+E52+E57</f>
        <v>33.017000000000003</v>
      </c>
      <c r="F50" s="189">
        <f t="shared" si="2"/>
        <v>8.9670000000000023</v>
      </c>
      <c r="G50" s="190">
        <f t="shared" si="1"/>
        <v>0.37284823284823293</v>
      </c>
      <c r="H50" s="189"/>
      <c r="I50" s="183"/>
    </row>
    <row r="51" spans="1:9" s="184" customFormat="1" ht="12" x14ac:dyDescent="0.2">
      <c r="A51" s="185" t="s">
        <v>793</v>
      </c>
      <c r="B51" s="194" t="s">
        <v>792</v>
      </c>
      <c r="C51" s="187" t="s">
        <v>927</v>
      </c>
      <c r="D51" s="179">
        <v>1.996</v>
      </c>
      <c r="E51" s="179">
        <v>3.9780000000000002</v>
      </c>
      <c r="F51" s="189">
        <f t="shared" si="2"/>
        <v>1.9820000000000002</v>
      </c>
      <c r="G51" s="190">
        <f t="shared" si="1"/>
        <v>0.99298597194388794</v>
      </c>
      <c r="H51" s="189"/>
      <c r="I51" s="183"/>
    </row>
    <row r="52" spans="1:9" s="184" customFormat="1" ht="12" x14ac:dyDescent="0.2">
      <c r="A52" s="185" t="s">
        <v>791</v>
      </c>
      <c r="B52" s="192" t="s">
        <v>790</v>
      </c>
      <c r="C52" s="187" t="s">
        <v>927</v>
      </c>
      <c r="D52" s="179">
        <v>20.597000000000001</v>
      </c>
      <c r="E52" s="179">
        <v>27.533000000000001</v>
      </c>
      <c r="F52" s="189">
        <f t="shared" si="2"/>
        <v>6.9359999999999999</v>
      </c>
      <c r="G52" s="190">
        <f t="shared" si="1"/>
        <v>0.33674807010729718</v>
      </c>
      <c r="H52" s="189"/>
      <c r="I52" s="183"/>
    </row>
    <row r="53" spans="1:9" s="184" customFormat="1" ht="12" x14ac:dyDescent="0.2">
      <c r="A53" s="185" t="s">
        <v>789</v>
      </c>
      <c r="B53" s="197" t="s">
        <v>788</v>
      </c>
      <c r="C53" s="187" t="s">
        <v>927</v>
      </c>
      <c r="D53" s="179">
        <f>D54+D55</f>
        <v>20.597000000000001</v>
      </c>
      <c r="E53" s="179">
        <f>E54+E55</f>
        <v>27.533000000000001</v>
      </c>
      <c r="F53" s="189">
        <f t="shared" si="2"/>
        <v>6.9359999999999999</v>
      </c>
      <c r="G53" s="190">
        <f t="shared" si="1"/>
        <v>0.33674807010729718</v>
      </c>
      <c r="H53" s="189"/>
      <c r="I53" s="183"/>
    </row>
    <row r="54" spans="1:9" s="184" customFormat="1" ht="72" x14ac:dyDescent="0.2">
      <c r="A54" s="185" t="s">
        <v>787</v>
      </c>
      <c r="B54" s="198" t="s">
        <v>786</v>
      </c>
      <c r="C54" s="187" t="s">
        <v>927</v>
      </c>
      <c r="D54" s="179">
        <v>20.597000000000001</v>
      </c>
      <c r="E54" s="179">
        <v>27.533000000000001</v>
      </c>
      <c r="F54" s="189">
        <f t="shared" si="2"/>
        <v>6.9359999999999999</v>
      </c>
      <c r="G54" s="190">
        <f t="shared" si="1"/>
        <v>0.33674807010729718</v>
      </c>
      <c r="H54" s="199" t="s">
        <v>982</v>
      </c>
      <c r="I54" s="183"/>
    </row>
    <row r="55" spans="1:9" s="184" customFormat="1" ht="12" x14ac:dyDescent="0.2">
      <c r="A55" s="185" t="s">
        <v>785</v>
      </c>
      <c r="B55" s="198" t="s">
        <v>784</v>
      </c>
      <c r="C55" s="187" t="s">
        <v>927</v>
      </c>
      <c r="D55" s="179"/>
      <c r="E55" s="179"/>
      <c r="F55" s="189">
        <f t="shared" si="2"/>
        <v>0</v>
      </c>
      <c r="G55" s="190">
        <f t="shared" si="1"/>
        <v>0</v>
      </c>
      <c r="H55" s="189"/>
      <c r="I55" s="183"/>
    </row>
    <row r="56" spans="1:9" s="184" customFormat="1" ht="15.75" customHeight="1" outlineLevel="1" x14ac:dyDescent="0.2">
      <c r="A56" s="185" t="s">
        <v>783</v>
      </c>
      <c r="B56" s="197" t="s">
        <v>782</v>
      </c>
      <c r="C56" s="187" t="s">
        <v>927</v>
      </c>
      <c r="D56" s="179"/>
      <c r="E56" s="179"/>
      <c r="F56" s="189">
        <f t="shared" si="2"/>
        <v>0</v>
      </c>
      <c r="G56" s="190">
        <f t="shared" si="1"/>
        <v>0</v>
      </c>
      <c r="H56" s="189"/>
      <c r="I56" s="183"/>
    </row>
    <row r="57" spans="1:9" s="184" customFormat="1" ht="12" x14ac:dyDescent="0.2">
      <c r="A57" s="185" t="s">
        <v>781</v>
      </c>
      <c r="B57" s="192" t="s">
        <v>780</v>
      </c>
      <c r="C57" s="187" t="s">
        <v>927</v>
      </c>
      <c r="D57" s="179">
        <v>1.4570000000000001</v>
      </c>
      <c r="E57" s="179">
        <v>1.506</v>
      </c>
      <c r="F57" s="189">
        <f t="shared" si="2"/>
        <v>4.8999999999999932E-2</v>
      </c>
      <c r="G57" s="190">
        <f t="shared" si="1"/>
        <v>3.3630748112560005E-2</v>
      </c>
      <c r="H57" s="189"/>
      <c r="I57" s="183"/>
    </row>
    <row r="58" spans="1:9" s="184" customFormat="1" ht="12" x14ac:dyDescent="0.2">
      <c r="A58" s="185" t="s">
        <v>779</v>
      </c>
      <c r="B58" s="192" t="s">
        <v>778</v>
      </c>
      <c r="C58" s="187" t="s">
        <v>927</v>
      </c>
      <c r="D58" s="179">
        <f>D50-D51-D52-D57</f>
        <v>0</v>
      </c>
      <c r="E58" s="179">
        <f>E50-E51-E52-E57</f>
        <v>0</v>
      </c>
      <c r="F58" s="189">
        <f t="shared" si="2"/>
        <v>0</v>
      </c>
      <c r="G58" s="190">
        <f t="shared" si="1"/>
        <v>0</v>
      </c>
      <c r="H58" s="189"/>
      <c r="I58" s="183"/>
    </row>
    <row r="59" spans="1:9" s="184" customFormat="1" ht="12" x14ac:dyDescent="0.2">
      <c r="A59" s="185" t="s">
        <v>777</v>
      </c>
      <c r="B59" s="196" t="s">
        <v>776</v>
      </c>
      <c r="C59" s="187" t="s">
        <v>927</v>
      </c>
      <c r="D59" s="179">
        <f>SUM(D60:D64)</f>
        <v>87.097099999999998</v>
      </c>
      <c r="E59" s="179">
        <f>SUM(E60:E64)</f>
        <v>73.483999999999995</v>
      </c>
      <c r="F59" s="189">
        <f t="shared" si="2"/>
        <v>-13.613100000000003</v>
      </c>
      <c r="G59" s="190">
        <f t="shared" si="1"/>
        <v>-0.1562979708853682</v>
      </c>
      <c r="H59" s="189"/>
      <c r="I59" s="183"/>
    </row>
    <row r="60" spans="1:9" s="184" customFormat="1" ht="24" x14ac:dyDescent="0.2">
      <c r="A60" s="185" t="s">
        <v>775</v>
      </c>
      <c r="B60" s="194" t="s">
        <v>774</v>
      </c>
      <c r="C60" s="187" t="s">
        <v>927</v>
      </c>
      <c r="D60" s="179">
        <v>4.0521000000000003</v>
      </c>
      <c r="E60" s="179">
        <v>4.0670000000000002</v>
      </c>
      <c r="F60" s="189">
        <f t="shared" si="2"/>
        <v>1.4899999999999913E-2</v>
      </c>
      <c r="G60" s="190">
        <f t="shared" si="1"/>
        <v>3.6771056982798827E-3</v>
      </c>
      <c r="H60" s="189"/>
      <c r="I60" s="183"/>
    </row>
    <row r="61" spans="1:9" s="184" customFormat="1" ht="24" x14ac:dyDescent="0.2">
      <c r="A61" s="185" t="s">
        <v>773</v>
      </c>
      <c r="B61" s="194" t="s">
        <v>772</v>
      </c>
      <c r="C61" s="187" t="s">
        <v>927</v>
      </c>
      <c r="D61" s="179">
        <v>45.750999999999998</v>
      </c>
      <c r="E61" s="179">
        <v>44.222999999999999</v>
      </c>
      <c r="F61" s="189">
        <f t="shared" si="2"/>
        <v>-1.5279999999999987</v>
      </c>
      <c r="G61" s="190">
        <f t="shared" si="1"/>
        <v>-3.3398177089025351E-2</v>
      </c>
      <c r="H61" s="189"/>
      <c r="I61" s="183"/>
    </row>
    <row r="62" spans="1:9" s="184" customFormat="1" ht="12" x14ac:dyDescent="0.2">
      <c r="A62" s="185" t="s">
        <v>771</v>
      </c>
      <c r="B62" s="192" t="s">
        <v>770</v>
      </c>
      <c r="C62" s="187" t="s">
        <v>927</v>
      </c>
      <c r="D62" s="179"/>
      <c r="E62" s="179"/>
      <c r="F62" s="189">
        <f t="shared" si="2"/>
        <v>0</v>
      </c>
      <c r="G62" s="190">
        <f t="shared" si="1"/>
        <v>0</v>
      </c>
      <c r="H62" s="189"/>
      <c r="I62" s="183"/>
    </row>
    <row r="63" spans="1:9" s="184" customFormat="1" ht="12" x14ac:dyDescent="0.2">
      <c r="A63" s="185" t="s">
        <v>769</v>
      </c>
      <c r="B63" s="192" t="s">
        <v>930</v>
      </c>
      <c r="C63" s="187" t="s">
        <v>927</v>
      </c>
      <c r="D63" s="179"/>
      <c r="E63" s="179"/>
      <c r="F63" s="189">
        <f t="shared" si="2"/>
        <v>0</v>
      </c>
      <c r="G63" s="190">
        <f t="shared" si="1"/>
        <v>0</v>
      </c>
      <c r="H63" s="189"/>
      <c r="I63" s="183"/>
    </row>
    <row r="64" spans="1:9" s="184" customFormat="1" ht="12" x14ac:dyDescent="0.2">
      <c r="A64" s="185" t="s">
        <v>768</v>
      </c>
      <c r="B64" s="192" t="s">
        <v>767</v>
      </c>
      <c r="C64" s="187" t="s">
        <v>927</v>
      </c>
      <c r="D64" s="179">
        <v>37.293999999999997</v>
      </c>
      <c r="E64" s="179">
        <v>25.193999999999999</v>
      </c>
      <c r="F64" s="189">
        <f t="shared" si="2"/>
        <v>-12.099999999999998</v>
      </c>
      <c r="G64" s="190">
        <f t="shared" si="1"/>
        <v>-0.32444897302515147</v>
      </c>
      <c r="H64" s="189"/>
      <c r="I64" s="183"/>
    </row>
    <row r="65" spans="1:9" s="184" customFormat="1" ht="12" x14ac:dyDescent="0.2">
      <c r="A65" s="185" t="s">
        <v>766</v>
      </c>
      <c r="B65" s="196" t="s">
        <v>765</v>
      </c>
      <c r="C65" s="187" t="s">
        <v>927</v>
      </c>
      <c r="D65" s="179">
        <v>43.731000000000002</v>
      </c>
      <c r="E65" s="179">
        <v>44.521999999999998</v>
      </c>
      <c r="F65" s="189">
        <f t="shared" si="2"/>
        <v>0.79099999999999682</v>
      </c>
      <c r="G65" s="190">
        <f t="shared" si="1"/>
        <v>1.8087855297157548E-2</v>
      </c>
      <c r="H65" s="189"/>
      <c r="I65" s="183"/>
    </row>
    <row r="66" spans="1:9" s="184" customFormat="1" ht="12" x14ac:dyDescent="0.2">
      <c r="A66" s="185" t="s">
        <v>764</v>
      </c>
      <c r="B66" s="196" t="s">
        <v>763</v>
      </c>
      <c r="C66" s="187" t="s">
        <v>927</v>
      </c>
      <c r="D66" s="179">
        <v>8.3710000000000004</v>
      </c>
      <c r="E66" s="179">
        <v>8.3130000000000006</v>
      </c>
      <c r="F66" s="189">
        <f t="shared" si="2"/>
        <v>-5.7999999999999829E-2</v>
      </c>
      <c r="G66" s="190">
        <f t="shared" si="1"/>
        <v>-6.9286823557519802E-3</v>
      </c>
      <c r="H66" s="189"/>
      <c r="I66" s="183"/>
    </row>
    <row r="67" spans="1:9" s="184" customFormat="1" ht="12" x14ac:dyDescent="0.2">
      <c r="A67" s="185" t="s">
        <v>762</v>
      </c>
      <c r="B67" s="196" t="s">
        <v>761</v>
      </c>
      <c r="C67" s="187" t="s">
        <v>927</v>
      </c>
      <c r="D67" s="179">
        <f>SUM(D68:D69)</f>
        <v>1.321</v>
      </c>
      <c r="E67" s="179">
        <f>SUM(E68:E69)</f>
        <v>1.9249999999999998</v>
      </c>
      <c r="F67" s="189">
        <f t="shared" si="2"/>
        <v>0.60399999999999987</v>
      </c>
      <c r="G67" s="190">
        <f t="shared" si="1"/>
        <v>0.457229371688115</v>
      </c>
      <c r="H67" s="189"/>
      <c r="I67" s="183"/>
    </row>
    <row r="68" spans="1:9" s="184" customFormat="1" ht="12" x14ac:dyDescent="0.2">
      <c r="A68" s="185" t="s">
        <v>387</v>
      </c>
      <c r="B68" s="192" t="s">
        <v>760</v>
      </c>
      <c r="C68" s="187" t="s">
        <v>927</v>
      </c>
      <c r="D68" s="179">
        <v>1.256</v>
      </c>
      <c r="E68" s="179">
        <v>1.8859999999999999</v>
      </c>
      <c r="F68" s="189">
        <f t="shared" si="2"/>
        <v>0.62999999999999989</v>
      </c>
      <c r="G68" s="190">
        <f t="shared" si="1"/>
        <v>0.50159235668789803</v>
      </c>
      <c r="H68" s="189"/>
      <c r="I68" s="183"/>
    </row>
    <row r="69" spans="1:9" s="184" customFormat="1" ht="12" x14ac:dyDescent="0.2">
      <c r="A69" s="185" t="s">
        <v>385</v>
      </c>
      <c r="B69" s="192" t="s">
        <v>759</v>
      </c>
      <c r="C69" s="187" t="s">
        <v>927</v>
      </c>
      <c r="D69" s="179">
        <v>6.5000000000000002E-2</v>
      </c>
      <c r="E69" s="179">
        <v>3.9E-2</v>
      </c>
      <c r="F69" s="189">
        <f t="shared" si="2"/>
        <v>-2.6000000000000002E-2</v>
      </c>
      <c r="G69" s="190">
        <f t="shared" si="1"/>
        <v>-0.4</v>
      </c>
      <c r="H69" s="189"/>
      <c r="I69" s="183"/>
    </row>
    <row r="70" spans="1:9" s="184" customFormat="1" ht="12" x14ac:dyDescent="0.2">
      <c r="A70" s="185" t="s">
        <v>758</v>
      </c>
      <c r="B70" s="196" t="s">
        <v>723</v>
      </c>
      <c r="C70" s="187" t="s">
        <v>927</v>
      </c>
      <c r="D70" s="179"/>
      <c r="E70" s="179"/>
      <c r="F70" s="189">
        <f t="shared" si="2"/>
        <v>0</v>
      </c>
      <c r="G70" s="190">
        <f t="shared" si="1"/>
        <v>0</v>
      </c>
      <c r="H70" s="189"/>
      <c r="I70" s="183"/>
    </row>
    <row r="71" spans="1:9" s="184" customFormat="1" ht="12" x14ac:dyDescent="0.2">
      <c r="A71" s="185" t="s">
        <v>757</v>
      </c>
      <c r="B71" s="192" t="s">
        <v>756</v>
      </c>
      <c r="C71" s="187" t="s">
        <v>927</v>
      </c>
      <c r="D71" s="179"/>
      <c r="E71" s="179"/>
      <c r="F71" s="189">
        <f t="shared" si="2"/>
        <v>0</v>
      </c>
      <c r="G71" s="190">
        <f t="shared" si="1"/>
        <v>0</v>
      </c>
      <c r="H71" s="189"/>
      <c r="I71" s="183"/>
    </row>
    <row r="72" spans="1:9" s="184" customFormat="1" ht="15.75" customHeight="1" x14ac:dyDescent="0.2">
      <c r="A72" s="185" t="s">
        <v>755</v>
      </c>
      <c r="B72" s="192" t="s">
        <v>754</v>
      </c>
      <c r="C72" s="187" t="s">
        <v>927</v>
      </c>
      <c r="D72" s="179"/>
      <c r="E72" s="179"/>
      <c r="F72" s="189">
        <f t="shared" si="2"/>
        <v>0</v>
      </c>
      <c r="G72" s="190">
        <f t="shared" si="1"/>
        <v>0</v>
      </c>
      <c r="H72" s="189"/>
      <c r="I72" s="183"/>
    </row>
    <row r="73" spans="1:9" s="184" customFormat="1" ht="12.75" thickBot="1" x14ac:dyDescent="0.25">
      <c r="A73" s="200" t="s">
        <v>753</v>
      </c>
      <c r="B73" s="201" t="s">
        <v>752</v>
      </c>
      <c r="C73" s="202" t="s">
        <v>927</v>
      </c>
      <c r="D73" s="203"/>
      <c r="E73" s="203"/>
      <c r="F73" s="204">
        <f t="shared" si="2"/>
        <v>0</v>
      </c>
      <c r="G73" s="205">
        <f t="shared" si="1"/>
        <v>0</v>
      </c>
      <c r="H73" s="204"/>
      <c r="I73" s="183"/>
    </row>
    <row r="74" spans="1:9" s="184" customFormat="1" ht="12" x14ac:dyDescent="0.2">
      <c r="A74" s="175" t="s">
        <v>751</v>
      </c>
      <c r="B74" s="206" t="s">
        <v>247</v>
      </c>
      <c r="C74" s="177" t="s">
        <v>927</v>
      </c>
      <c r="D74" s="207"/>
      <c r="E74" s="207"/>
      <c r="F74" s="180"/>
      <c r="G74" s="181"/>
      <c r="H74" s="180"/>
      <c r="I74" s="183"/>
    </row>
    <row r="75" spans="1:9" s="184" customFormat="1" ht="12" x14ac:dyDescent="0.2">
      <c r="A75" s="185" t="s">
        <v>750</v>
      </c>
      <c r="B75" s="192" t="s">
        <v>749</v>
      </c>
      <c r="C75" s="187" t="s">
        <v>927</v>
      </c>
      <c r="D75" s="179">
        <v>8.0079999999999991</v>
      </c>
      <c r="E75" s="179">
        <v>6.9880000000000004</v>
      </c>
      <c r="F75" s="189">
        <f t="shared" si="2"/>
        <v>-1.0199999999999987</v>
      </c>
      <c r="G75" s="190">
        <f t="shared" si="1"/>
        <v>-0.12737262737262722</v>
      </c>
      <c r="H75" s="189"/>
      <c r="I75" s="183"/>
    </row>
    <row r="76" spans="1:9" s="184" customFormat="1" ht="12" x14ac:dyDescent="0.2">
      <c r="A76" s="185" t="s">
        <v>748</v>
      </c>
      <c r="B76" s="192" t="s">
        <v>747</v>
      </c>
      <c r="C76" s="187" t="s">
        <v>927</v>
      </c>
      <c r="D76" s="179"/>
      <c r="E76" s="179"/>
      <c r="F76" s="189">
        <f t="shared" si="2"/>
        <v>0</v>
      </c>
      <c r="G76" s="190">
        <f t="shared" si="1"/>
        <v>0</v>
      </c>
      <c r="H76" s="189"/>
      <c r="I76" s="183"/>
    </row>
    <row r="77" spans="1:9" s="184" customFormat="1" ht="12.75" thickBot="1" x14ac:dyDescent="0.25">
      <c r="A77" s="208" t="s">
        <v>746</v>
      </c>
      <c r="B77" s="209" t="s">
        <v>745</v>
      </c>
      <c r="C77" s="210" t="s">
        <v>927</v>
      </c>
      <c r="D77" s="211"/>
      <c r="E77" s="211"/>
      <c r="F77" s="212">
        <f t="shared" si="2"/>
        <v>0</v>
      </c>
      <c r="G77" s="213">
        <f t="shared" si="1"/>
        <v>0</v>
      </c>
      <c r="H77" s="212"/>
      <c r="I77" s="183"/>
    </row>
    <row r="78" spans="1:9" s="184" customFormat="1" ht="84" x14ac:dyDescent="0.2">
      <c r="A78" s="214" t="s">
        <v>378</v>
      </c>
      <c r="B78" s="176" t="s">
        <v>744</v>
      </c>
      <c r="C78" s="215" t="s">
        <v>927</v>
      </c>
      <c r="D78" s="216">
        <f>D20-D35</f>
        <v>16.176999999999992</v>
      </c>
      <c r="E78" s="216">
        <f>E20-E35</f>
        <v>18.120000000000005</v>
      </c>
      <c r="F78" s="217">
        <f t="shared" si="2"/>
        <v>1.9430000000000121</v>
      </c>
      <c r="G78" s="218">
        <f t="shared" si="1"/>
        <v>0.12010879643939006</v>
      </c>
      <c r="H78" s="182" t="s">
        <v>981</v>
      </c>
      <c r="I78" s="183"/>
    </row>
    <row r="79" spans="1:9" s="184" customFormat="1" ht="15.75" customHeight="1" outlineLevel="1" x14ac:dyDescent="0.2">
      <c r="A79" s="185" t="s">
        <v>377</v>
      </c>
      <c r="B79" s="186" t="s">
        <v>928</v>
      </c>
      <c r="C79" s="187" t="s">
        <v>927</v>
      </c>
      <c r="D79" s="179"/>
      <c r="E79" s="179"/>
      <c r="F79" s="189">
        <f t="shared" si="2"/>
        <v>0</v>
      </c>
      <c r="G79" s="190">
        <f t="shared" si="1"/>
        <v>0</v>
      </c>
      <c r="H79" s="189"/>
      <c r="I79" s="183"/>
    </row>
    <row r="80" spans="1:9" s="184" customFormat="1" ht="31.5" customHeight="1" outlineLevel="1" x14ac:dyDescent="0.2">
      <c r="A80" s="185" t="s">
        <v>376</v>
      </c>
      <c r="B80" s="194" t="s">
        <v>345</v>
      </c>
      <c r="C80" s="187" t="s">
        <v>927</v>
      </c>
      <c r="D80" s="179"/>
      <c r="E80" s="179"/>
      <c r="F80" s="189">
        <f t="shared" si="2"/>
        <v>0</v>
      </c>
      <c r="G80" s="190">
        <f t="shared" si="1"/>
        <v>0</v>
      </c>
      <c r="H80" s="189"/>
      <c r="I80" s="183"/>
    </row>
    <row r="81" spans="1:9" s="184" customFormat="1" ht="31.5" customHeight="1" outlineLevel="1" x14ac:dyDescent="0.2">
      <c r="A81" s="185" t="s">
        <v>374</v>
      </c>
      <c r="B81" s="194" t="s">
        <v>343</v>
      </c>
      <c r="C81" s="187" t="s">
        <v>927</v>
      </c>
      <c r="D81" s="179"/>
      <c r="E81" s="179"/>
      <c r="F81" s="189">
        <f t="shared" si="2"/>
        <v>0</v>
      </c>
      <c r="G81" s="190">
        <f t="shared" si="1"/>
        <v>0</v>
      </c>
      <c r="H81" s="189"/>
      <c r="I81" s="183"/>
    </row>
    <row r="82" spans="1:9" s="184" customFormat="1" ht="31.5" customHeight="1" outlineLevel="1" x14ac:dyDescent="0.2">
      <c r="A82" s="185" t="s">
        <v>373</v>
      </c>
      <c r="B82" s="194" t="s">
        <v>341</v>
      </c>
      <c r="C82" s="187" t="s">
        <v>927</v>
      </c>
      <c r="D82" s="179"/>
      <c r="E82" s="179"/>
      <c r="F82" s="189">
        <f t="shared" si="2"/>
        <v>0</v>
      </c>
      <c r="G82" s="190">
        <f t="shared" si="1"/>
        <v>0</v>
      </c>
      <c r="H82" s="189"/>
      <c r="I82" s="183"/>
    </row>
    <row r="83" spans="1:9" s="184" customFormat="1" ht="15.75" customHeight="1" outlineLevel="1" x14ac:dyDescent="0.2">
      <c r="A83" s="185" t="s">
        <v>371</v>
      </c>
      <c r="B83" s="186" t="s">
        <v>340</v>
      </c>
      <c r="C83" s="187" t="s">
        <v>927</v>
      </c>
      <c r="D83" s="179"/>
      <c r="E83" s="179"/>
      <c r="F83" s="189">
        <f t="shared" si="2"/>
        <v>0</v>
      </c>
      <c r="G83" s="190">
        <f t="shared" si="1"/>
        <v>0</v>
      </c>
      <c r="H83" s="189"/>
      <c r="I83" s="183"/>
    </row>
    <row r="84" spans="1:9" s="184" customFormat="1" ht="12" x14ac:dyDescent="0.2">
      <c r="A84" s="185" t="s">
        <v>743</v>
      </c>
      <c r="B84" s="186" t="s">
        <v>339</v>
      </c>
      <c r="C84" s="187" t="s">
        <v>927</v>
      </c>
      <c r="D84" s="179">
        <f>D26-D41</f>
        <v>17.176999999999992</v>
      </c>
      <c r="E84" s="179">
        <f>E26-E41</f>
        <v>19.078000000000003</v>
      </c>
      <c r="F84" s="189">
        <f t="shared" si="2"/>
        <v>1.9010000000000105</v>
      </c>
      <c r="G84" s="190">
        <f t="shared" si="1"/>
        <v>0.11067124643418591</v>
      </c>
      <c r="H84" s="189"/>
      <c r="I84" s="183"/>
    </row>
    <row r="85" spans="1:9" s="184" customFormat="1" ht="15.75" customHeight="1" outlineLevel="1" x14ac:dyDescent="0.2">
      <c r="A85" s="185" t="s">
        <v>742</v>
      </c>
      <c r="B85" s="186" t="s">
        <v>338</v>
      </c>
      <c r="C85" s="187" t="s">
        <v>927</v>
      </c>
      <c r="D85" s="179"/>
      <c r="E85" s="179"/>
      <c r="F85" s="189">
        <f t="shared" si="2"/>
        <v>0</v>
      </c>
      <c r="G85" s="190">
        <f t="shared" si="1"/>
        <v>0</v>
      </c>
      <c r="H85" s="189"/>
      <c r="I85" s="183"/>
    </row>
    <row r="86" spans="1:9" s="184" customFormat="1" ht="12" x14ac:dyDescent="0.2">
      <c r="A86" s="185" t="s">
        <v>741</v>
      </c>
      <c r="B86" s="186" t="s">
        <v>336</v>
      </c>
      <c r="C86" s="187" t="s">
        <v>927</v>
      </c>
      <c r="D86" s="179">
        <f>D28-D43</f>
        <v>-1</v>
      </c>
      <c r="E86" s="179">
        <f>E28-E43</f>
        <v>-0.95799999999999996</v>
      </c>
      <c r="F86" s="189">
        <f t="shared" si="2"/>
        <v>4.2000000000000037E-2</v>
      </c>
      <c r="G86" s="190">
        <f t="shared" si="1"/>
        <v>-4.2000000000000037E-2</v>
      </c>
      <c r="H86" s="189"/>
      <c r="I86" s="183"/>
    </row>
    <row r="87" spans="1:9" s="184" customFormat="1" ht="12" x14ac:dyDescent="0.2">
      <c r="A87" s="185" t="s">
        <v>740</v>
      </c>
      <c r="B87" s="186" t="s">
        <v>334</v>
      </c>
      <c r="C87" s="187" t="s">
        <v>927</v>
      </c>
      <c r="D87" s="179">
        <f>D29-D44</f>
        <v>0</v>
      </c>
      <c r="E87" s="179">
        <f>E29-E44</f>
        <v>0</v>
      </c>
      <c r="F87" s="189">
        <f t="shared" si="2"/>
        <v>0</v>
      </c>
      <c r="G87" s="190">
        <f t="shared" si="1"/>
        <v>0</v>
      </c>
      <c r="H87" s="189"/>
      <c r="I87" s="183"/>
    </row>
    <row r="88" spans="1:9" s="184" customFormat="1" ht="15.75" customHeight="1" outlineLevel="1" x14ac:dyDescent="0.2">
      <c r="A88" s="185" t="s">
        <v>739</v>
      </c>
      <c r="B88" s="186" t="s">
        <v>332</v>
      </c>
      <c r="C88" s="187" t="s">
        <v>927</v>
      </c>
      <c r="D88" s="179"/>
      <c r="E88" s="179"/>
      <c r="F88" s="189">
        <f t="shared" si="2"/>
        <v>0</v>
      </c>
      <c r="G88" s="190">
        <f t="shared" si="1"/>
        <v>0</v>
      </c>
      <c r="H88" s="189"/>
      <c r="I88" s="183"/>
    </row>
    <row r="89" spans="1:9" s="184" customFormat="1" ht="31.5" customHeight="1" outlineLevel="1" x14ac:dyDescent="0.2">
      <c r="A89" s="185" t="s">
        <v>738</v>
      </c>
      <c r="B89" s="191" t="s">
        <v>330</v>
      </c>
      <c r="C89" s="187" t="s">
        <v>927</v>
      </c>
      <c r="D89" s="179"/>
      <c r="E89" s="179"/>
      <c r="F89" s="189">
        <f t="shared" si="2"/>
        <v>0</v>
      </c>
      <c r="G89" s="190">
        <f t="shared" si="1"/>
        <v>0</v>
      </c>
      <c r="H89" s="189"/>
      <c r="I89" s="183"/>
    </row>
    <row r="90" spans="1:9" s="184" customFormat="1" ht="15.75" customHeight="1" outlineLevel="1" x14ac:dyDescent="0.2">
      <c r="A90" s="185" t="s">
        <v>737</v>
      </c>
      <c r="B90" s="194" t="s">
        <v>929</v>
      </c>
      <c r="C90" s="187" t="s">
        <v>927</v>
      </c>
      <c r="D90" s="179"/>
      <c r="E90" s="179"/>
      <c r="F90" s="189">
        <f t="shared" si="2"/>
        <v>0</v>
      </c>
      <c r="G90" s="190">
        <f t="shared" ref="G90:G153" si="3">IFERROR(F90/D90,0)</f>
        <v>0</v>
      </c>
      <c r="H90" s="189"/>
      <c r="I90" s="183"/>
    </row>
    <row r="91" spans="1:9" s="184" customFormat="1" ht="15.75" customHeight="1" outlineLevel="1" x14ac:dyDescent="0.2">
      <c r="A91" s="185" t="s">
        <v>736</v>
      </c>
      <c r="B91" s="192" t="s">
        <v>326</v>
      </c>
      <c r="C91" s="187" t="s">
        <v>927</v>
      </c>
      <c r="D91" s="179"/>
      <c r="E91" s="179"/>
      <c r="F91" s="189">
        <f t="shared" ref="F91:F154" si="4">E91-D91</f>
        <v>0</v>
      </c>
      <c r="G91" s="190">
        <f t="shared" si="3"/>
        <v>0</v>
      </c>
      <c r="H91" s="189"/>
      <c r="I91" s="183"/>
    </row>
    <row r="92" spans="1:9" s="184" customFormat="1" ht="12" x14ac:dyDescent="0.2">
      <c r="A92" s="185" t="s">
        <v>735</v>
      </c>
      <c r="B92" s="186" t="s">
        <v>318</v>
      </c>
      <c r="C92" s="187" t="s">
        <v>927</v>
      </c>
      <c r="D92" s="179">
        <f>D34-D49</f>
        <v>0</v>
      </c>
      <c r="E92" s="179">
        <f>E34-E49</f>
        <v>0</v>
      </c>
      <c r="F92" s="189">
        <f t="shared" si="4"/>
        <v>0</v>
      </c>
      <c r="G92" s="190">
        <f t="shared" si="3"/>
        <v>0</v>
      </c>
      <c r="H92" s="189"/>
      <c r="I92" s="183"/>
    </row>
    <row r="93" spans="1:9" s="184" customFormat="1" ht="12" x14ac:dyDescent="0.2">
      <c r="A93" s="185" t="s">
        <v>734</v>
      </c>
      <c r="B93" s="219" t="s">
        <v>931</v>
      </c>
      <c r="C93" s="187" t="s">
        <v>927</v>
      </c>
      <c r="D93" s="179">
        <f>D94-D100</f>
        <v>0.39999999999999991</v>
      </c>
      <c r="E93" s="179">
        <f>E94-E100</f>
        <v>3.4430000000000005</v>
      </c>
      <c r="F93" s="189">
        <f t="shared" si="4"/>
        <v>3.0430000000000006</v>
      </c>
      <c r="G93" s="190">
        <f t="shared" si="3"/>
        <v>7.6075000000000035</v>
      </c>
      <c r="H93" s="189"/>
      <c r="I93" s="183"/>
    </row>
    <row r="94" spans="1:9" s="184" customFormat="1" ht="12" x14ac:dyDescent="0.2">
      <c r="A94" s="185" t="s">
        <v>194</v>
      </c>
      <c r="B94" s="191" t="s">
        <v>733</v>
      </c>
      <c r="C94" s="187" t="s">
        <v>927</v>
      </c>
      <c r="D94" s="179">
        <v>3.51</v>
      </c>
      <c r="E94" s="179">
        <v>10.239000000000001</v>
      </c>
      <c r="F94" s="189">
        <f t="shared" si="4"/>
        <v>6.729000000000001</v>
      </c>
      <c r="G94" s="190">
        <f t="shared" si="3"/>
        <v>1.9170940170940174</v>
      </c>
      <c r="H94" s="189"/>
      <c r="I94" s="183"/>
    </row>
    <row r="95" spans="1:9" s="184" customFormat="1" ht="12" x14ac:dyDescent="0.2">
      <c r="A95" s="185" t="s">
        <v>732</v>
      </c>
      <c r="B95" s="194" t="s">
        <v>731</v>
      </c>
      <c r="C95" s="187" t="s">
        <v>927</v>
      </c>
      <c r="D95" s="179"/>
      <c r="E95" s="179"/>
      <c r="F95" s="189">
        <f t="shared" si="4"/>
        <v>0</v>
      </c>
      <c r="G95" s="190">
        <f t="shared" si="3"/>
        <v>0</v>
      </c>
      <c r="H95" s="189"/>
      <c r="I95" s="183"/>
    </row>
    <row r="96" spans="1:9" s="184" customFormat="1" ht="12" x14ac:dyDescent="0.2">
      <c r="A96" s="185" t="s">
        <v>730</v>
      </c>
      <c r="B96" s="194" t="s">
        <v>729</v>
      </c>
      <c r="C96" s="187" t="s">
        <v>927</v>
      </c>
      <c r="D96" s="179"/>
      <c r="E96" s="179"/>
      <c r="F96" s="189">
        <f t="shared" si="4"/>
        <v>0</v>
      </c>
      <c r="G96" s="190">
        <f t="shared" si="3"/>
        <v>0</v>
      </c>
      <c r="H96" s="189"/>
      <c r="I96" s="183"/>
    </row>
    <row r="97" spans="1:9" s="184" customFormat="1" ht="12" x14ac:dyDescent="0.2">
      <c r="A97" s="185" t="s">
        <v>728</v>
      </c>
      <c r="B97" s="194" t="s">
        <v>727</v>
      </c>
      <c r="C97" s="187" t="s">
        <v>927</v>
      </c>
      <c r="D97" s="179"/>
      <c r="E97" s="179"/>
      <c r="F97" s="189">
        <f t="shared" si="4"/>
        <v>0</v>
      </c>
      <c r="G97" s="190">
        <f t="shared" si="3"/>
        <v>0</v>
      </c>
      <c r="H97" s="189"/>
      <c r="I97" s="183"/>
    </row>
    <row r="98" spans="1:9" s="184" customFormat="1" ht="12" x14ac:dyDescent="0.2">
      <c r="A98" s="185" t="s">
        <v>726</v>
      </c>
      <c r="B98" s="197" t="s">
        <v>715</v>
      </c>
      <c r="C98" s="187" t="s">
        <v>927</v>
      </c>
      <c r="D98" s="179"/>
      <c r="E98" s="179"/>
      <c r="F98" s="189">
        <f t="shared" si="4"/>
        <v>0</v>
      </c>
      <c r="G98" s="190">
        <f t="shared" si="3"/>
        <v>0</v>
      </c>
      <c r="H98" s="189"/>
      <c r="I98" s="183"/>
    </row>
    <row r="99" spans="1:9" s="184" customFormat="1" ht="12" x14ac:dyDescent="0.2">
      <c r="A99" s="185" t="s">
        <v>725</v>
      </c>
      <c r="B99" s="192" t="s">
        <v>724</v>
      </c>
      <c r="C99" s="187" t="s">
        <v>927</v>
      </c>
      <c r="D99" s="179">
        <v>0</v>
      </c>
      <c r="E99" s="179">
        <v>0</v>
      </c>
      <c r="F99" s="189">
        <f t="shared" si="4"/>
        <v>0</v>
      </c>
      <c r="G99" s="190">
        <f t="shared" si="3"/>
        <v>0</v>
      </c>
      <c r="H99" s="189"/>
      <c r="I99" s="183"/>
    </row>
    <row r="100" spans="1:9" s="184" customFormat="1" ht="12" x14ac:dyDescent="0.2">
      <c r="A100" s="185" t="s">
        <v>193</v>
      </c>
      <c r="B100" s="196" t="s">
        <v>723</v>
      </c>
      <c r="C100" s="187" t="s">
        <v>927</v>
      </c>
      <c r="D100" s="179">
        <v>3.11</v>
      </c>
      <c r="E100" s="179">
        <v>6.7960000000000003</v>
      </c>
      <c r="F100" s="189">
        <f t="shared" si="4"/>
        <v>3.6860000000000004</v>
      </c>
      <c r="G100" s="190">
        <f t="shared" si="3"/>
        <v>1.1852090032154343</v>
      </c>
      <c r="H100" s="189"/>
      <c r="I100" s="183"/>
    </row>
    <row r="101" spans="1:9" s="184" customFormat="1" ht="12" x14ac:dyDescent="0.2">
      <c r="A101" s="185" t="s">
        <v>722</v>
      </c>
      <c r="B101" s="192" t="s">
        <v>721</v>
      </c>
      <c r="C101" s="187" t="s">
        <v>927</v>
      </c>
      <c r="D101" s="179"/>
      <c r="E101" s="179"/>
      <c r="F101" s="189">
        <f t="shared" si="4"/>
        <v>0</v>
      </c>
      <c r="G101" s="190">
        <f t="shared" si="3"/>
        <v>0</v>
      </c>
      <c r="H101" s="189"/>
      <c r="I101" s="183"/>
    </row>
    <row r="102" spans="1:9" s="184" customFormat="1" ht="12" x14ac:dyDescent="0.2">
      <c r="A102" s="185" t="s">
        <v>720</v>
      </c>
      <c r="B102" s="192" t="s">
        <v>719</v>
      </c>
      <c r="C102" s="187" t="s">
        <v>927</v>
      </c>
      <c r="D102" s="179"/>
      <c r="E102" s="179"/>
      <c r="F102" s="189">
        <f t="shared" si="4"/>
        <v>0</v>
      </c>
      <c r="G102" s="190">
        <f t="shared" si="3"/>
        <v>0</v>
      </c>
      <c r="H102" s="189"/>
      <c r="I102" s="183"/>
    </row>
    <row r="103" spans="1:9" s="184" customFormat="1" ht="12" x14ac:dyDescent="0.2">
      <c r="A103" s="185" t="s">
        <v>718</v>
      </c>
      <c r="B103" s="192" t="s">
        <v>717</v>
      </c>
      <c r="C103" s="187" t="s">
        <v>927</v>
      </c>
      <c r="D103" s="179"/>
      <c r="E103" s="179"/>
      <c r="F103" s="189">
        <f t="shared" si="4"/>
        <v>0</v>
      </c>
      <c r="G103" s="190">
        <f t="shared" si="3"/>
        <v>0</v>
      </c>
      <c r="H103" s="189"/>
      <c r="I103" s="183"/>
    </row>
    <row r="104" spans="1:9" s="184" customFormat="1" ht="12" x14ac:dyDescent="0.2">
      <c r="A104" s="185" t="s">
        <v>716</v>
      </c>
      <c r="B104" s="197" t="s">
        <v>932</v>
      </c>
      <c r="C104" s="187" t="s">
        <v>927</v>
      </c>
      <c r="D104" s="179"/>
      <c r="E104" s="179"/>
      <c r="F104" s="189">
        <f t="shared" si="4"/>
        <v>0</v>
      </c>
      <c r="G104" s="190">
        <f t="shared" si="3"/>
        <v>0</v>
      </c>
      <c r="H104" s="189"/>
      <c r="I104" s="183"/>
    </row>
    <row r="105" spans="1:9" s="184" customFormat="1" ht="12.75" thickBot="1" x14ac:dyDescent="0.25">
      <c r="A105" s="185" t="s">
        <v>714</v>
      </c>
      <c r="B105" s="192" t="s">
        <v>713</v>
      </c>
      <c r="C105" s="187" t="s">
        <v>927</v>
      </c>
      <c r="D105" s="179">
        <v>3.11</v>
      </c>
      <c r="E105" s="179">
        <v>6.7960000000000003</v>
      </c>
      <c r="F105" s="189">
        <f t="shared" si="4"/>
        <v>3.6860000000000004</v>
      </c>
      <c r="G105" s="190">
        <f t="shared" si="3"/>
        <v>1.1852090032154343</v>
      </c>
      <c r="H105" s="189"/>
      <c r="I105" s="183"/>
    </row>
    <row r="106" spans="1:9" s="184" customFormat="1" ht="84" x14ac:dyDescent="0.2">
      <c r="A106" s="185" t="s">
        <v>712</v>
      </c>
      <c r="B106" s="219" t="s">
        <v>711</v>
      </c>
      <c r="C106" s="187" t="s">
        <v>927</v>
      </c>
      <c r="D106" s="179">
        <f>D78+D93</f>
        <v>16.576999999999991</v>
      </c>
      <c r="E106" s="179">
        <f>E78+E93</f>
        <v>21.563000000000006</v>
      </c>
      <c r="F106" s="189">
        <f t="shared" si="4"/>
        <v>4.9860000000000149</v>
      </c>
      <c r="G106" s="190">
        <f t="shared" si="3"/>
        <v>0.30077818664414657</v>
      </c>
      <c r="H106" s="182" t="s">
        <v>981</v>
      </c>
      <c r="I106" s="183"/>
    </row>
    <row r="107" spans="1:9" s="184" customFormat="1" ht="31.5" customHeight="1" outlineLevel="1" x14ac:dyDescent="0.2">
      <c r="A107" s="185" t="s">
        <v>120</v>
      </c>
      <c r="B107" s="191" t="s">
        <v>710</v>
      </c>
      <c r="C107" s="187" t="s">
        <v>927</v>
      </c>
      <c r="D107" s="179"/>
      <c r="E107" s="179"/>
      <c r="F107" s="189">
        <f t="shared" si="4"/>
        <v>0</v>
      </c>
      <c r="G107" s="190">
        <f t="shared" si="3"/>
        <v>0</v>
      </c>
      <c r="H107" s="189"/>
      <c r="I107" s="183"/>
    </row>
    <row r="108" spans="1:9" s="184" customFormat="1" ht="31.5" customHeight="1" outlineLevel="1" x14ac:dyDescent="0.2">
      <c r="A108" s="185" t="s">
        <v>113</v>
      </c>
      <c r="B108" s="194" t="s">
        <v>345</v>
      </c>
      <c r="C108" s="187" t="s">
        <v>927</v>
      </c>
      <c r="D108" s="179"/>
      <c r="E108" s="179"/>
      <c r="F108" s="189">
        <f t="shared" si="4"/>
        <v>0</v>
      </c>
      <c r="G108" s="190">
        <f t="shared" si="3"/>
        <v>0</v>
      </c>
      <c r="H108" s="189"/>
      <c r="I108" s="183"/>
    </row>
    <row r="109" spans="1:9" s="184" customFormat="1" ht="31.5" customHeight="1" outlineLevel="1" x14ac:dyDescent="0.2">
      <c r="A109" s="185" t="s">
        <v>112</v>
      </c>
      <c r="B109" s="194" t="s">
        <v>343</v>
      </c>
      <c r="C109" s="187" t="s">
        <v>927</v>
      </c>
      <c r="D109" s="179"/>
      <c r="E109" s="179"/>
      <c r="F109" s="189">
        <f t="shared" si="4"/>
        <v>0</v>
      </c>
      <c r="G109" s="190">
        <f t="shared" si="3"/>
        <v>0</v>
      </c>
      <c r="H109" s="189"/>
      <c r="I109" s="183"/>
    </row>
    <row r="110" spans="1:9" s="184" customFormat="1" ht="31.5" customHeight="1" outlineLevel="1" x14ac:dyDescent="0.2">
      <c r="A110" s="185" t="s">
        <v>111</v>
      </c>
      <c r="B110" s="194" t="s">
        <v>341</v>
      </c>
      <c r="C110" s="187" t="s">
        <v>927</v>
      </c>
      <c r="D110" s="179"/>
      <c r="E110" s="179"/>
      <c r="F110" s="189">
        <f t="shared" si="4"/>
        <v>0</v>
      </c>
      <c r="G110" s="190">
        <f t="shared" si="3"/>
        <v>0</v>
      </c>
      <c r="H110" s="189"/>
      <c r="I110" s="183"/>
    </row>
    <row r="111" spans="1:9" s="184" customFormat="1" ht="15.75" customHeight="1" outlineLevel="1" x14ac:dyDescent="0.2">
      <c r="A111" s="185" t="s">
        <v>119</v>
      </c>
      <c r="B111" s="186" t="s">
        <v>340</v>
      </c>
      <c r="C111" s="187" t="s">
        <v>927</v>
      </c>
      <c r="D111" s="179"/>
      <c r="E111" s="179"/>
      <c r="F111" s="189">
        <f t="shared" si="4"/>
        <v>0</v>
      </c>
      <c r="G111" s="190">
        <f t="shared" si="3"/>
        <v>0</v>
      </c>
      <c r="H111" s="189"/>
      <c r="I111" s="183"/>
    </row>
    <row r="112" spans="1:9" s="184" customFormat="1" ht="12" x14ac:dyDescent="0.2">
      <c r="A112" s="185" t="s">
        <v>118</v>
      </c>
      <c r="B112" s="186" t="s">
        <v>339</v>
      </c>
      <c r="C112" s="187" t="s">
        <v>927</v>
      </c>
      <c r="D112" s="179">
        <v>17.177</v>
      </c>
      <c r="E112" s="179">
        <v>19.077999999999999</v>
      </c>
      <c r="F112" s="189">
        <f t="shared" si="4"/>
        <v>1.9009999999999998</v>
      </c>
      <c r="G112" s="190">
        <f t="shared" si="3"/>
        <v>0.11067124643418524</v>
      </c>
      <c r="H112" s="189"/>
      <c r="I112" s="183"/>
    </row>
    <row r="113" spans="1:9" s="184" customFormat="1" ht="15.75" customHeight="1" outlineLevel="1" x14ac:dyDescent="0.2">
      <c r="A113" s="185" t="s">
        <v>117</v>
      </c>
      <c r="B113" s="186" t="s">
        <v>338</v>
      </c>
      <c r="C113" s="187" t="s">
        <v>927</v>
      </c>
      <c r="D113" s="179"/>
      <c r="E113" s="179"/>
      <c r="F113" s="189">
        <f t="shared" si="4"/>
        <v>0</v>
      </c>
      <c r="G113" s="190">
        <f t="shared" si="3"/>
        <v>0</v>
      </c>
      <c r="H113" s="189"/>
      <c r="I113" s="183"/>
    </row>
    <row r="114" spans="1:9" s="184" customFormat="1" ht="12" x14ac:dyDescent="0.2">
      <c r="A114" s="185" t="s">
        <v>116</v>
      </c>
      <c r="B114" s="186" t="s">
        <v>336</v>
      </c>
      <c r="C114" s="187" t="s">
        <v>927</v>
      </c>
      <c r="D114" s="179">
        <v>-1</v>
      </c>
      <c r="E114" s="179">
        <v>-0.95799999999999996</v>
      </c>
      <c r="F114" s="189">
        <f>E114-D114</f>
        <v>4.2000000000000037E-2</v>
      </c>
      <c r="G114" s="190">
        <f t="shared" si="3"/>
        <v>-4.2000000000000037E-2</v>
      </c>
      <c r="H114" s="189"/>
      <c r="I114" s="183"/>
    </row>
    <row r="115" spans="1:9" s="184" customFormat="1" ht="12" x14ac:dyDescent="0.2">
      <c r="A115" s="185" t="s">
        <v>115</v>
      </c>
      <c r="B115" s="186" t="s">
        <v>334</v>
      </c>
      <c r="C115" s="187" t="s">
        <v>927</v>
      </c>
      <c r="D115" s="179"/>
      <c r="E115" s="179"/>
      <c r="F115" s="189">
        <f>E115-D115</f>
        <v>0</v>
      </c>
      <c r="G115" s="190">
        <f t="shared" si="3"/>
        <v>0</v>
      </c>
      <c r="H115" s="189"/>
      <c r="I115" s="183"/>
    </row>
    <row r="116" spans="1:9" s="184" customFormat="1" ht="15.75" customHeight="1" outlineLevel="1" x14ac:dyDescent="0.2">
      <c r="A116" s="185" t="s">
        <v>114</v>
      </c>
      <c r="B116" s="186" t="s">
        <v>332</v>
      </c>
      <c r="C116" s="187" t="s">
        <v>927</v>
      </c>
      <c r="D116" s="179"/>
      <c r="E116" s="179"/>
      <c r="F116" s="189">
        <f t="shared" si="4"/>
        <v>0</v>
      </c>
      <c r="G116" s="190">
        <f t="shared" si="3"/>
        <v>0</v>
      </c>
      <c r="H116" s="189"/>
      <c r="I116" s="183"/>
    </row>
    <row r="117" spans="1:9" s="184" customFormat="1" ht="31.5" customHeight="1" outlineLevel="1" x14ac:dyDescent="0.2">
      <c r="A117" s="185" t="s">
        <v>709</v>
      </c>
      <c r="B117" s="191" t="s">
        <v>330</v>
      </c>
      <c r="C117" s="187" t="s">
        <v>927</v>
      </c>
      <c r="D117" s="179"/>
      <c r="E117" s="179"/>
      <c r="F117" s="189">
        <f t="shared" si="4"/>
        <v>0</v>
      </c>
      <c r="G117" s="190">
        <f t="shared" si="3"/>
        <v>0</v>
      </c>
      <c r="H117" s="189"/>
      <c r="I117" s="183"/>
    </row>
    <row r="118" spans="1:9" s="184" customFormat="1" ht="15.75" customHeight="1" outlineLevel="1" x14ac:dyDescent="0.2">
      <c r="A118" s="185" t="s">
        <v>708</v>
      </c>
      <c r="B118" s="192" t="s">
        <v>929</v>
      </c>
      <c r="C118" s="187" t="s">
        <v>927</v>
      </c>
      <c r="D118" s="179"/>
      <c r="E118" s="179"/>
      <c r="F118" s="189">
        <f t="shared" si="4"/>
        <v>0</v>
      </c>
      <c r="G118" s="190">
        <f t="shared" si="3"/>
        <v>0</v>
      </c>
      <c r="H118" s="189"/>
      <c r="I118" s="183"/>
    </row>
    <row r="119" spans="1:9" s="184" customFormat="1" ht="15.75" customHeight="1" outlineLevel="1" x14ac:dyDescent="0.2">
      <c r="A119" s="185" t="s">
        <v>707</v>
      </c>
      <c r="B119" s="192" t="s">
        <v>326</v>
      </c>
      <c r="C119" s="187" t="s">
        <v>927</v>
      </c>
      <c r="D119" s="179"/>
      <c r="E119" s="179"/>
      <c r="F119" s="189">
        <f t="shared" si="4"/>
        <v>0</v>
      </c>
      <c r="G119" s="190">
        <f t="shared" si="3"/>
        <v>0</v>
      </c>
      <c r="H119" s="189"/>
      <c r="I119" s="183"/>
    </row>
    <row r="120" spans="1:9" s="184" customFormat="1" ht="12" x14ac:dyDescent="0.2">
      <c r="A120" s="185" t="s">
        <v>706</v>
      </c>
      <c r="B120" s="186" t="s">
        <v>318</v>
      </c>
      <c r="C120" s="187" t="s">
        <v>927</v>
      </c>
      <c r="D120" s="179">
        <v>0.4</v>
      </c>
      <c r="E120" s="179">
        <v>3.4430000000000001</v>
      </c>
      <c r="F120" s="189">
        <f t="shared" si="4"/>
        <v>3.0430000000000001</v>
      </c>
      <c r="G120" s="190">
        <f t="shared" si="3"/>
        <v>7.6074999999999999</v>
      </c>
      <c r="H120" s="189"/>
      <c r="I120" s="183"/>
    </row>
    <row r="121" spans="1:9" s="184" customFormat="1" ht="12" x14ac:dyDescent="0.2">
      <c r="A121" s="185" t="s">
        <v>705</v>
      </c>
      <c r="B121" s="219" t="s">
        <v>704</v>
      </c>
      <c r="C121" s="187" t="s">
        <v>927</v>
      </c>
      <c r="D121" s="179">
        <v>3.3149999999999999</v>
      </c>
      <c r="E121" s="179">
        <v>4.9160000000000004</v>
      </c>
      <c r="F121" s="189">
        <f t="shared" si="4"/>
        <v>1.6010000000000004</v>
      </c>
      <c r="G121" s="190">
        <f t="shared" si="3"/>
        <v>0.48295625942684778</v>
      </c>
      <c r="H121" s="189"/>
      <c r="I121" s="183"/>
    </row>
    <row r="122" spans="1:9" s="184" customFormat="1" ht="15.75" customHeight="1" outlineLevel="1" x14ac:dyDescent="0.2">
      <c r="A122" s="185" t="s">
        <v>85</v>
      </c>
      <c r="B122" s="186" t="s">
        <v>928</v>
      </c>
      <c r="C122" s="187" t="s">
        <v>927</v>
      </c>
      <c r="D122" s="179"/>
      <c r="E122" s="179"/>
      <c r="F122" s="189">
        <f t="shared" si="4"/>
        <v>0</v>
      </c>
      <c r="G122" s="190">
        <f t="shared" si="3"/>
        <v>0</v>
      </c>
      <c r="H122" s="189"/>
      <c r="I122" s="183"/>
    </row>
    <row r="123" spans="1:9" s="184" customFormat="1" ht="31.5" customHeight="1" outlineLevel="1" x14ac:dyDescent="0.2">
      <c r="A123" s="185" t="s">
        <v>78</v>
      </c>
      <c r="B123" s="194" t="s">
        <v>345</v>
      </c>
      <c r="C123" s="187" t="s">
        <v>927</v>
      </c>
      <c r="D123" s="179"/>
      <c r="E123" s="179"/>
      <c r="F123" s="189">
        <f t="shared" si="4"/>
        <v>0</v>
      </c>
      <c r="G123" s="190">
        <f t="shared" si="3"/>
        <v>0</v>
      </c>
      <c r="H123" s="189"/>
      <c r="I123" s="183"/>
    </row>
    <row r="124" spans="1:9" s="184" customFormat="1" ht="31.5" customHeight="1" outlineLevel="1" x14ac:dyDescent="0.2">
      <c r="A124" s="185" t="s">
        <v>77</v>
      </c>
      <c r="B124" s="194" t="s">
        <v>343</v>
      </c>
      <c r="C124" s="187" t="s">
        <v>927</v>
      </c>
      <c r="D124" s="179"/>
      <c r="E124" s="179"/>
      <c r="F124" s="189">
        <f t="shared" si="4"/>
        <v>0</v>
      </c>
      <c r="G124" s="190">
        <f t="shared" si="3"/>
        <v>0</v>
      </c>
      <c r="H124" s="189"/>
      <c r="I124" s="183"/>
    </row>
    <row r="125" spans="1:9" s="184" customFormat="1" ht="31.5" customHeight="1" outlineLevel="1" x14ac:dyDescent="0.2">
      <c r="A125" s="185" t="s">
        <v>76</v>
      </c>
      <c r="B125" s="194" t="s">
        <v>341</v>
      </c>
      <c r="C125" s="187" t="s">
        <v>927</v>
      </c>
      <c r="D125" s="179"/>
      <c r="E125" s="179"/>
      <c r="F125" s="189">
        <f t="shared" si="4"/>
        <v>0</v>
      </c>
      <c r="G125" s="190">
        <f t="shared" si="3"/>
        <v>0</v>
      </c>
      <c r="H125" s="189"/>
      <c r="I125" s="183"/>
    </row>
    <row r="126" spans="1:9" s="184" customFormat="1" ht="15.75" customHeight="1" outlineLevel="1" x14ac:dyDescent="0.2">
      <c r="A126" s="185" t="s">
        <v>84</v>
      </c>
      <c r="B126" s="196" t="s">
        <v>703</v>
      </c>
      <c r="C126" s="187" t="s">
        <v>927</v>
      </c>
      <c r="D126" s="179"/>
      <c r="E126" s="179"/>
      <c r="F126" s="189">
        <f t="shared" si="4"/>
        <v>0</v>
      </c>
      <c r="G126" s="190">
        <f t="shared" si="3"/>
        <v>0</v>
      </c>
      <c r="H126" s="189"/>
      <c r="I126" s="183"/>
    </row>
    <row r="127" spans="1:9" s="184" customFormat="1" ht="12" x14ac:dyDescent="0.2">
      <c r="A127" s="185" t="s">
        <v>83</v>
      </c>
      <c r="B127" s="196" t="s">
        <v>702</v>
      </c>
      <c r="C127" s="187" t="s">
        <v>927</v>
      </c>
      <c r="D127" s="179">
        <v>3.4350000000000001</v>
      </c>
      <c r="E127" s="179">
        <v>4.4189999999999996</v>
      </c>
      <c r="F127" s="189">
        <f t="shared" si="4"/>
        <v>0.98399999999999954</v>
      </c>
      <c r="G127" s="190">
        <f t="shared" si="3"/>
        <v>0.28646288209606974</v>
      </c>
      <c r="H127" s="189"/>
      <c r="I127" s="183"/>
    </row>
    <row r="128" spans="1:9" s="184" customFormat="1" ht="15.75" customHeight="1" outlineLevel="1" x14ac:dyDescent="0.2">
      <c r="A128" s="185" t="s">
        <v>82</v>
      </c>
      <c r="B128" s="196" t="s">
        <v>701</v>
      </c>
      <c r="C128" s="187" t="s">
        <v>927</v>
      </c>
      <c r="D128" s="179"/>
      <c r="E128" s="179"/>
      <c r="F128" s="189">
        <f t="shared" si="4"/>
        <v>0</v>
      </c>
      <c r="G128" s="190">
        <f t="shared" si="3"/>
        <v>0</v>
      </c>
      <c r="H128" s="189"/>
      <c r="I128" s="183"/>
    </row>
    <row r="129" spans="1:9" s="184" customFormat="1" ht="12" x14ac:dyDescent="0.2">
      <c r="A129" s="185" t="s">
        <v>81</v>
      </c>
      <c r="B129" s="196" t="s">
        <v>700</v>
      </c>
      <c r="C129" s="187" t="s">
        <v>927</v>
      </c>
      <c r="D129" s="179">
        <v>-0.2</v>
      </c>
      <c r="E129" s="179">
        <v>-0.192</v>
      </c>
      <c r="F129" s="189">
        <f t="shared" si="4"/>
        <v>8.0000000000000071E-3</v>
      </c>
      <c r="G129" s="190">
        <f t="shared" si="3"/>
        <v>-4.0000000000000036E-2</v>
      </c>
      <c r="H129" s="189"/>
      <c r="I129" s="183"/>
    </row>
    <row r="130" spans="1:9" s="184" customFormat="1" ht="12" x14ac:dyDescent="0.2">
      <c r="A130" s="185" t="s">
        <v>80</v>
      </c>
      <c r="B130" s="196" t="s">
        <v>699</v>
      </c>
      <c r="C130" s="187" t="s">
        <v>927</v>
      </c>
      <c r="D130" s="179"/>
      <c r="E130" s="179"/>
      <c r="F130" s="189">
        <f t="shared" si="4"/>
        <v>0</v>
      </c>
      <c r="G130" s="190">
        <f t="shared" si="3"/>
        <v>0</v>
      </c>
      <c r="H130" s="189"/>
      <c r="I130" s="183"/>
    </row>
    <row r="131" spans="1:9" s="184" customFormat="1" ht="15.75" customHeight="1" outlineLevel="1" x14ac:dyDescent="0.2">
      <c r="A131" s="185" t="s">
        <v>79</v>
      </c>
      <c r="B131" s="196" t="s">
        <v>698</v>
      </c>
      <c r="C131" s="187" t="s">
        <v>927</v>
      </c>
      <c r="D131" s="179"/>
      <c r="E131" s="179"/>
      <c r="F131" s="189">
        <f t="shared" si="4"/>
        <v>0</v>
      </c>
      <c r="G131" s="190">
        <f t="shared" si="3"/>
        <v>0</v>
      </c>
      <c r="H131" s="189"/>
      <c r="I131" s="183"/>
    </row>
    <row r="132" spans="1:9" s="184" customFormat="1" ht="31.5" customHeight="1" outlineLevel="1" x14ac:dyDescent="0.2">
      <c r="A132" s="185" t="s">
        <v>697</v>
      </c>
      <c r="B132" s="196" t="s">
        <v>330</v>
      </c>
      <c r="C132" s="187" t="s">
        <v>927</v>
      </c>
      <c r="D132" s="179"/>
      <c r="E132" s="179"/>
      <c r="F132" s="189">
        <f t="shared" si="4"/>
        <v>0</v>
      </c>
      <c r="G132" s="190">
        <f t="shared" si="3"/>
        <v>0</v>
      </c>
      <c r="H132" s="189"/>
      <c r="I132" s="183"/>
    </row>
    <row r="133" spans="1:9" s="184" customFormat="1" ht="15.75" customHeight="1" outlineLevel="1" x14ac:dyDescent="0.2">
      <c r="A133" s="185" t="s">
        <v>696</v>
      </c>
      <c r="B133" s="192" t="s">
        <v>328</v>
      </c>
      <c r="C133" s="187" t="s">
        <v>927</v>
      </c>
      <c r="D133" s="179"/>
      <c r="E133" s="179"/>
      <c r="F133" s="189">
        <f t="shared" si="4"/>
        <v>0</v>
      </c>
      <c r="G133" s="190">
        <f t="shared" si="3"/>
        <v>0</v>
      </c>
      <c r="H133" s="189"/>
      <c r="I133" s="183"/>
    </row>
    <row r="134" spans="1:9" s="184" customFormat="1" ht="15.75" customHeight="1" outlineLevel="1" x14ac:dyDescent="0.2">
      <c r="A134" s="185" t="s">
        <v>695</v>
      </c>
      <c r="B134" s="192" t="s">
        <v>326</v>
      </c>
      <c r="C134" s="187" t="s">
        <v>927</v>
      </c>
      <c r="D134" s="179"/>
      <c r="E134" s="179"/>
      <c r="F134" s="189">
        <f t="shared" si="4"/>
        <v>0</v>
      </c>
      <c r="G134" s="190">
        <f t="shared" si="3"/>
        <v>0</v>
      </c>
      <c r="H134" s="189"/>
      <c r="I134" s="183"/>
    </row>
    <row r="135" spans="1:9" s="184" customFormat="1" ht="12.75" thickBot="1" x14ac:dyDescent="0.25">
      <c r="A135" s="185" t="s">
        <v>694</v>
      </c>
      <c r="B135" s="196" t="s">
        <v>693</v>
      </c>
      <c r="C135" s="187" t="s">
        <v>927</v>
      </c>
      <c r="D135" s="179">
        <v>0.08</v>
      </c>
      <c r="E135" s="179">
        <v>0.68899999999999995</v>
      </c>
      <c r="F135" s="189">
        <f t="shared" si="4"/>
        <v>0.60899999999999999</v>
      </c>
      <c r="G135" s="190">
        <f t="shared" si="3"/>
        <v>7.6124999999999998</v>
      </c>
      <c r="H135" s="189"/>
      <c r="I135" s="183"/>
    </row>
    <row r="136" spans="1:9" s="184" customFormat="1" ht="84" x14ac:dyDescent="0.2">
      <c r="A136" s="185" t="s">
        <v>692</v>
      </c>
      <c r="B136" s="219" t="s">
        <v>691</v>
      </c>
      <c r="C136" s="187" t="s">
        <v>927</v>
      </c>
      <c r="D136" s="179">
        <f>D106-D121</f>
        <v>13.261999999999992</v>
      </c>
      <c r="E136" s="179">
        <f>E106-E121</f>
        <v>16.647000000000006</v>
      </c>
      <c r="F136" s="189">
        <f t="shared" si="4"/>
        <v>3.385000000000014</v>
      </c>
      <c r="G136" s="190">
        <f t="shared" si="3"/>
        <v>0.25524053687226783</v>
      </c>
      <c r="H136" s="182" t="s">
        <v>981</v>
      </c>
      <c r="I136" s="183"/>
    </row>
    <row r="137" spans="1:9" s="184" customFormat="1" ht="15.75" customHeight="1" outlineLevel="1" x14ac:dyDescent="0.2">
      <c r="A137" s="185" t="s">
        <v>132</v>
      </c>
      <c r="B137" s="186" t="s">
        <v>928</v>
      </c>
      <c r="C137" s="187" t="s">
        <v>927</v>
      </c>
      <c r="D137" s="179"/>
      <c r="E137" s="179"/>
      <c r="F137" s="189">
        <f t="shared" si="4"/>
        <v>0</v>
      </c>
      <c r="G137" s="190">
        <f t="shared" si="3"/>
        <v>0</v>
      </c>
      <c r="H137" s="189"/>
      <c r="I137" s="183"/>
    </row>
    <row r="138" spans="1:9" s="184" customFormat="1" ht="31.5" customHeight="1" outlineLevel="1" x14ac:dyDescent="0.2">
      <c r="A138" s="185" t="s">
        <v>164</v>
      </c>
      <c r="B138" s="194" t="s">
        <v>345</v>
      </c>
      <c r="C138" s="187" t="s">
        <v>927</v>
      </c>
      <c r="D138" s="179"/>
      <c r="E138" s="179"/>
      <c r="F138" s="189">
        <f t="shared" si="4"/>
        <v>0</v>
      </c>
      <c r="G138" s="190">
        <f t="shared" si="3"/>
        <v>0</v>
      </c>
      <c r="H138" s="189"/>
      <c r="I138" s="183"/>
    </row>
    <row r="139" spans="1:9" s="184" customFormat="1" ht="31.5" customHeight="1" outlineLevel="1" x14ac:dyDescent="0.2">
      <c r="A139" s="185" t="s">
        <v>163</v>
      </c>
      <c r="B139" s="194" t="s">
        <v>343</v>
      </c>
      <c r="C139" s="187" t="s">
        <v>927</v>
      </c>
      <c r="D139" s="179"/>
      <c r="E139" s="179"/>
      <c r="F139" s="189">
        <f t="shared" si="4"/>
        <v>0</v>
      </c>
      <c r="G139" s="190">
        <f t="shared" si="3"/>
        <v>0</v>
      </c>
      <c r="H139" s="189"/>
      <c r="I139" s="183"/>
    </row>
    <row r="140" spans="1:9" s="184" customFormat="1" ht="31.5" customHeight="1" outlineLevel="1" x14ac:dyDescent="0.2">
      <c r="A140" s="185" t="s">
        <v>162</v>
      </c>
      <c r="B140" s="194" t="s">
        <v>341</v>
      </c>
      <c r="C140" s="187" t="s">
        <v>927</v>
      </c>
      <c r="D140" s="179"/>
      <c r="E140" s="179"/>
      <c r="F140" s="189">
        <f t="shared" si="4"/>
        <v>0</v>
      </c>
      <c r="G140" s="190">
        <f t="shared" si="3"/>
        <v>0</v>
      </c>
      <c r="H140" s="189"/>
      <c r="I140" s="183"/>
    </row>
    <row r="141" spans="1:9" s="184" customFormat="1" ht="15.75" customHeight="1" outlineLevel="1" x14ac:dyDescent="0.2">
      <c r="A141" s="185" t="s">
        <v>131</v>
      </c>
      <c r="B141" s="186" t="s">
        <v>340</v>
      </c>
      <c r="C141" s="187" t="s">
        <v>927</v>
      </c>
      <c r="D141" s="179"/>
      <c r="E141" s="179"/>
      <c r="F141" s="189">
        <f t="shared" si="4"/>
        <v>0</v>
      </c>
      <c r="G141" s="190">
        <f t="shared" si="3"/>
        <v>0</v>
      </c>
      <c r="H141" s="189"/>
      <c r="I141" s="183"/>
    </row>
    <row r="142" spans="1:9" s="184" customFormat="1" ht="12" x14ac:dyDescent="0.2">
      <c r="A142" s="185" t="s">
        <v>130</v>
      </c>
      <c r="B142" s="186" t="s">
        <v>339</v>
      </c>
      <c r="C142" s="187" t="s">
        <v>927</v>
      </c>
      <c r="D142" s="179">
        <v>13.742000000000001</v>
      </c>
      <c r="E142" s="179">
        <v>14.659000000000001</v>
      </c>
      <c r="F142" s="189">
        <f t="shared" si="4"/>
        <v>0.91699999999999982</v>
      </c>
      <c r="G142" s="190">
        <f t="shared" si="3"/>
        <v>6.6729733663222227E-2</v>
      </c>
      <c r="H142" s="189"/>
      <c r="I142" s="183"/>
    </row>
    <row r="143" spans="1:9" s="184" customFormat="1" ht="15.75" customHeight="1" outlineLevel="1" x14ac:dyDescent="0.2">
      <c r="A143" s="185" t="s">
        <v>129</v>
      </c>
      <c r="B143" s="186" t="s">
        <v>338</v>
      </c>
      <c r="C143" s="187" t="s">
        <v>927</v>
      </c>
      <c r="D143" s="179"/>
      <c r="E143" s="179"/>
      <c r="F143" s="189">
        <f t="shared" si="4"/>
        <v>0</v>
      </c>
      <c r="G143" s="190">
        <f t="shared" si="3"/>
        <v>0</v>
      </c>
      <c r="H143" s="189"/>
      <c r="I143" s="183"/>
    </row>
    <row r="144" spans="1:9" s="184" customFormat="1" ht="12" x14ac:dyDescent="0.2">
      <c r="A144" s="185" t="s">
        <v>128</v>
      </c>
      <c r="B144" s="191" t="s">
        <v>336</v>
      </c>
      <c r="C144" s="187" t="s">
        <v>927</v>
      </c>
      <c r="D144" s="179">
        <v>-0.8</v>
      </c>
      <c r="E144" s="179">
        <v>-0.76600000000000001</v>
      </c>
      <c r="F144" s="189">
        <f t="shared" si="4"/>
        <v>3.400000000000003E-2</v>
      </c>
      <c r="G144" s="190">
        <f t="shared" si="3"/>
        <v>-4.2500000000000038E-2</v>
      </c>
      <c r="H144" s="189"/>
      <c r="I144" s="183"/>
    </row>
    <row r="145" spans="1:9" s="184" customFormat="1" ht="12" x14ac:dyDescent="0.2">
      <c r="A145" s="185" t="s">
        <v>127</v>
      </c>
      <c r="B145" s="186" t="s">
        <v>334</v>
      </c>
      <c r="C145" s="187" t="s">
        <v>927</v>
      </c>
      <c r="D145" s="179"/>
      <c r="E145" s="179"/>
      <c r="F145" s="189">
        <f t="shared" si="4"/>
        <v>0</v>
      </c>
      <c r="G145" s="190">
        <f t="shared" si="3"/>
        <v>0</v>
      </c>
      <c r="H145" s="189"/>
      <c r="I145" s="183"/>
    </row>
    <row r="146" spans="1:9" s="184" customFormat="1" ht="15.75" customHeight="1" outlineLevel="1" x14ac:dyDescent="0.2">
      <c r="A146" s="185" t="s">
        <v>126</v>
      </c>
      <c r="B146" s="186" t="s">
        <v>332</v>
      </c>
      <c r="C146" s="187" t="s">
        <v>927</v>
      </c>
      <c r="D146" s="179"/>
      <c r="E146" s="179"/>
      <c r="F146" s="189">
        <f t="shared" si="4"/>
        <v>0</v>
      </c>
      <c r="G146" s="190">
        <f t="shared" si="3"/>
        <v>0</v>
      </c>
      <c r="H146" s="189"/>
      <c r="I146" s="183"/>
    </row>
    <row r="147" spans="1:9" s="184" customFormat="1" ht="31.5" customHeight="1" outlineLevel="1" x14ac:dyDescent="0.2">
      <c r="A147" s="185" t="s">
        <v>690</v>
      </c>
      <c r="B147" s="191" t="s">
        <v>330</v>
      </c>
      <c r="C147" s="187" t="s">
        <v>927</v>
      </c>
      <c r="D147" s="179"/>
      <c r="E147" s="179"/>
      <c r="F147" s="189">
        <f t="shared" si="4"/>
        <v>0</v>
      </c>
      <c r="G147" s="190">
        <f t="shared" si="3"/>
        <v>0</v>
      </c>
      <c r="H147" s="189"/>
      <c r="I147" s="183"/>
    </row>
    <row r="148" spans="1:9" s="184" customFormat="1" ht="15.75" customHeight="1" outlineLevel="1" x14ac:dyDescent="0.2">
      <c r="A148" s="185" t="s">
        <v>689</v>
      </c>
      <c r="B148" s="192" t="s">
        <v>929</v>
      </c>
      <c r="C148" s="187" t="s">
        <v>927</v>
      </c>
      <c r="D148" s="179"/>
      <c r="E148" s="179"/>
      <c r="F148" s="189">
        <f t="shared" si="4"/>
        <v>0</v>
      </c>
      <c r="G148" s="190">
        <f t="shared" si="3"/>
        <v>0</v>
      </c>
      <c r="H148" s="189"/>
      <c r="I148" s="183"/>
    </row>
    <row r="149" spans="1:9" s="184" customFormat="1" ht="15.75" customHeight="1" outlineLevel="1" x14ac:dyDescent="0.2">
      <c r="A149" s="185" t="s">
        <v>688</v>
      </c>
      <c r="B149" s="192" t="s">
        <v>326</v>
      </c>
      <c r="C149" s="187" t="s">
        <v>927</v>
      </c>
      <c r="D149" s="179"/>
      <c r="E149" s="179"/>
      <c r="F149" s="189">
        <f t="shared" si="4"/>
        <v>0</v>
      </c>
      <c r="G149" s="190">
        <f t="shared" si="3"/>
        <v>0</v>
      </c>
      <c r="H149" s="189"/>
      <c r="I149" s="183"/>
    </row>
    <row r="150" spans="1:9" s="184" customFormat="1" ht="12" x14ac:dyDescent="0.2">
      <c r="A150" s="185" t="s">
        <v>687</v>
      </c>
      <c r="B150" s="186" t="s">
        <v>318</v>
      </c>
      <c r="C150" s="187" t="s">
        <v>927</v>
      </c>
      <c r="D150" s="179">
        <v>0.32</v>
      </c>
      <c r="E150" s="179">
        <v>2.754</v>
      </c>
      <c r="F150" s="189">
        <f t="shared" si="4"/>
        <v>2.4340000000000002</v>
      </c>
      <c r="G150" s="190">
        <f t="shared" si="3"/>
        <v>7.6062500000000002</v>
      </c>
      <c r="H150" s="189"/>
      <c r="I150" s="183"/>
    </row>
    <row r="151" spans="1:9" s="184" customFormat="1" ht="12" x14ac:dyDescent="0.2">
      <c r="A151" s="185" t="s">
        <v>363</v>
      </c>
      <c r="B151" s="219" t="s">
        <v>362</v>
      </c>
      <c r="C151" s="187" t="s">
        <v>927</v>
      </c>
      <c r="D151" s="179">
        <f>SUM(D152:D155)</f>
        <v>13.262</v>
      </c>
      <c r="E151" s="179">
        <f>SUM(E152:E155)</f>
        <v>16.646999999999998</v>
      </c>
      <c r="F151" s="189">
        <f t="shared" si="4"/>
        <v>3.384999999999998</v>
      </c>
      <c r="G151" s="190">
        <f t="shared" si="3"/>
        <v>0.25524053687226644</v>
      </c>
      <c r="H151" s="189"/>
      <c r="I151" s="183"/>
    </row>
    <row r="152" spans="1:9" s="184" customFormat="1" ht="12" x14ac:dyDescent="0.2">
      <c r="A152" s="185" t="s">
        <v>186</v>
      </c>
      <c r="B152" s="196" t="s">
        <v>361</v>
      </c>
      <c r="C152" s="187" t="s">
        <v>927</v>
      </c>
      <c r="D152" s="179">
        <v>8.2789999999999999</v>
      </c>
      <c r="E152" s="179">
        <v>3.8109999999999999</v>
      </c>
      <c r="F152" s="189">
        <f t="shared" si="4"/>
        <v>-4.468</v>
      </c>
      <c r="G152" s="190">
        <f t="shared" si="3"/>
        <v>-0.53967870515762772</v>
      </c>
      <c r="H152" s="189"/>
      <c r="I152" s="183"/>
    </row>
    <row r="153" spans="1:9" s="184" customFormat="1" ht="12" x14ac:dyDescent="0.2">
      <c r="A153" s="185" t="s">
        <v>185</v>
      </c>
      <c r="B153" s="196" t="s">
        <v>360</v>
      </c>
      <c r="C153" s="187" t="s">
        <v>927</v>
      </c>
      <c r="D153" s="179"/>
      <c r="E153" s="179"/>
      <c r="F153" s="189">
        <f t="shared" si="4"/>
        <v>0</v>
      </c>
      <c r="G153" s="190">
        <f t="shared" si="3"/>
        <v>0</v>
      </c>
      <c r="H153" s="189"/>
      <c r="I153" s="183"/>
    </row>
    <row r="154" spans="1:9" s="184" customFormat="1" ht="12" x14ac:dyDescent="0.2">
      <c r="A154" s="185" t="s">
        <v>184</v>
      </c>
      <c r="B154" s="196" t="s">
        <v>359</v>
      </c>
      <c r="C154" s="187" t="s">
        <v>927</v>
      </c>
      <c r="D154" s="179"/>
      <c r="E154" s="179"/>
      <c r="F154" s="189">
        <f t="shared" si="4"/>
        <v>0</v>
      </c>
      <c r="G154" s="190">
        <f>IFERROR(F154/D154,0)</f>
        <v>0</v>
      </c>
      <c r="H154" s="189"/>
      <c r="I154" s="183"/>
    </row>
    <row r="155" spans="1:9" s="184" customFormat="1" ht="18" customHeight="1" thickBot="1" x14ac:dyDescent="0.25">
      <c r="A155" s="208" t="s">
        <v>183</v>
      </c>
      <c r="B155" s="196" t="s">
        <v>358</v>
      </c>
      <c r="C155" s="210" t="s">
        <v>927</v>
      </c>
      <c r="D155" s="211">
        <v>4.9829999999999997</v>
      </c>
      <c r="E155" s="211">
        <v>12.836</v>
      </c>
      <c r="F155" s="212">
        <f t="shared" ref="F155:F161" si="5">E155-D155</f>
        <v>7.8530000000000006</v>
      </c>
      <c r="G155" s="213">
        <f>IFERROR(F155/D155,0)</f>
        <v>1.5759582580774636</v>
      </c>
      <c r="H155" s="212"/>
      <c r="I155" s="183"/>
    </row>
    <row r="156" spans="1:9" s="184" customFormat="1" ht="18" customHeight="1" x14ac:dyDescent="0.2">
      <c r="A156" s="175" t="s">
        <v>357</v>
      </c>
      <c r="B156" s="176" t="s">
        <v>247</v>
      </c>
      <c r="C156" s="177" t="s">
        <v>246</v>
      </c>
      <c r="D156" s="207"/>
      <c r="E156" s="207"/>
      <c r="F156" s="180"/>
      <c r="G156" s="180"/>
      <c r="H156" s="180"/>
      <c r="I156" s="183"/>
    </row>
    <row r="157" spans="1:9" s="184" customFormat="1" ht="37.5" customHeight="1" x14ac:dyDescent="0.2">
      <c r="A157" s="185" t="s">
        <v>181</v>
      </c>
      <c r="B157" s="196" t="s">
        <v>933</v>
      </c>
      <c r="C157" s="187" t="s">
        <v>927</v>
      </c>
      <c r="D157" s="179">
        <f>D106+D102+D66</f>
        <v>24.947999999999993</v>
      </c>
      <c r="E157" s="179">
        <f>E106+E102+E66</f>
        <v>29.876000000000005</v>
      </c>
      <c r="F157" s="189">
        <f t="shared" si="5"/>
        <v>4.9280000000000115</v>
      </c>
      <c r="G157" s="190">
        <f>IFERROR(F157/D157,0)</f>
        <v>0.19753086419753138</v>
      </c>
      <c r="H157" s="189"/>
      <c r="I157" s="183"/>
    </row>
    <row r="158" spans="1:9" s="184" customFormat="1" ht="18" customHeight="1" x14ac:dyDescent="0.2">
      <c r="A158" s="185" t="s">
        <v>180</v>
      </c>
      <c r="B158" s="196" t="s">
        <v>356</v>
      </c>
      <c r="C158" s="187" t="s">
        <v>927</v>
      </c>
      <c r="D158" s="179"/>
      <c r="E158" s="179"/>
      <c r="F158" s="189">
        <f t="shared" si="5"/>
        <v>0</v>
      </c>
      <c r="G158" s="190">
        <f>IFERROR(F158/D158,0)</f>
        <v>0</v>
      </c>
      <c r="H158" s="189"/>
      <c r="I158" s="183"/>
    </row>
    <row r="159" spans="1:9" s="184" customFormat="1" ht="18" customHeight="1" x14ac:dyDescent="0.2">
      <c r="A159" s="185" t="s">
        <v>355</v>
      </c>
      <c r="B159" s="194" t="s">
        <v>354</v>
      </c>
      <c r="C159" s="187" t="s">
        <v>927</v>
      </c>
      <c r="D159" s="179"/>
      <c r="E159" s="179"/>
      <c r="F159" s="189">
        <f t="shared" si="5"/>
        <v>0</v>
      </c>
      <c r="G159" s="190">
        <f>IFERROR(F159/D159,0)</f>
        <v>0</v>
      </c>
      <c r="H159" s="189"/>
      <c r="I159" s="183"/>
    </row>
    <row r="160" spans="1:9" s="184" customFormat="1" ht="18" customHeight="1" x14ac:dyDescent="0.2">
      <c r="A160" s="185" t="s">
        <v>179</v>
      </c>
      <c r="B160" s="196" t="s">
        <v>353</v>
      </c>
      <c r="C160" s="187" t="s">
        <v>927</v>
      </c>
      <c r="D160" s="179"/>
      <c r="E160" s="179"/>
      <c r="F160" s="189">
        <f t="shared" si="5"/>
        <v>0</v>
      </c>
      <c r="G160" s="190">
        <f>IFERROR(F160/D160,0)</f>
        <v>0</v>
      </c>
      <c r="H160" s="189"/>
      <c r="I160" s="183"/>
    </row>
    <row r="161" spans="1:9" s="184" customFormat="1" ht="18" customHeight="1" x14ac:dyDescent="0.2">
      <c r="A161" s="200" t="s">
        <v>352</v>
      </c>
      <c r="B161" s="194" t="s">
        <v>351</v>
      </c>
      <c r="C161" s="187" t="s">
        <v>927</v>
      </c>
      <c r="D161" s="203"/>
      <c r="E161" s="179"/>
      <c r="F161" s="204">
        <f t="shared" si="5"/>
        <v>0</v>
      </c>
      <c r="G161" s="205">
        <f>IFERROR(F161/D161,0)</f>
        <v>0</v>
      </c>
      <c r="H161" s="204"/>
      <c r="I161" s="183"/>
    </row>
    <row r="162" spans="1:9" s="184" customFormat="1" ht="24.75" thickBot="1" x14ac:dyDescent="0.25">
      <c r="A162" s="208" t="s">
        <v>178</v>
      </c>
      <c r="B162" s="220" t="s">
        <v>350</v>
      </c>
      <c r="C162" s="210" t="s">
        <v>246</v>
      </c>
      <c r="D162" s="211">
        <f>D160/D157</f>
        <v>0</v>
      </c>
      <c r="E162" s="211">
        <f>E160/E157</f>
        <v>0</v>
      </c>
      <c r="F162" s="212"/>
      <c r="G162" s="213"/>
      <c r="H162" s="212"/>
      <c r="I162" s="183"/>
    </row>
    <row r="163" spans="1:9" s="174" customFormat="1" ht="16.5" thickBot="1" x14ac:dyDescent="0.3">
      <c r="A163" s="416" t="s">
        <v>349</v>
      </c>
      <c r="B163" s="417"/>
      <c r="C163" s="417"/>
      <c r="D163" s="417"/>
      <c r="E163" s="417"/>
      <c r="F163" s="417"/>
      <c r="G163" s="417"/>
      <c r="H163" s="417"/>
      <c r="I163" s="164"/>
    </row>
    <row r="164" spans="1:9" s="184" customFormat="1" ht="31.5" customHeight="1" x14ac:dyDescent="0.2">
      <c r="A164" s="175" t="s">
        <v>348</v>
      </c>
      <c r="B164" s="176" t="s">
        <v>347</v>
      </c>
      <c r="C164" s="177" t="s">
        <v>927</v>
      </c>
      <c r="D164" s="207"/>
      <c r="E164" s="207">
        <v>133.93600000000001</v>
      </c>
      <c r="F164" s="180">
        <f t="shared" ref="F164:F227" si="6">E164-D164</f>
        <v>133.93600000000001</v>
      </c>
      <c r="G164" s="181">
        <f t="shared" ref="G164:G216" si="7">IFERROR(F164/D164,0)</f>
        <v>0</v>
      </c>
      <c r="H164" s="180"/>
      <c r="I164" s="183"/>
    </row>
    <row r="165" spans="1:9" s="184" customFormat="1" ht="15.75" customHeight="1" outlineLevel="1" x14ac:dyDescent="0.2">
      <c r="A165" s="185" t="s">
        <v>176</v>
      </c>
      <c r="B165" s="186" t="s">
        <v>928</v>
      </c>
      <c r="C165" s="187" t="s">
        <v>927</v>
      </c>
      <c r="D165" s="179"/>
      <c r="E165" s="179"/>
      <c r="F165" s="189">
        <f t="shared" si="6"/>
        <v>0</v>
      </c>
      <c r="G165" s="190">
        <f t="shared" si="7"/>
        <v>0</v>
      </c>
      <c r="H165" s="189"/>
      <c r="I165" s="183"/>
    </row>
    <row r="166" spans="1:9" s="184" customFormat="1" ht="31.5" customHeight="1" outlineLevel="1" x14ac:dyDescent="0.2">
      <c r="A166" s="185" t="s">
        <v>346</v>
      </c>
      <c r="B166" s="194" t="s">
        <v>345</v>
      </c>
      <c r="C166" s="187" t="s">
        <v>927</v>
      </c>
      <c r="D166" s="179"/>
      <c r="E166" s="179"/>
      <c r="F166" s="189">
        <f t="shared" si="6"/>
        <v>0</v>
      </c>
      <c r="G166" s="190">
        <f t="shared" si="7"/>
        <v>0</v>
      </c>
      <c r="H166" s="189"/>
      <c r="I166" s="183"/>
    </row>
    <row r="167" spans="1:9" s="184" customFormat="1" ht="31.5" customHeight="1" outlineLevel="1" x14ac:dyDescent="0.2">
      <c r="A167" s="185" t="s">
        <v>344</v>
      </c>
      <c r="B167" s="194" t="s">
        <v>343</v>
      </c>
      <c r="C167" s="187" t="s">
        <v>927</v>
      </c>
      <c r="D167" s="179"/>
      <c r="E167" s="179"/>
      <c r="F167" s="189">
        <f t="shared" si="6"/>
        <v>0</v>
      </c>
      <c r="G167" s="190">
        <f t="shared" si="7"/>
        <v>0</v>
      </c>
      <c r="H167" s="189"/>
      <c r="I167" s="183"/>
    </row>
    <row r="168" spans="1:9" s="184" customFormat="1" ht="31.5" customHeight="1" outlineLevel="1" x14ac:dyDescent="0.2">
      <c r="A168" s="185" t="s">
        <v>342</v>
      </c>
      <c r="B168" s="194" t="s">
        <v>341</v>
      </c>
      <c r="C168" s="187" t="s">
        <v>927</v>
      </c>
      <c r="D168" s="179"/>
      <c r="E168" s="179"/>
      <c r="F168" s="189">
        <f t="shared" si="6"/>
        <v>0</v>
      </c>
      <c r="G168" s="190">
        <f t="shared" si="7"/>
        <v>0</v>
      </c>
      <c r="H168" s="189"/>
      <c r="I168" s="183"/>
    </row>
    <row r="169" spans="1:9" s="184" customFormat="1" ht="15.75" customHeight="1" outlineLevel="1" x14ac:dyDescent="0.2">
      <c r="A169" s="185" t="s">
        <v>175</v>
      </c>
      <c r="B169" s="186" t="s">
        <v>340</v>
      </c>
      <c r="C169" s="187" t="s">
        <v>927</v>
      </c>
      <c r="D169" s="179"/>
      <c r="E169" s="179"/>
      <c r="F169" s="189">
        <f t="shared" si="6"/>
        <v>0</v>
      </c>
      <c r="G169" s="190">
        <f t="shared" si="7"/>
        <v>0</v>
      </c>
      <c r="H169" s="189"/>
      <c r="I169" s="183"/>
    </row>
    <row r="170" spans="1:9" s="184" customFormat="1" ht="12" x14ac:dyDescent="0.2">
      <c r="A170" s="185" t="s">
        <v>174</v>
      </c>
      <c r="B170" s="186" t="s">
        <v>339</v>
      </c>
      <c r="C170" s="187" t="s">
        <v>927</v>
      </c>
      <c r="D170" s="179"/>
      <c r="E170" s="179">
        <v>114.60899999999999</v>
      </c>
      <c r="F170" s="189">
        <f t="shared" si="6"/>
        <v>114.60899999999999</v>
      </c>
      <c r="G170" s="190">
        <f t="shared" si="7"/>
        <v>0</v>
      </c>
      <c r="H170" s="189"/>
      <c r="I170" s="183"/>
    </row>
    <row r="171" spans="1:9" s="184" customFormat="1" ht="15.75" customHeight="1" outlineLevel="1" x14ac:dyDescent="0.2">
      <c r="A171" s="185" t="s">
        <v>173</v>
      </c>
      <c r="B171" s="186" t="s">
        <v>338</v>
      </c>
      <c r="C171" s="187" t="s">
        <v>927</v>
      </c>
      <c r="D171" s="179"/>
      <c r="E171" s="179"/>
      <c r="F171" s="189">
        <f t="shared" si="6"/>
        <v>0</v>
      </c>
      <c r="G171" s="190">
        <f t="shared" si="7"/>
        <v>0</v>
      </c>
      <c r="H171" s="189"/>
      <c r="I171" s="183"/>
    </row>
    <row r="172" spans="1:9" s="184" customFormat="1" ht="12" x14ac:dyDescent="0.2">
      <c r="A172" s="185" t="s">
        <v>337</v>
      </c>
      <c r="B172" s="186" t="s">
        <v>336</v>
      </c>
      <c r="C172" s="187" t="s">
        <v>927</v>
      </c>
      <c r="D172" s="179"/>
      <c r="E172" s="179">
        <v>0.23300000000000001</v>
      </c>
      <c r="F172" s="189">
        <f t="shared" si="6"/>
        <v>0.23300000000000001</v>
      </c>
      <c r="G172" s="190">
        <f t="shared" si="7"/>
        <v>0</v>
      </c>
      <c r="H172" s="189"/>
      <c r="I172" s="183"/>
    </row>
    <row r="173" spans="1:9" s="184" customFormat="1" ht="12" x14ac:dyDescent="0.2">
      <c r="A173" s="185" t="s">
        <v>335</v>
      </c>
      <c r="B173" s="186" t="s">
        <v>334</v>
      </c>
      <c r="C173" s="187" t="s">
        <v>927</v>
      </c>
      <c r="D173" s="179"/>
      <c r="E173" s="179"/>
      <c r="F173" s="189">
        <f t="shared" si="6"/>
        <v>0</v>
      </c>
      <c r="G173" s="190">
        <f t="shared" si="7"/>
        <v>0</v>
      </c>
      <c r="H173" s="189"/>
      <c r="I173" s="183"/>
    </row>
    <row r="174" spans="1:9" s="184" customFormat="1" ht="15.75" customHeight="1" outlineLevel="1" x14ac:dyDescent="0.2">
      <c r="A174" s="185" t="s">
        <v>333</v>
      </c>
      <c r="B174" s="186" t="s">
        <v>332</v>
      </c>
      <c r="C174" s="187" t="s">
        <v>927</v>
      </c>
      <c r="D174" s="179"/>
      <c r="E174" s="179"/>
      <c r="F174" s="189">
        <f t="shared" si="6"/>
        <v>0</v>
      </c>
      <c r="G174" s="190">
        <f t="shared" si="7"/>
        <v>0</v>
      </c>
      <c r="H174" s="189"/>
      <c r="I174" s="183"/>
    </row>
    <row r="175" spans="1:9" s="184" customFormat="1" ht="31.5" customHeight="1" outlineLevel="1" x14ac:dyDescent="0.2">
      <c r="A175" s="185" t="s">
        <v>331</v>
      </c>
      <c r="B175" s="191" t="s">
        <v>330</v>
      </c>
      <c r="C175" s="187" t="s">
        <v>927</v>
      </c>
      <c r="D175" s="179"/>
      <c r="E175" s="179"/>
      <c r="F175" s="189">
        <f t="shared" si="6"/>
        <v>0</v>
      </c>
      <c r="G175" s="190">
        <f t="shared" si="7"/>
        <v>0</v>
      </c>
      <c r="H175" s="189"/>
      <c r="I175" s="183"/>
    </row>
    <row r="176" spans="1:9" s="184" customFormat="1" ht="15.75" customHeight="1" outlineLevel="1" x14ac:dyDescent="0.2">
      <c r="A176" s="185" t="s">
        <v>329</v>
      </c>
      <c r="B176" s="192" t="s">
        <v>929</v>
      </c>
      <c r="C176" s="187" t="s">
        <v>927</v>
      </c>
      <c r="D176" s="179"/>
      <c r="E176" s="179"/>
      <c r="F176" s="189">
        <f t="shared" si="6"/>
        <v>0</v>
      </c>
      <c r="G176" s="190">
        <f t="shared" si="7"/>
        <v>0</v>
      </c>
      <c r="H176" s="189"/>
      <c r="I176" s="183"/>
    </row>
    <row r="177" spans="1:9" s="184" customFormat="1" ht="15.75" customHeight="1" outlineLevel="1" x14ac:dyDescent="0.2">
      <c r="A177" s="185" t="s">
        <v>327</v>
      </c>
      <c r="B177" s="192" t="s">
        <v>326</v>
      </c>
      <c r="C177" s="187" t="s">
        <v>927</v>
      </c>
      <c r="D177" s="179"/>
      <c r="E177" s="179"/>
      <c r="F177" s="189">
        <f t="shared" si="6"/>
        <v>0</v>
      </c>
      <c r="G177" s="190">
        <f t="shared" si="7"/>
        <v>0</v>
      </c>
      <c r="H177" s="189"/>
      <c r="I177" s="183"/>
    </row>
    <row r="178" spans="1:9" s="184" customFormat="1" ht="31.5" customHeight="1" outlineLevel="1" x14ac:dyDescent="0.2">
      <c r="A178" s="185" t="s">
        <v>325</v>
      </c>
      <c r="B178" s="196" t="s">
        <v>324</v>
      </c>
      <c r="C178" s="187" t="s">
        <v>927</v>
      </c>
      <c r="D178" s="179"/>
      <c r="E178" s="179"/>
      <c r="F178" s="189">
        <f t="shared" si="6"/>
        <v>0</v>
      </c>
      <c r="G178" s="190">
        <f t="shared" si="7"/>
        <v>0</v>
      </c>
      <c r="H178" s="189"/>
      <c r="I178" s="183"/>
    </row>
    <row r="179" spans="1:9" s="184" customFormat="1" ht="15.75" customHeight="1" outlineLevel="1" x14ac:dyDescent="0.2">
      <c r="A179" s="185" t="s">
        <v>323</v>
      </c>
      <c r="B179" s="194" t="s">
        <v>322</v>
      </c>
      <c r="C179" s="187" t="s">
        <v>927</v>
      </c>
      <c r="D179" s="179"/>
      <c r="E179" s="179"/>
      <c r="F179" s="189">
        <f t="shared" si="6"/>
        <v>0</v>
      </c>
      <c r="G179" s="190">
        <f t="shared" si="7"/>
        <v>0</v>
      </c>
      <c r="H179" s="189"/>
      <c r="I179" s="183"/>
    </row>
    <row r="180" spans="1:9" s="184" customFormat="1" ht="31.5" customHeight="1" outlineLevel="1" x14ac:dyDescent="0.2">
      <c r="A180" s="185" t="s">
        <v>321</v>
      </c>
      <c r="B180" s="194" t="s">
        <v>320</v>
      </c>
      <c r="C180" s="187" t="s">
        <v>927</v>
      </c>
      <c r="D180" s="179"/>
      <c r="E180" s="179"/>
      <c r="F180" s="189">
        <f t="shared" si="6"/>
        <v>0</v>
      </c>
      <c r="G180" s="190">
        <f t="shared" si="7"/>
        <v>0</v>
      </c>
      <c r="H180" s="189"/>
      <c r="I180" s="183"/>
    </row>
    <row r="181" spans="1:9" s="184" customFormat="1" ht="12" x14ac:dyDescent="0.2">
      <c r="A181" s="185" t="s">
        <v>319</v>
      </c>
      <c r="B181" s="186" t="s">
        <v>318</v>
      </c>
      <c r="C181" s="187" t="s">
        <v>927</v>
      </c>
      <c r="D181" s="179">
        <f>D164-D170-D172-D173</f>
        <v>0</v>
      </c>
      <c r="E181" s="179">
        <f>E164-E170-E172-E173</f>
        <v>19.094000000000012</v>
      </c>
      <c r="F181" s="189">
        <f t="shared" si="6"/>
        <v>19.094000000000012</v>
      </c>
      <c r="G181" s="190">
        <f t="shared" si="7"/>
        <v>0</v>
      </c>
      <c r="H181" s="189"/>
      <c r="I181" s="183"/>
    </row>
    <row r="182" spans="1:9" s="184" customFormat="1" ht="12" x14ac:dyDescent="0.2">
      <c r="A182" s="185" t="s">
        <v>317</v>
      </c>
      <c r="B182" s="219" t="s">
        <v>316</v>
      </c>
      <c r="C182" s="187" t="s">
        <v>927</v>
      </c>
      <c r="D182" s="179"/>
      <c r="E182" s="179">
        <v>131.55099999999999</v>
      </c>
      <c r="F182" s="189">
        <f t="shared" si="6"/>
        <v>131.55099999999999</v>
      </c>
      <c r="G182" s="190">
        <f t="shared" si="7"/>
        <v>0</v>
      </c>
      <c r="H182" s="189"/>
      <c r="I182" s="183"/>
    </row>
    <row r="183" spans="1:9" s="184" customFormat="1" ht="12" x14ac:dyDescent="0.2">
      <c r="A183" s="185" t="s">
        <v>315</v>
      </c>
      <c r="B183" s="196" t="s">
        <v>314</v>
      </c>
      <c r="C183" s="187" t="s">
        <v>927</v>
      </c>
      <c r="D183" s="179"/>
      <c r="E183" s="179">
        <v>2.4009999999999998</v>
      </c>
      <c r="F183" s="189">
        <f t="shared" si="6"/>
        <v>2.4009999999999998</v>
      </c>
      <c r="G183" s="190">
        <f t="shared" si="7"/>
        <v>0</v>
      </c>
      <c r="H183" s="189"/>
      <c r="I183" s="183"/>
    </row>
    <row r="184" spans="1:9" s="184" customFormat="1" ht="12" x14ac:dyDescent="0.2">
      <c r="A184" s="185" t="s">
        <v>313</v>
      </c>
      <c r="B184" s="196" t="s">
        <v>312</v>
      </c>
      <c r="C184" s="187" t="s">
        <v>927</v>
      </c>
      <c r="D184" s="179">
        <f>D185+D186+D187</f>
        <v>0</v>
      </c>
      <c r="E184" s="179">
        <f>E185+E186+E187</f>
        <v>0</v>
      </c>
      <c r="F184" s="189">
        <f t="shared" si="6"/>
        <v>0</v>
      </c>
      <c r="G184" s="190">
        <f t="shared" si="7"/>
        <v>0</v>
      </c>
      <c r="H184" s="189"/>
      <c r="I184" s="183"/>
    </row>
    <row r="185" spans="1:9" s="184" customFormat="1" ht="12" x14ac:dyDescent="0.2">
      <c r="A185" s="185" t="s">
        <v>311</v>
      </c>
      <c r="B185" s="194" t="s">
        <v>310</v>
      </c>
      <c r="C185" s="187" t="s">
        <v>927</v>
      </c>
      <c r="D185" s="179"/>
      <c r="E185" s="179"/>
      <c r="F185" s="189">
        <f t="shared" si="6"/>
        <v>0</v>
      </c>
      <c r="G185" s="190">
        <f t="shared" si="7"/>
        <v>0</v>
      </c>
      <c r="H185" s="189"/>
      <c r="I185" s="195"/>
    </row>
    <row r="186" spans="1:9" s="184" customFormat="1" ht="12" x14ac:dyDescent="0.2">
      <c r="A186" s="185" t="s">
        <v>309</v>
      </c>
      <c r="B186" s="194" t="s">
        <v>308</v>
      </c>
      <c r="C186" s="187" t="s">
        <v>927</v>
      </c>
      <c r="D186" s="179"/>
      <c r="E186" s="179"/>
      <c r="F186" s="189">
        <f t="shared" si="6"/>
        <v>0</v>
      </c>
      <c r="G186" s="190">
        <f t="shared" si="7"/>
        <v>0</v>
      </c>
      <c r="H186" s="189"/>
      <c r="I186" s="183"/>
    </row>
    <row r="187" spans="1:9" s="184" customFormat="1" ht="12" x14ac:dyDescent="0.2">
      <c r="A187" s="185" t="s">
        <v>307</v>
      </c>
      <c r="B187" s="194" t="s">
        <v>306</v>
      </c>
      <c r="C187" s="187" t="s">
        <v>927</v>
      </c>
      <c r="D187" s="179"/>
      <c r="E187" s="179"/>
      <c r="F187" s="189">
        <f t="shared" si="6"/>
        <v>0</v>
      </c>
      <c r="G187" s="190">
        <f t="shared" si="7"/>
        <v>0</v>
      </c>
      <c r="H187" s="189"/>
      <c r="I187" s="183"/>
    </row>
    <row r="188" spans="1:9" s="184" customFormat="1" ht="24" x14ac:dyDescent="0.2">
      <c r="A188" s="185" t="s">
        <v>305</v>
      </c>
      <c r="B188" s="196" t="s">
        <v>304</v>
      </c>
      <c r="C188" s="187" t="s">
        <v>927</v>
      </c>
      <c r="D188" s="179"/>
      <c r="E188" s="179">
        <v>0</v>
      </c>
      <c r="F188" s="189">
        <f t="shared" si="6"/>
        <v>0</v>
      </c>
      <c r="G188" s="190">
        <f t="shared" si="7"/>
        <v>0</v>
      </c>
      <c r="H188" s="189"/>
      <c r="I188" s="183"/>
    </row>
    <row r="189" spans="1:9" s="184" customFormat="1" ht="24" x14ac:dyDescent="0.2">
      <c r="A189" s="185" t="s">
        <v>303</v>
      </c>
      <c r="B189" s="196" t="s">
        <v>302</v>
      </c>
      <c r="C189" s="187" t="s">
        <v>927</v>
      </c>
      <c r="D189" s="179"/>
      <c r="E189" s="179">
        <v>10.404999999999999</v>
      </c>
      <c r="F189" s="189">
        <f t="shared" si="6"/>
        <v>10.404999999999999</v>
      </c>
      <c r="G189" s="190">
        <f t="shared" si="7"/>
        <v>0</v>
      </c>
      <c r="H189" s="189"/>
      <c r="I189" s="183"/>
    </row>
    <row r="190" spans="1:9" s="184" customFormat="1" ht="12" x14ac:dyDescent="0.2">
      <c r="A190" s="185" t="s">
        <v>301</v>
      </c>
      <c r="B190" s="196" t="s">
        <v>300</v>
      </c>
      <c r="C190" s="187" t="s">
        <v>927</v>
      </c>
      <c r="D190" s="179"/>
      <c r="E190" s="179"/>
      <c r="F190" s="189">
        <f t="shared" si="6"/>
        <v>0</v>
      </c>
      <c r="G190" s="190">
        <f t="shared" si="7"/>
        <v>0</v>
      </c>
      <c r="H190" s="189"/>
      <c r="I190" s="183"/>
    </row>
    <row r="191" spans="1:9" s="184" customFormat="1" ht="12" x14ac:dyDescent="0.2">
      <c r="A191" s="185" t="s">
        <v>299</v>
      </c>
      <c r="B191" s="196" t="s">
        <v>298</v>
      </c>
      <c r="C191" s="187" t="s">
        <v>927</v>
      </c>
      <c r="D191" s="179"/>
      <c r="E191" s="179">
        <v>38.631</v>
      </c>
      <c r="F191" s="189">
        <f t="shared" si="6"/>
        <v>38.631</v>
      </c>
      <c r="G191" s="190">
        <f t="shared" si="7"/>
        <v>0</v>
      </c>
      <c r="H191" s="189"/>
      <c r="I191" s="183"/>
    </row>
    <row r="192" spans="1:9" s="184" customFormat="1" ht="12" x14ac:dyDescent="0.2">
      <c r="A192" s="185" t="s">
        <v>297</v>
      </c>
      <c r="B192" s="196" t="s">
        <v>296</v>
      </c>
      <c r="C192" s="187" t="s">
        <v>927</v>
      </c>
      <c r="D192" s="179"/>
      <c r="E192" s="179">
        <v>13.84</v>
      </c>
      <c r="F192" s="189">
        <f t="shared" si="6"/>
        <v>13.84</v>
      </c>
      <c r="G192" s="190">
        <f t="shared" si="7"/>
        <v>0</v>
      </c>
      <c r="H192" s="189"/>
      <c r="I192" s="183"/>
    </row>
    <row r="193" spans="1:9" s="184" customFormat="1" ht="12" x14ac:dyDescent="0.2">
      <c r="A193" s="185" t="s">
        <v>295</v>
      </c>
      <c r="B193" s="196" t="s">
        <v>294</v>
      </c>
      <c r="C193" s="187" t="s">
        <v>927</v>
      </c>
      <c r="D193" s="179"/>
      <c r="E193" s="179">
        <v>26.074000000000002</v>
      </c>
      <c r="F193" s="189">
        <f t="shared" si="6"/>
        <v>26.074000000000002</v>
      </c>
      <c r="G193" s="190">
        <f t="shared" si="7"/>
        <v>0</v>
      </c>
      <c r="H193" s="189"/>
      <c r="I193" s="183"/>
    </row>
    <row r="194" spans="1:9" s="184" customFormat="1" ht="12" x14ac:dyDescent="0.2">
      <c r="A194" s="185" t="s">
        <v>293</v>
      </c>
      <c r="B194" s="194" t="s">
        <v>292</v>
      </c>
      <c r="C194" s="187" t="s">
        <v>927</v>
      </c>
      <c r="D194" s="179"/>
      <c r="E194" s="179">
        <v>4.3</v>
      </c>
      <c r="F194" s="189">
        <f t="shared" si="6"/>
        <v>4.3</v>
      </c>
      <c r="G194" s="190">
        <f t="shared" si="7"/>
        <v>0</v>
      </c>
      <c r="H194" s="189"/>
      <c r="I194" s="183"/>
    </row>
    <row r="195" spans="1:9" s="184" customFormat="1" ht="12" x14ac:dyDescent="0.2">
      <c r="A195" s="185" t="s">
        <v>291</v>
      </c>
      <c r="B195" s="196" t="s">
        <v>290</v>
      </c>
      <c r="C195" s="187" t="s">
        <v>927</v>
      </c>
      <c r="D195" s="179"/>
      <c r="E195" s="179">
        <v>15.205</v>
      </c>
      <c r="F195" s="189">
        <f t="shared" si="6"/>
        <v>15.205</v>
      </c>
      <c r="G195" s="190">
        <f t="shared" si="7"/>
        <v>0</v>
      </c>
      <c r="H195" s="189"/>
      <c r="I195" s="183"/>
    </row>
    <row r="196" spans="1:9" s="184" customFormat="1" ht="12" x14ac:dyDescent="0.2">
      <c r="A196" s="185" t="s">
        <v>289</v>
      </c>
      <c r="B196" s="196" t="s">
        <v>288</v>
      </c>
      <c r="C196" s="187" t="s">
        <v>927</v>
      </c>
      <c r="D196" s="179"/>
      <c r="E196" s="179">
        <v>14.609</v>
      </c>
      <c r="F196" s="189">
        <f t="shared" si="6"/>
        <v>14.609</v>
      </c>
      <c r="G196" s="190">
        <f t="shared" si="7"/>
        <v>0</v>
      </c>
      <c r="H196" s="189"/>
      <c r="I196" s="183"/>
    </row>
    <row r="197" spans="1:9" s="184" customFormat="1" ht="12" x14ac:dyDescent="0.2">
      <c r="A197" s="185" t="s">
        <v>287</v>
      </c>
      <c r="B197" s="196" t="s">
        <v>286</v>
      </c>
      <c r="C197" s="187" t="s">
        <v>927</v>
      </c>
      <c r="D197" s="179"/>
      <c r="E197" s="179"/>
      <c r="F197" s="189">
        <f t="shared" si="6"/>
        <v>0</v>
      </c>
      <c r="G197" s="190">
        <f t="shared" si="7"/>
        <v>0</v>
      </c>
      <c r="H197" s="189"/>
      <c r="I197" s="183"/>
    </row>
    <row r="198" spans="1:9" s="184" customFormat="1" ht="24" x14ac:dyDescent="0.2">
      <c r="A198" s="185" t="s">
        <v>285</v>
      </c>
      <c r="B198" s="196" t="s">
        <v>284</v>
      </c>
      <c r="C198" s="187" t="s">
        <v>927</v>
      </c>
      <c r="D198" s="179"/>
      <c r="E198" s="179"/>
      <c r="F198" s="189">
        <f t="shared" si="6"/>
        <v>0</v>
      </c>
      <c r="G198" s="190">
        <f t="shared" si="7"/>
        <v>0</v>
      </c>
      <c r="H198" s="189"/>
      <c r="I198" s="183"/>
    </row>
    <row r="199" spans="1:9" s="184" customFormat="1" ht="12" x14ac:dyDescent="0.2">
      <c r="A199" s="185" t="s">
        <v>283</v>
      </c>
      <c r="B199" s="196" t="s">
        <v>282</v>
      </c>
      <c r="C199" s="187" t="s">
        <v>927</v>
      </c>
      <c r="D199" s="179">
        <f>D182-D183-D184-D188-D189-D190-D191-D192-D193-D195-D196-D197-D198</f>
        <v>0</v>
      </c>
      <c r="E199" s="179">
        <f>ROUND(E182-E183-E184-E188-E189-E190-E191-E192-E193-E195-E196-E197-E198,3)</f>
        <v>10.385999999999999</v>
      </c>
      <c r="F199" s="189">
        <f t="shared" si="6"/>
        <v>10.385999999999999</v>
      </c>
      <c r="G199" s="190">
        <f t="shared" si="7"/>
        <v>0</v>
      </c>
      <c r="H199" s="189"/>
      <c r="I199" s="183"/>
    </row>
    <row r="200" spans="1:9" s="184" customFormat="1" ht="26.25" customHeight="1" x14ac:dyDescent="0.2">
      <c r="A200" s="185" t="s">
        <v>281</v>
      </c>
      <c r="B200" s="219" t="s">
        <v>280</v>
      </c>
      <c r="C200" s="187" t="s">
        <v>927</v>
      </c>
      <c r="D200" s="179"/>
      <c r="E200" s="179"/>
      <c r="F200" s="189">
        <f t="shared" si="6"/>
        <v>0</v>
      </c>
      <c r="G200" s="190">
        <f t="shared" si="7"/>
        <v>0</v>
      </c>
      <c r="H200" s="189"/>
      <c r="I200" s="183"/>
    </row>
    <row r="201" spans="1:9" s="184" customFormat="1" ht="12" x14ac:dyDescent="0.2">
      <c r="A201" s="185" t="s">
        <v>279</v>
      </c>
      <c r="B201" s="196" t="s">
        <v>278</v>
      </c>
      <c r="C201" s="187" t="s">
        <v>927</v>
      </c>
      <c r="D201" s="179"/>
      <c r="E201" s="179"/>
      <c r="F201" s="189">
        <f t="shared" si="6"/>
        <v>0</v>
      </c>
      <c r="G201" s="190">
        <f t="shared" si="7"/>
        <v>0</v>
      </c>
      <c r="H201" s="189"/>
      <c r="I201" s="183"/>
    </row>
    <row r="202" spans="1:9" s="184" customFormat="1" ht="12" x14ac:dyDescent="0.2">
      <c r="A202" s="185" t="s">
        <v>277</v>
      </c>
      <c r="B202" s="196" t="s">
        <v>934</v>
      </c>
      <c r="C202" s="187" t="s">
        <v>927</v>
      </c>
      <c r="D202" s="179"/>
      <c r="E202" s="179"/>
      <c r="F202" s="189">
        <f t="shared" si="6"/>
        <v>0</v>
      </c>
      <c r="G202" s="190">
        <f t="shared" si="7"/>
        <v>0</v>
      </c>
      <c r="H202" s="189"/>
      <c r="I202" s="183"/>
    </row>
    <row r="203" spans="1:9" s="184" customFormat="1" ht="34.5" customHeight="1" x14ac:dyDescent="0.2">
      <c r="A203" s="185" t="s">
        <v>276</v>
      </c>
      <c r="B203" s="194" t="s">
        <v>275</v>
      </c>
      <c r="C203" s="187" t="s">
        <v>927</v>
      </c>
      <c r="D203" s="179"/>
      <c r="E203" s="179"/>
      <c r="F203" s="189">
        <f t="shared" si="6"/>
        <v>0</v>
      </c>
      <c r="G203" s="190">
        <f t="shared" si="7"/>
        <v>0</v>
      </c>
      <c r="H203" s="189"/>
      <c r="I203" s="183"/>
    </row>
    <row r="204" spans="1:9" s="184" customFormat="1" ht="12" x14ac:dyDescent="0.2">
      <c r="A204" s="185" t="s">
        <v>274</v>
      </c>
      <c r="B204" s="197" t="s">
        <v>273</v>
      </c>
      <c r="C204" s="187" t="s">
        <v>927</v>
      </c>
      <c r="D204" s="179"/>
      <c r="E204" s="179"/>
      <c r="F204" s="189">
        <f t="shared" si="6"/>
        <v>0</v>
      </c>
      <c r="G204" s="190">
        <f t="shared" si="7"/>
        <v>0</v>
      </c>
      <c r="H204" s="189"/>
      <c r="I204" s="183"/>
    </row>
    <row r="205" spans="1:9" s="184" customFormat="1" ht="15.75" customHeight="1" outlineLevel="1" x14ac:dyDescent="0.2">
      <c r="A205" s="185" t="s">
        <v>272</v>
      </c>
      <c r="B205" s="197" t="s">
        <v>271</v>
      </c>
      <c r="C205" s="187" t="s">
        <v>927</v>
      </c>
      <c r="D205" s="179"/>
      <c r="E205" s="179"/>
      <c r="F205" s="189">
        <f t="shared" si="6"/>
        <v>0</v>
      </c>
      <c r="G205" s="190">
        <f t="shared" si="7"/>
        <v>0</v>
      </c>
      <c r="H205" s="189"/>
      <c r="I205" s="183"/>
    </row>
    <row r="206" spans="1:9" s="184" customFormat="1" ht="12" x14ac:dyDescent="0.2">
      <c r="A206" s="185" t="s">
        <v>270</v>
      </c>
      <c r="B206" s="196" t="s">
        <v>269</v>
      </c>
      <c r="C206" s="187" t="s">
        <v>927</v>
      </c>
      <c r="D206" s="179">
        <f>D200-D201-D202</f>
        <v>0</v>
      </c>
      <c r="E206" s="179">
        <f>E200-E201-E202</f>
        <v>0</v>
      </c>
      <c r="F206" s="189">
        <f t="shared" si="6"/>
        <v>0</v>
      </c>
      <c r="G206" s="190">
        <f t="shared" si="7"/>
        <v>0</v>
      </c>
      <c r="H206" s="189"/>
      <c r="I206" s="183"/>
    </row>
    <row r="207" spans="1:9" s="184" customFormat="1" ht="12" x14ac:dyDescent="0.2">
      <c r="A207" s="185" t="s">
        <v>268</v>
      </c>
      <c r="B207" s="219" t="s">
        <v>267</v>
      </c>
      <c r="C207" s="187" t="s">
        <v>927</v>
      </c>
      <c r="D207" s="179">
        <f>D208+D215</f>
        <v>0</v>
      </c>
      <c r="E207" s="179">
        <f>E208+E215</f>
        <v>0</v>
      </c>
      <c r="F207" s="189">
        <f t="shared" si="6"/>
        <v>0</v>
      </c>
      <c r="G207" s="190">
        <f t="shared" si="7"/>
        <v>0</v>
      </c>
      <c r="H207" s="189"/>
      <c r="I207" s="221"/>
    </row>
    <row r="208" spans="1:9" s="184" customFormat="1" ht="12" x14ac:dyDescent="0.2">
      <c r="A208" s="185" t="s">
        <v>266</v>
      </c>
      <c r="B208" s="196" t="s">
        <v>265</v>
      </c>
      <c r="C208" s="187" t="s">
        <v>927</v>
      </c>
      <c r="D208" s="179"/>
      <c r="E208" s="179"/>
      <c r="F208" s="189">
        <f t="shared" si="6"/>
        <v>0</v>
      </c>
      <c r="G208" s="190">
        <f t="shared" si="7"/>
        <v>0</v>
      </c>
      <c r="H208" s="189"/>
      <c r="I208" s="221"/>
    </row>
    <row r="209" spans="1:9" s="184" customFormat="1" ht="12" x14ac:dyDescent="0.2">
      <c r="A209" s="185" t="s">
        <v>264</v>
      </c>
      <c r="B209" s="194" t="s">
        <v>263</v>
      </c>
      <c r="C209" s="187" t="s">
        <v>927</v>
      </c>
      <c r="D209" s="179"/>
      <c r="E209" s="179"/>
      <c r="F209" s="189">
        <f t="shared" si="6"/>
        <v>0</v>
      </c>
      <c r="G209" s="190">
        <f t="shared" si="7"/>
        <v>0</v>
      </c>
      <c r="H209" s="189"/>
      <c r="I209" s="221"/>
    </row>
    <row r="210" spans="1:9" s="184" customFormat="1" ht="12" x14ac:dyDescent="0.2">
      <c r="A210" s="185" t="s">
        <v>262</v>
      </c>
      <c r="B210" s="194" t="s">
        <v>261</v>
      </c>
      <c r="C210" s="187" t="s">
        <v>927</v>
      </c>
      <c r="D210" s="179"/>
      <c r="E210" s="179"/>
      <c r="F210" s="189">
        <f t="shared" si="6"/>
        <v>0</v>
      </c>
      <c r="G210" s="190">
        <f t="shared" si="7"/>
        <v>0</v>
      </c>
      <c r="H210" s="189"/>
      <c r="I210" s="183"/>
    </row>
    <row r="211" spans="1:9" s="184" customFormat="1" ht="24" x14ac:dyDescent="0.2">
      <c r="A211" s="185" t="s">
        <v>260</v>
      </c>
      <c r="B211" s="194" t="s">
        <v>259</v>
      </c>
      <c r="C211" s="187" t="s">
        <v>927</v>
      </c>
      <c r="D211" s="179"/>
      <c r="E211" s="179"/>
      <c r="F211" s="189">
        <f t="shared" si="6"/>
        <v>0</v>
      </c>
      <c r="G211" s="190">
        <f t="shared" si="7"/>
        <v>0</v>
      </c>
      <c r="H211" s="189"/>
      <c r="I211" s="183"/>
    </row>
    <row r="212" spans="1:9" s="184" customFormat="1" ht="12" x14ac:dyDescent="0.2">
      <c r="A212" s="185" t="s">
        <v>258</v>
      </c>
      <c r="B212" s="194" t="s">
        <v>257</v>
      </c>
      <c r="C212" s="187" t="s">
        <v>927</v>
      </c>
      <c r="D212" s="179"/>
      <c r="E212" s="179"/>
      <c r="F212" s="189">
        <f t="shared" si="6"/>
        <v>0</v>
      </c>
      <c r="G212" s="190">
        <f t="shared" si="7"/>
        <v>0</v>
      </c>
      <c r="H212" s="189"/>
      <c r="I212" s="183"/>
    </row>
    <row r="213" spans="1:9" s="184" customFormat="1" ht="12" x14ac:dyDescent="0.2">
      <c r="A213" s="185" t="s">
        <v>256</v>
      </c>
      <c r="B213" s="194" t="s">
        <v>255</v>
      </c>
      <c r="C213" s="187" t="s">
        <v>927</v>
      </c>
      <c r="D213" s="179"/>
      <c r="E213" s="179"/>
      <c r="F213" s="189">
        <f t="shared" si="6"/>
        <v>0</v>
      </c>
      <c r="G213" s="190">
        <f t="shared" si="7"/>
        <v>0</v>
      </c>
      <c r="H213" s="189"/>
      <c r="I213" s="183"/>
    </row>
    <row r="214" spans="1:9" s="184" customFormat="1" ht="12" x14ac:dyDescent="0.2">
      <c r="A214" s="185" t="s">
        <v>254</v>
      </c>
      <c r="B214" s="194" t="s">
        <v>253</v>
      </c>
      <c r="C214" s="187" t="s">
        <v>927</v>
      </c>
      <c r="D214" s="179">
        <f>D208-D209-D210-D211-D212-D213</f>
        <v>0</v>
      </c>
      <c r="E214" s="179">
        <f>E208-E209-E210-E211-E212-E213</f>
        <v>0</v>
      </c>
      <c r="F214" s="189">
        <f t="shared" si="6"/>
        <v>0</v>
      </c>
      <c r="G214" s="190">
        <f t="shared" si="7"/>
        <v>0</v>
      </c>
      <c r="H214" s="189"/>
      <c r="I214" s="183"/>
    </row>
    <row r="215" spans="1:9" s="184" customFormat="1" ht="12" x14ac:dyDescent="0.2">
      <c r="A215" s="185" t="s">
        <v>252</v>
      </c>
      <c r="B215" s="196" t="s">
        <v>251</v>
      </c>
      <c r="C215" s="187" t="s">
        <v>927</v>
      </c>
      <c r="D215" s="179"/>
      <c r="E215" s="179"/>
      <c r="F215" s="189">
        <f t="shared" si="6"/>
        <v>0</v>
      </c>
      <c r="G215" s="190">
        <f t="shared" si="7"/>
        <v>0</v>
      </c>
      <c r="H215" s="189"/>
      <c r="I215" s="183"/>
    </row>
    <row r="216" spans="1:9" s="184" customFormat="1" ht="12" x14ac:dyDescent="0.2">
      <c r="A216" s="185" t="s">
        <v>250</v>
      </c>
      <c r="B216" s="196" t="s">
        <v>249</v>
      </c>
      <c r="C216" s="187" t="s">
        <v>927</v>
      </c>
      <c r="D216" s="179">
        <f>D207-D208-D215</f>
        <v>0</v>
      </c>
      <c r="E216" s="179">
        <f>E207-E208-E215</f>
        <v>0</v>
      </c>
      <c r="F216" s="189">
        <f t="shared" si="6"/>
        <v>0</v>
      </c>
      <c r="G216" s="190">
        <f t="shared" si="7"/>
        <v>0</v>
      </c>
      <c r="H216" s="189"/>
      <c r="I216" s="183"/>
    </row>
    <row r="217" spans="1:9" s="184" customFormat="1" ht="12" x14ac:dyDescent="0.2">
      <c r="A217" s="185" t="s">
        <v>248</v>
      </c>
      <c r="B217" s="196" t="s">
        <v>247</v>
      </c>
      <c r="C217" s="187" t="s">
        <v>246</v>
      </c>
      <c r="D217" s="179"/>
      <c r="E217" s="179"/>
      <c r="F217" s="189"/>
      <c r="G217" s="189"/>
      <c r="H217" s="189"/>
      <c r="I217" s="183"/>
    </row>
    <row r="218" spans="1:9" s="184" customFormat="1" ht="24" x14ac:dyDescent="0.2">
      <c r="A218" s="185" t="s">
        <v>245</v>
      </c>
      <c r="B218" s="196" t="s">
        <v>244</v>
      </c>
      <c r="C218" s="187" t="s">
        <v>927</v>
      </c>
      <c r="D218" s="179"/>
      <c r="E218" s="179"/>
      <c r="F218" s="189">
        <f t="shared" si="6"/>
        <v>0</v>
      </c>
      <c r="G218" s="190">
        <f t="shared" ref="G218:G249" si="8">IFERROR(F218/D218,0)</f>
        <v>0</v>
      </c>
      <c r="H218" s="189"/>
      <c r="I218" s="183"/>
    </row>
    <row r="219" spans="1:9" s="184" customFormat="1" ht="12" x14ac:dyDescent="0.2">
      <c r="A219" s="185" t="s">
        <v>243</v>
      </c>
      <c r="B219" s="219" t="s">
        <v>242</v>
      </c>
      <c r="C219" s="187" t="s">
        <v>927</v>
      </c>
      <c r="D219" s="179"/>
      <c r="E219" s="179"/>
      <c r="F219" s="189">
        <f t="shared" si="6"/>
        <v>0</v>
      </c>
      <c r="G219" s="190">
        <f t="shared" si="8"/>
        <v>0</v>
      </c>
      <c r="H219" s="189"/>
      <c r="I219" s="183"/>
    </row>
    <row r="220" spans="1:9" s="184" customFormat="1" ht="12" x14ac:dyDescent="0.2">
      <c r="A220" s="185" t="s">
        <v>241</v>
      </c>
      <c r="B220" s="196" t="s">
        <v>240</v>
      </c>
      <c r="C220" s="187" t="s">
        <v>927</v>
      </c>
      <c r="D220" s="179"/>
      <c r="E220" s="179"/>
      <c r="F220" s="189">
        <f t="shared" si="6"/>
        <v>0</v>
      </c>
      <c r="G220" s="190">
        <f t="shared" si="8"/>
        <v>0</v>
      </c>
      <c r="H220" s="189"/>
      <c r="I220" s="183"/>
    </row>
    <row r="221" spans="1:9" s="184" customFormat="1" ht="12" x14ac:dyDescent="0.2">
      <c r="A221" s="185" t="s">
        <v>239</v>
      </c>
      <c r="B221" s="196" t="s">
        <v>935</v>
      </c>
      <c r="C221" s="187" t="s">
        <v>927</v>
      </c>
      <c r="D221" s="179">
        <f>D222+D223+D224</f>
        <v>0</v>
      </c>
      <c r="E221" s="179">
        <f>E222+E223+E224</f>
        <v>0</v>
      </c>
      <c r="F221" s="189">
        <f t="shared" si="6"/>
        <v>0</v>
      </c>
      <c r="G221" s="190">
        <f t="shared" si="8"/>
        <v>0</v>
      </c>
      <c r="H221" s="189"/>
      <c r="I221" s="183"/>
    </row>
    <row r="222" spans="1:9" s="184" customFormat="1" ht="12" x14ac:dyDescent="0.2">
      <c r="A222" s="185" t="s">
        <v>238</v>
      </c>
      <c r="B222" s="194" t="s">
        <v>218</v>
      </c>
      <c r="C222" s="187" t="s">
        <v>927</v>
      </c>
      <c r="D222" s="179"/>
      <c r="E222" s="179"/>
      <c r="F222" s="189">
        <f t="shared" si="6"/>
        <v>0</v>
      </c>
      <c r="G222" s="190">
        <f t="shared" si="8"/>
        <v>0</v>
      </c>
      <c r="H222" s="189"/>
      <c r="I222" s="183"/>
    </row>
    <row r="223" spans="1:9" s="184" customFormat="1" ht="12" x14ac:dyDescent="0.2">
      <c r="A223" s="185" t="s">
        <v>237</v>
      </c>
      <c r="B223" s="194" t="s">
        <v>217</v>
      </c>
      <c r="C223" s="187" t="s">
        <v>927</v>
      </c>
      <c r="D223" s="179">
        <f>D429</f>
        <v>0</v>
      </c>
      <c r="E223" s="179"/>
      <c r="F223" s="189">
        <f t="shared" si="6"/>
        <v>0</v>
      </c>
      <c r="G223" s="190">
        <f t="shared" si="8"/>
        <v>0</v>
      </c>
      <c r="H223" s="189"/>
      <c r="I223" s="183"/>
    </row>
    <row r="224" spans="1:9" s="184" customFormat="1" ht="12" x14ac:dyDescent="0.2">
      <c r="A224" s="185" t="s">
        <v>236</v>
      </c>
      <c r="B224" s="194" t="s">
        <v>235</v>
      </c>
      <c r="C224" s="187" t="s">
        <v>927</v>
      </c>
      <c r="D224" s="179"/>
      <c r="E224" s="179"/>
      <c r="F224" s="189">
        <f t="shared" si="6"/>
        <v>0</v>
      </c>
      <c r="G224" s="190">
        <f t="shared" si="8"/>
        <v>0</v>
      </c>
      <c r="H224" s="189"/>
      <c r="I224" s="183"/>
    </row>
    <row r="225" spans="1:9" s="184" customFormat="1" ht="12" x14ac:dyDescent="0.2">
      <c r="A225" s="185" t="s">
        <v>234</v>
      </c>
      <c r="B225" s="196" t="s">
        <v>936</v>
      </c>
      <c r="C225" s="187" t="s">
        <v>927</v>
      </c>
      <c r="D225" s="179"/>
      <c r="E225" s="179"/>
      <c r="F225" s="189">
        <f t="shared" si="6"/>
        <v>0</v>
      </c>
      <c r="G225" s="190">
        <f t="shared" si="8"/>
        <v>0</v>
      </c>
      <c r="H225" s="189"/>
      <c r="I225" s="183"/>
    </row>
    <row r="226" spans="1:9" s="184" customFormat="1" ht="16.5" customHeight="1" x14ac:dyDescent="0.2">
      <c r="A226" s="185" t="s">
        <v>233</v>
      </c>
      <c r="B226" s="196" t="s">
        <v>232</v>
      </c>
      <c r="C226" s="187" t="s">
        <v>927</v>
      </c>
      <c r="D226" s="179">
        <f>D227+D228</f>
        <v>0</v>
      </c>
      <c r="E226" s="179">
        <f>E227+E228</f>
        <v>0</v>
      </c>
      <c r="F226" s="189">
        <f t="shared" si="6"/>
        <v>0</v>
      </c>
      <c r="G226" s="190">
        <f t="shared" si="8"/>
        <v>0</v>
      </c>
      <c r="H226" s="189"/>
      <c r="I226" s="183"/>
    </row>
    <row r="227" spans="1:9" s="184" customFormat="1" ht="12" x14ac:dyDescent="0.2">
      <c r="A227" s="185" t="s">
        <v>231</v>
      </c>
      <c r="B227" s="194" t="s">
        <v>230</v>
      </c>
      <c r="C227" s="187" t="s">
        <v>927</v>
      </c>
      <c r="D227" s="179"/>
      <c r="E227" s="179"/>
      <c r="F227" s="189">
        <f t="shared" si="6"/>
        <v>0</v>
      </c>
      <c r="G227" s="190">
        <f t="shared" si="8"/>
        <v>0</v>
      </c>
      <c r="H227" s="189"/>
      <c r="I227" s="183"/>
    </row>
    <row r="228" spans="1:9" s="184" customFormat="1" ht="12" x14ac:dyDescent="0.2">
      <c r="A228" s="185" t="s">
        <v>229</v>
      </c>
      <c r="B228" s="194" t="s">
        <v>228</v>
      </c>
      <c r="C228" s="187" t="s">
        <v>927</v>
      </c>
      <c r="D228" s="179"/>
      <c r="E228" s="179"/>
      <c r="F228" s="189">
        <f t="shared" ref="F228:F249" si="9">E228-D228</f>
        <v>0</v>
      </c>
      <c r="G228" s="190">
        <f t="shared" si="8"/>
        <v>0</v>
      </c>
      <c r="H228" s="189"/>
      <c r="I228" s="183"/>
    </row>
    <row r="229" spans="1:9" s="184" customFormat="1" ht="12" x14ac:dyDescent="0.2">
      <c r="A229" s="185" t="s">
        <v>227</v>
      </c>
      <c r="B229" s="196" t="s">
        <v>226</v>
      </c>
      <c r="C229" s="187" t="s">
        <v>927</v>
      </c>
      <c r="D229" s="179"/>
      <c r="E229" s="179"/>
      <c r="F229" s="189">
        <f t="shared" si="9"/>
        <v>0</v>
      </c>
      <c r="G229" s="190">
        <f t="shared" si="8"/>
        <v>0</v>
      </c>
      <c r="H229" s="189"/>
      <c r="I229" s="183"/>
    </row>
    <row r="230" spans="1:9" s="184" customFormat="1" ht="12" x14ac:dyDescent="0.2">
      <c r="A230" s="185" t="s">
        <v>225</v>
      </c>
      <c r="B230" s="196" t="s">
        <v>224</v>
      </c>
      <c r="C230" s="187" t="s">
        <v>927</v>
      </c>
      <c r="D230" s="179"/>
      <c r="E230" s="179"/>
      <c r="F230" s="189">
        <f t="shared" si="9"/>
        <v>0</v>
      </c>
      <c r="G230" s="190">
        <f t="shared" si="8"/>
        <v>0</v>
      </c>
      <c r="H230" s="189"/>
      <c r="I230" s="183"/>
    </row>
    <row r="231" spans="1:9" s="184" customFormat="1" ht="12" x14ac:dyDescent="0.2">
      <c r="A231" s="185" t="s">
        <v>223</v>
      </c>
      <c r="B231" s="196" t="s">
        <v>222</v>
      </c>
      <c r="C231" s="187" t="s">
        <v>927</v>
      </c>
      <c r="D231" s="179">
        <f>D219-D220-D221-D225-D226-D229-D230</f>
        <v>0</v>
      </c>
      <c r="E231" s="179">
        <f>E219-E220-E221-E225-E226-E229-E230</f>
        <v>0</v>
      </c>
      <c r="F231" s="189">
        <f t="shared" si="9"/>
        <v>0</v>
      </c>
      <c r="G231" s="190">
        <f t="shared" si="8"/>
        <v>0</v>
      </c>
      <c r="H231" s="189"/>
      <c r="I231" s="183"/>
    </row>
    <row r="232" spans="1:9" s="184" customFormat="1" ht="12" x14ac:dyDescent="0.2">
      <c r="A232" s="185" t="s">
        <v>221</v>
      </c>
      <c r="B232" s="219" t="s">
        <v>220</v>
      </c>
      <c r="C232" s="187" t="s">
        <v>927</v>
      </c>
      <c r="D232" s="179"/>
      <c r="E232" s="179"/>
      <c r="F232" s="189">
        <f t="shared" si="9"/>
        <v>0</v>
      </c>
      <c r="G232" s="190">
        <f t="shared" si="8"/>
        <v>0</v>
      </c>
      <c r="H232" s="189"/>
      <c r="I232" s="183"/>
    </row>
    <row r="233" spans="1:9" s="184" customFormat="1" ht="12" x14ac:dyDescent="0.2">
      <c r="A233" s="185" t="s">
        <v>686</v>
      </c>
      <c r="B233" s="196" t="s">
        <v>219</v>
      </c>
      <c r="C233" s="187" t="s">
        <v>927</v>
      </c>
      <c r="D233" s="179"/>
      <c r="E233" s="179"/>
      <c r="F233" s="189">
        <f t="shared" si="9"/>
        <v>0</v>
      </c>
      <c r="G233" s="190">
        <f t="shared" si="8"/>
        <v>0</v>
      </c>
      <c r="H233" s="189"/>
      <c r="I233" s="183"/>
    </row>
    <row r="234" spans="1:9" s="184" customFormat="1" ht="12" x14ac:dyDescent="0.2">
      <c r="A234" s="185" t="s">
        <v>937</v>
      </c>
      <c r="B234" s="194" t="s">
        <v>218</v>
      </c>
      <c r="C234" s="187" t="s">
        <v>927</v>
      </c>
      <c r="D234" s="179">
        <f>D233-D236</f>
        <v>0</v>
      </c>
      <c r="E234" s="179">
        <f>E233-E236</f>
        <v>0</v>
      </c>
      <c r="F234" s="189">
        <f t="shared" si="9"/>
        <v>0</v>
      </c>
      <c r="G234" s="190">
        <f t="shared" si="8"/>
        <v>0</v>
      </c>
      <c r="H234" s="189"/>
      <c r="I234" s="183"/>
    </row>
    <row r="235" spans="1:9" s="184" customFormat="1" ht="12" x14ac:dyDescent="0.2">
      <c r="A235" s="185" t="s">
        <v>938</v>
      </c>
      <c r="B235" s="194" t="s">
        <v>217</v>
      </c>
      <c r="C235" s="187" t="s">
        <v>927</v>
      </c>
      <c r="D235" s="179"/>
      <c r="E235" s="179"/>
      <c r="F235" s="189">
        <f t="shared" si="9"/>
        <v>0</v>
      </c>
      <c r="G235" s="190">
        <f t="shared" si="8"/>
        <v>0</v>
      </c>
      <c r="H235" s="189"/>
      <c r="I235" s="183"/>
    </row>
    <row r="236" spans="1:9" s="184" customFormat="1" ht="12" x14ac:dyDescent="0.2">
      <c r="A236" s="185" t="s">
        <v>939</v>
      </c>
      <c r="B236" s="194" t="s">
        <v>235</v>
      </c>
      <c r="C236" s="187" t="s">
        <v>927</v>
      </c>
      <c r="D236" s="179">
        <f>D233</f>
        <v>0</v>
      </c>
      <c r="E236" s="179">
        <f>E224</f>
        <v>0</v>
      </c>
      <c r="F236" s="189">
        <f t="shared" si="9"/>
        <v>0</v>
      </c>
      <c r="G236" s="190">
        <f t="shared" si="8"/>
        <v>0</v>
      </c>
      <c r="H236" s="189"/>
      <c r="I236" s="183"/>
    </row>
    <row r="237" spans="1:9" s="184" customFormat="1" ht="12" x14ac:dyDescent="0.2">
      <c r="A237" s="185" t="s">
        <v>685</v>
      </c>
      <c r="B237" s="196" t="s">
        <v>359</v>
      </c>
      <c r="C237" s="187" t="s">
        <v>927</v>
      </c>
      <c r="D237" s="179"/>
      <c r="E237" s="179"/>
      <c r="F237" s="189">
        <f t="shared" si="9"/>
        <v>0</v>
      </c>
      <c r="G237" s="190">
        <f t="shared" si="8"/>
        <v>0</v>
      </c>
      <c r="H237" s="189"/>
      <c r="I237" s="183"/>
    </row>
    <row r="238" spans="1:9" s="184" customFormat="1" ht="12" x14ac:dyDescent="0.2">
      <c r="A238" s="185" t="s">
        <v>940</v>
      </c>
      <c r="B238" s="196" t="s">
        <v>684</v>
      </c>
      <c r="C238" s="187" t="s">
        <v>927</v>
      </c>
      <c r="D238" s="179">
        <f>D232-D233-D237</f>
        <v>0</v>
      </c>
      <c r="E238" s="179">
        <f>E232-E233-E237</f>
        <v>0</v>
      </c>
      <c r="F238" s="189">
        <f t="shared" si="9"/>
        <v>0</v>
      </c>
      <c r="G238" s="190">
        <f t="shared" si="8"/>
        <v>0</v>
      </c>
      <c r="H238" s="189"/>
      <c r="I238" s="183"/>
    </row>
    <row r="239" spans="1:9" s="184" customFormat="1" ht="24" x14ac:dyDescent="0.2">
      <c r="A239" s="185" t="s">
        <v>683</v>
      </c>
      <c r="B239" s="219" t="s">
        <v>941</v>
      </c>
      <c r="C239" s="187" t="s">
        <v>927</v>
      </c>
      <c r="D239" s="179">
        <f>D164-D182</f>
        <v>0</v>
      </c>
      <c r="E239" s="179">
        <f>E164-E182</f>
        <v>2.3850000000000193</v>
      </c>
      <c r="F239" s="189">
        <f t="shared" si="9"/>
        <v>2.3850000000000193</v>
      </c>
      <c r="G239" s="190">
        <f t="shared" si="8"/>
        <v>0</v>
      </c>
      <c r="H239" s="189"/>
      <c r="I239" s="183"/>
    </row>
    <row r="240" spans="1:9" s="184" customFormat="1" ht="24" x14ac:dyDescent="0.2">
      <c r="A240" s="185" t="s">
        <v>682</v>
      </c>
      <c r="B240" s="219" t="s">
        <v>942</v>
      </c>
      <c r="C240" s="187" t="s">
        <v>927</v>
      </c>
      <c r="D240" s="179">
        <f>D200-D207</f>
        <v>0</v>
      </c>
      <c r="E240" s="179">
        <f>E200-E207</f>
        <v>0</v>
      </c>
      <c r="F240" s="189">
        <f t="shared" si="9"/>
        <v>0</v>
      </c>
      <c r="G240" s="190">
        <f t="shared" si="8"/>
        <v>0</v>
      </c>
      <c r="H240" s="189"/>
      <c r="I240" s="183"/>
    </row>
    <row r="241" spans="1:9" s="184" customFormat="1" ht="12" x14ac:dyDescent="0.2">
      <c r="A241" s="185" t="s">
        <v>681</v>
      </c>
      <c r="B241" s="196" t="s">
        <v>680</v>
      </c>
      <c r="C241" s="187" t="s">
        <v>927</v>
      </c>
      <c r="D241" s="179"/>
      <c r="E241" s="179"/>
      <c r="F241" s="189">
        <f t="shared" si="9"/>
        <v>0</v>
      </c>
      <c r="G241" s="190">
        <f t="shared" si="8"/>
        <v>0</v>
      </c>
      <c r="H241" s="189"/>
      <c r="I241" s="183"/>
    </row>
    <row r="242" spans="1:9" s="184" customFormat="1" ht="12" x14ac:dyDescent="0.2">
      <c r="A242" s="185" t="s">
        <v>679</v>
      </c>
      <c r="B242" s="196" t="s">
        <v>678</v>
      </c>
      <c r="C242" s="187" t="s">
        <v>927</v>
      </c>
      <c r="D242" s="179">
        <f>D240-D241</f>
        <v>0</v>
      </c>
      <c r="E242" s="179">
        <f>E240-E241</f>
        <v>0</v>
      </c>
      <c r="F242" s="189">
        <f t="shared" si="9"/>
        <v>0</v>
      </c>
      <c r="G242" s="190">
        <f t="shared" si="8"/>
        <v>0</v>
      </c>
      <c r="H242" s="189"/>
      <c r="I242" s="183"/>
    </row>
    <row r="243" spans="1:9" s="184" customFormat="1" ht="24" x14ac:dyDescent="0.2">
      <c r="A243" s="185" t="s">
        <v>677</v>
      </c>
      <c r="B243" s="219" t="s">
        <v>943</v>
      </c>
      <c r="C243" s="187" t="s">
        <v>927</v>
      </c>
      <c r="D243" s="179">
        <f>D219-D232</f>
        <v>0</v>
      </c>
      <c r="E243" s="179">
        <f>E219-E232</f>
        <v>0</v>
      </c>
      <c r="F243" s="189">
        <f t="shared" si="9"/>
        <v>0</v>
      </c>
      <c r="G243" s="190">
        <f t="shared" si="8"/>
        <v>0</v>
      </c>
      <c r="H243" s="189"/>
      <c r="I243" s="183"/>
    </row>
    <row r="244" spans="1:9" s="184" customFormat="1" ht="12" x14ac:dyDescent="0.2">
      <c r="A244" s="185" t="s">
        <v>676</v>
      </c>
      <c r="B244" s="196" t="s">
        <v>675</v>
      </c>
      <c r="C244" s="187" t="s">
        <v>927</v>
      </c>
      <c r="D244" s="179">
        <f>D221-D233</f>
        <v>0</v>
      </c>
      <c r="E244" s="179">
        <f>E221-E233</f>
        <v>0</v>
      </c>
      <c r="F244" s="189">
        <f t="shared" si="9"/>
        <v>0</v>
      </c>
      <c r="G244" s="190">
        <f t="shared" si="8"/>
        <v>0</v>
      </c>
      <c r="H244" s="189"/>
      <c r="I244" s="183"/>
    </row>
    <row r="245" spans="1:9" s="184" customFormat="1" ht="12" x14ac:dyDescent="0.2">
      <c r="A245" s="185" t="s">
        <v>674</v>
      </c>
      <c r="B245" s="196" t="s">
        <v>673</v>
      </c>
      <c r="C245" s="187" t="s">
        <v>927</v>
      </c>
      <c r="D245" s="179">
        <f>D243-D244</f>
        <v>0</v>
      </c>
      <c r="E245" s="179">
        <f>E243-E244</f>
        <v>0</v>
      </c>
      <c r="F245" s="189">
        <f t="shared" si="9"/>
        <v>0</v>
      </c>
      <c r="G245" s="190">
        <f t="shared" si="8"/>
        <v>0</v>
      </c>
      <c r="H245" s="189"/>
      <c r="I245" s="183"/>
    </row>
    <row r="246" spans="1:9" s="184" customFormat="1" ht="12" x14ac:dyDescent="0.2">
      <c r="A246" s="185" t="s">
        <v>672</v>
      </c>
      <c r="B246" s="219" t="s">
        <v>671</v>
      </c>
      <c r="C246" s="187" t="s">
        <v>927</v>
      </c>
      <c r="D246" s="179"/>
      <c r="E246" s="179"/>
      <c r="F246" s="189">
        <f t="shared" si="9"/>
        <v>0</v>
      </c>
      <c r="G246" s="190">
        <f t="shared" si="8"/>
        <v>0</v>
      </c>
      <c r="H246" s="189"/>
      <c r="I246" s="183"/>
    </row>
    <row r="247" spans="1:9" s="184" customFormat="1" ht="12" x14ac:dyDescent="0.2">
      <c r="A247" s="185" t="s">
        <v>670</v>
      </c>
      <c r="B247" s="219" t="s">
        <v>944</v>
      </c>
      <c r="C247" s="187" t="s">
        <v>927</v>
      </c>
      <c r="D247" s="179">
        <f>D239+D240+D243+D246</f>
        <v>0</v>
      </c>
      <c r="E247" s="179">
        <f>E239+E240+E243+E246</f>
        <v>2.3850000000000193</v>
      </c>
      <c r="F247" s="189">
        <f t="shared" si="9"/>
        <v>2.3850000000000193</v>
      </c>
      <c r="G247" s="190">
        <f t="shared" si="8"/>
        <v>0</v>
      </c>
      <c r="H247" s="189"/>
      <c r="I247" s="183"/>
    </row>
    <row r="248" spans="1:9" s="184" customFormat="1" ht="12" x14ac:dyDescent="0.2">
      <c r="A248" s="185" t="s">
        <v>669</v>
      </c>
      <c r="B248" s="219" t="s">
        <v>668</v>
      </c>
      <c r="C248" s="187" t="s">
        <v>927</v>
      </c>
      <c r="D248" s="179"/>
      <c r="E248" s="179">
        <v>1.726</v>
      </c>
      <c r="F248" s="189">
        <f t="shared" si="9"/>
        <v>1.726</v>
      </c>
      <c r="G248" s="190">
        <f t="shared" si="8"/>
        <v>0</v>
      </c>
      <c r="H248" s="189"/>
      <c r="I248" s="183"/>
    </row>
    <row r="249" spans="1:9" s="184" customFormat="1" ht="12.75" thickBot="1" x14ac:dyDescent="0.25">
      <c r="A249" s="200" t="s">
        <v>667</v>
      </c>
      <c r="B249" s="222" t="s">
        <v>666</v>
      </c>
      <c r="C249" s="202" t="s">
        <v>927</v>
      </c>
      <c r="D249" s="211">
        <f>D248+D247</f>
        <v>0</v>
      </c>
      <c r="E249" s="211">
        <f>E248+E247</f>
        <v>4.1110000000000193</v>
      </c>
      <c r="F249" s="212">
        <f t="shared" si="9"/>
        <v>4.1110000000000193</v>
      </c>
      <c r="G249" s="213">
        <f t="shared" si="8"/>
        <v>0</v>
      </c>
      <c r="H249" s="212"/>
      <c r="I249" s="183"/>
    </row>
    <row r="250" spans="1:9" s="184" customFormat="1" ht="12" x14ac:dyDescent="0.2">
      <c r="A250" s="175" t="s">
        <v>665</v>
      </c>
      <c r="B250" s="176" t="s">
        <v>247</v>
      </c>
      <c r="C250" s="177" t="s">
        <v>246</v>
      </c>
      <c r="D250" s="216"/>
      <c r="E250" s="216"/>
      <c r="F250" s="217"/>
      <c r="G250" s="218"/>
      <c r="H250" s="217"/>
      <c r="I250" s="183"/>
    </row>
    <row r="251" spans="1:9" s="184" customFormat="1" ht="72" x14ac:dyDescent="0.2">
      <c r="A251" s="185" t="s">
        <v>664</v>
      </c>
      <c r="B251" s="196" t="s">
        <v>663</v>
      </c>
      <c r="C251" s="187" t="s">
        <v>927</v>
      </c>
      <c r="D251" s="179"/>
      <c r="E251" s="179">
        <v>73.213999999999999</v>
      </c>
      <c r="F251" s="189">
        <f t="shared" ref="F251:F310" si="10">E251-D251</f>
        <v>73.213999999999999</v>
      </c>
      <c r="G251" s="190">
        <f t="shared" ref="G251:G301" si="11">IFERROR(F251/D251,0)</f>
        <v>0</v>
      </c>
      <c r="H251" s="199" t="s">
        <v>945</v>
      </c>
      <c r="I251" s="183"/>
    </row>
    <row r="252" spans="1:9" s="184" customFormat="1" ht="31.5" customHeight="1" outlineLevel="1" x14ac:dyDescent="0.2">
      <c r="A252" s="185" t="s">
        <v>662</v>
      </c>
      <c r="B252" s="194" t="s">
        <v>946</v>
      </c>
      <c r="C252" s="187" t="s">
        <v>927</v>
      </c>
      <c r="D252" s="179"/>
      <c r="E252" s="179"/>
      <c r="F252" s="189">
        <f t="shared" si="10"/>
        <v>0</v>
      </c>
      <c r="G252" s="190">
        <f t="shared" si="11"/>
        <v>0</v>
      </c>
      <c r="H252" s="189"/>
      <c r="I252" s="183"/>
    </row>
    <row r="253" spans="1:9" s="184" customFormat="1" ht="15.75" customHeight="1" outlineLevel="1" x14ac:dyDescent="0.2">
      <c r="A253" s="185" t="s">
        <v>661</v>
      </c>
      <c r="B253" s="197" t="s">
        <v>601</v>
      </c>
      <c r="C253" s="187" t="s">
        <v>927</v>
      </c>
      <c r="D253" s="179"/>
      <c r="E253" s="179"/>
      <c r="F253" s="189">
        <f t="shared" si="10"/>
        <v>0</v>
      </c>
      <c r="G253" s="190">
        <f t="shared" si="11"/>
        <v>0</v>
      </c>
      <c r="H253" s="189"/>
      <c r="I253" s="183"/>
    </row>
    <row r="254" spans="1:9" s="184" customFormat="1" ht="31.5" customHeight="1" outlineLevel="1" x14ac:dyDescent="0.2">
      <c r="A254" s="185" t="s">
        <v>660</v>
      </c>
      <c r="B254" s="197" t="s">
        <v>947</v>
      </c>
      <c r="C254" s="187" t="s">
        <v>927</v>
      </c>
      <c r="D254" s="179"/>
      <c r="E254" s="179"/>
      <c r="F254" s="189">
        <f t="shared" si="10"/>
        <v>0</v>
      </c>
      <c r="G254" s="190">
        <f t="shared" si="11"/>
        <v>0</v>
      </c>
      <c r="H254" s="189"/>
      <c r="I254" s="183"/>
    </row>
    <row r="255" spans="1:9" s="184" customFormat="1" ht="15.75" customHeight="1" outlineLevel="1" x14ac:dyDescent="0.2">
      <c r="A255" s="185" t="s">
        <v>659</v>
      </c>
      <c r="B255" s="198" t="s">
        <v>601</v>
      </c>
      <c r="C255" s="187" t="s">
        <v>927</v>
      </c>
      <c r="D255" s="179"/>
      <c r="E255" s="179"/>
      <c r="F255" s="189">
        <f t="shared" si="10"/>
        <v>0</v>
      </c>
      <c r="G255" s="190">
        <f t="shared" si="11"/>
        <v>0</v>
      </c>
      <c r="H255" s="189"/>
      <c r="I255" s="183"/>
    </row>
    <row r="256" spans="1:9" s="184" customFormat="1" ht="31.5" customHeight="1" outlineLevel="1" x14ac:dyDescent="0.2">
      <c r="A256" s="185" t="s">
        <v>658</v>
      </c>
      <c r="B256" s="197" t="s">
        <v>343</v>
      </c>
      <c r="C256" s="187" t="s">
        <v>927</v>
      </c>
      <c r="D256" s="179"/>
      <c r="E256" s="179"/>
      <c r="F256" s="189">
        <f t="shared" si="10"/>
        <v>0</v>
      </c>
      <c r="G256" s="190">
        <f t="shared" si="11"/>
        <v>0</v>
      </c>
      <c r="H256" s="189"/>
      <c r="I256" s="183"/>
    </row>
    <row r="257" spans="1:9" s="184" customFormat="1" ht="15.75" customHeight="1" outlineLevel="1" x14ac:dyDescent="0.2">
      <c r="A257" s="185" t="s">
        <v>657</v>
      </c>
      <c r="B257" s="198" t="s">
        <v>601</v>
      </c>
      <c r="C257" s="187" t="s">
        <v>927</v>
      </c>
      <c r="D257" s="179"/>
      <c r="E257" s="179"/>
      <c r="F257" s="189">
        <f t="shared" si="10"/>
        <v>0</v>
      </c>
      <c r="G257" s="190">
        <f t="shared" si="11"/>
        <v>0</v>
      </c>
      <c r="H257" s="189"/>
      <c r="I257" s="183"/>
    </row>
    <row r="258" spans="1:9" s="184" customFormat="1" ht="31.5" customHeight="1" outlineLevel="1" x14ac:dyDescent="0.2">
      <c r="A258" s="185" t="s">
        <v>656</v>
      </c>
      <c r="B258" s="197" t="s">
        <v>341</v>
      </c>
      <c r="C258" s="187" t="s">
        <v>927</v>
      </c>
      <c r="D258" s="179"/>
      <c r="E258" s="179"/>
      <c r="F258" s="189">
        <f t="shared" si="10"/>
        <v>0</v>
      </c>
      <c r="G258" s="190">
        <f t="shared" si="11"/>
        <v>0</v>
      </c>
      <c r="H258" s="189"/>
      <c r="I258" s="183"/>
    </row>
    <row r="259" spans="1:9" s="184" customFormat="1" ht="15.75" customHeight="1" outlineLevel="1" x14ac:dyDescent="0.2">
      <c r="A259" s="185" t="s">
        <v>655</v>
      </c>
      <c r="B259" s="198" t="s">
        <v>601</v>
      </c>
      <c r="C259" s="187" t="s">
        <v>927</v>
      </c>
      <c r="D259" s="179"/>
      <c r="E259" s="179"/>
      <c r="F259" s="189">
        <f t="shared" si="10"/>
        <v>0</v>
      </c>
      <c r="G259" s="190">
        <f t="shared" si="11"/>
        <v>0</v>
      </c>
      <c r="H259" s="189"/>
      <c r="I259" s="183"/>
    </row>
    <row r="260" spans="1:9" s="184" customFormat="1" ht="15.75" customHeight="1" outlineLevel="1" x14ac:dyDescent="0.2">
      <c r="A260" s="185" t="s">
        <v>654</v>
      </c>
      <c r="B260" s="194" t="s">
        <v>419</v>
      </c>
      <c r="C260" s="187" t="s">
        <v>927</v>
      </c>
      <c r="D260" s="179"/>
      <c r="E260" s="179"/>
      <c r="F260" s="189">
        <f t="shared" si="10"/>
        <v>0</v>
      </c>
      <c r="G260" s="190">
        <f t="shared" si="11"/>
        <v>0</v>
      </c>
      <c r="H260" s="189"/>
      <c r="I260" s="183"/>
    </row>
    <row r="261" spans="1:9" s="184" customFormat="1" ht="15.75" customHeight="1" outlineLevel="1" x14ac:dyDescent="0.2">
      <c r="A261" s="185" t="s">
        <v>653</v>
      </c>
      <c r="B261" s="197" t="s">
        <v>601</v>
      </c>
      <c r="C261" s="187" t="s">
        <v>927</v>
      </c>
      <c r="D261" s="179"/>
      <c r="E261" s="179"/>
      <c r="F261" s="189">
        <f t="shared" si="10"/>
        <v>0</v>
      </c>
      <c r="G261" s="190">
        <f t="shared" si="11"/>
        <v>0</v>
      </c>
      <c r="H261" s="189"/>
      <c r="I261" s="183"/>
    </row>
    <row r="262" spans="1:9" s="184" customFormat="1" ht="12" x14ac:dyDescent="0.2">
      <c r="A262" s="185" t="s">
        <v>652</v>
      </c>
      <c r="B262" s="192" t="s">
        <v>417</v>
      </c>
      <c r="C262" s="187" t="s">
        <v>927</v>
      </c>
      <c r="D262" s="179"/>
      <c r="E262" s="179">
        <v>63.314</v>
      </c>
      <c r="F262" s="189">
        <f t="shared" si="10"/>
        <v>63.314</v>
      </c>
      <c r="G262" s="190">
        <f t="shared" si="11"/>
        <v>0</v>
      </c>
      <c r="H262" s="189"/>
      <c r="I262" s="183"/>
    </row>
    <row r="263" spans="1:9" s="184" customFormat="1" ht="12" x14ac:dyDescent="0.2">
      <c r="A263" s="185" t="s">
        <v>651</v>
      </c>
      <c r="B263" s="197" t="s">
        <v>601</v>
      </c>
      <c r="C263" s="187" t="s">
        <v>927</v>
      </c>
      <c r="D263" s="179"/>
      <c r="E263" s="179"/>
      <c r="F263" s="189">
        <f t="shared" si="10"/>
        <v>0</v>
      </c>
      <c r="G263" s="190">
        <f t="shared" si="11"/>
        <v>0</v>
      </c>
      <c r="H263" s="189"/>
      <c r="I263" s="183"/>
    </row>
    <row r="264" spans="1:9" s="184" customFormat="1" ht="15.75" customHeight="1" outlineLevel="1" x14ac:dyDescent="0.2">
      <c r="A264" s="185" t="s">
        <v>650</v>
      </c>
      <c r="B264" s="192" t="s">
        <v>415</v>
      </c>
      <c r="C264" s="187" t="s">
        <v>927</v>
      </c>
      <c r="D264" s="179"/>
      <c r="E264" s="179"/>
      <c r="F264" s="189">
        <f t="shared" si="10"/>
        <v>0</v>
      </c>
      <c r="G264" s="190">
        <f t="shared" si="11"/>
        <v>0</v>
      </c>
      <c r="H264" s="189"/>
      <c r="I264" s="183"/>
    </row>
    <row r="265" spans="1:9" s="184" customFormat="1" ht="15.75" customHeight="1" outlineLevel="1" x14ac:dyDescent="0.2">
      <c r="A265" s="185" t="s">
        <v>649</v>
      </c>
      <c r="B265" s="197" t="s">
        <v>601</v>
      </c>
      <c r="C265" s="187" t="s">
        <v>927</v>
      </c>
      <c r="D265" s="179"/>
      <c r="E265" s="179"/>
      <c r="F265" s="189">
        <f t="shared" si="10"/>
        <v>0</v>
      </c>
      <c r="G265" s="190">
        <f t="shared" si="11"/>
        <v>0</v>
      </c>
      <c r="H265" s="189"/>
      <c r="I265" s="183"/>
    </row>
    <row r="266" spans="1:9" s="184" customFormat="1" ht="12" x14ac:dyDescent="0.2">
      <c r="A266" s="185" t="s">
        <v>648</v>
      </c>
      <c r="B266" s="192" t="s">
        <v>647</v>
      </c>
      <c r="C266" s="187" t="s">
        <v>927</v>
      </c>
      <c r="D266" s="179"/>
      <c r="E266" s="179"/>
      <c r="F266" s="189">
        <f t="shared" si="10"/>
        <v>0</v>
      </c>
      <c r="G266" s="190">
        <f t="shared" si="11"/>
        <v>0</v>
      </c>
      <c r="H266" s="189"/>
      <c r="I266" s="183"/>
    </row>
    <row r="267" spans="1:9" s="184" customFormat="1" ht="12" x14ac:dyDescent="0.2">
      <c r="A267" s="185" t="s">
        <v>646</v>
      </c>
      <c r="B267" s="197" t="s">
        <v>601</v>
      </c>
      <c r="C267" s="187" t="s">
        <v>927</v>
      </c>
      <c r="D267" s="179"/>
      <c r="E267" s="179"/>
      <c r="F267" s="189">
        <f t="shared" si="10"/>
        <v>0</v>
      </c>
      <c r="G267" s="190">
        <f t="shared" si="11"/>
        <v>0</v>
      </c>
      <c r="H267" s="189"/>
      <c r="I267" s="183"/>
    </row>
    <row r="268" spans="1:9" s="184" customFormat="1" ht="15.75" customHeight="1" x14ac:dyDescent="0.2">
      <c r="A268" s="185" t="s">
        <v>644</v>
      </c>
      <c r="B268" s="192" t="s">
        <v>413</v>
      </c>
      <c r="C268" s="187" t="s">
        <v>927</v>
      </c>
      <c r="D268" s="179"/>
      <c r="E268" s="179"/>
      <c r="F268" s="189">
        <f t="shared" si="10"/>
        <v>0</v>
      </c>
      <c r="G268" s="190">
        <f t="shared" si="11"/>
        <v>0</v>
      </c>
      <c r="H268" s="189"/>
      <c r="I268" s="183"/>
    </row>
    <row r="269" spans="1:9" s="184" customFormat="1" ht="12" x14ac:dyDescent="0.2">
      <c r="A269" s="185" t="s">
        <v>645</v>
      </c>
      <c r="B269" s="197" t="s">
        <v>601</v>
      </c>
      <c r="C269" s="187" t="s">
        <v>927</v>
      </c>
      <c r="D269" s="179"/>
      <c r="E269" s="179"/>
      <c r="F269" s="189">
        <f t="shared" si="10"/>
        <v>0</v>
      </c>
      <c r="G269" s="190">
        <f t="shared" si="11"/>
        <v>0</v>
      </c>
      <c r="H269" s="189"/>
      <c r="I269" s="183"/>
    </row>
    <row r="270" spans="1:9" s="184" customFormat="1" ht="15.75" customHeight="1" outlineLevel="1" x14ac:dyDescent="0.2">
      <c r="A270" s="185" t="s">
        <v>644</v>
      </c>
      <c r="B270" s="192" t="s">
        <v>411</v>
      </c>
      <c r="C270" s="187" t="s">
        <v>927</v>
      </c>
      <c r="D270" s="179"/>
      <c r="E270" s="179"/>
      <c r="F270" s="189">
        <f t="shared" si="10"/>
        <v>0</v>
      </c>
      <c r="G270" s="190">
        <f t="shared" si="11"/>
        <v>0</v>
      </c>
      <c r="H270" s="189"/>
      <c r="I270" s="183"/>
    </row>
    <row r="271" spans="1:9" s="184" customFormat="1" ht="15.75" customHeight="1" outlineLevel="1" x14ac:dyDescent="0.2">
      <c r="A271" s="185" t="s">
        <v>643</v>
      </c>
      <c r="B271" s="197" t="s">
        <v>601</v>
      </c>
      <c r="C271" s="187" t="s">
        <v>927</v>
      </c>
      <c r="D271" s="179"/>
      <c r="E271" s="179"/>
      <c r="F271" s="189">
        <f t="shared" si="10"/>
        <v>0</v>
      </c>
      <c r="G271" s="190">
        <f t="shared" si="11"/>
        <v>0</v>
      </c>
      <c r="H271" s="189"/>
      <c r="I271" s="183"/>
    </row>
    <row r="272" spans="1:9" s="184" customFormat="1" ht="31.5" customHeight="1" outlineLevel="1" x14ac:dyDescent="0.2">
      <c r="A272" s="185" t="s">
        <v>642</v>
      </c>
      <c r="B272" s="194" t="s">
        <v>409</v>
      </c>
      <c r="C272" s="187" t="s">
        <v>927</v>
      </c>
      <c r="D272" s="179"/>
      <c r="E272" s="179"/>
      <c r="F272" s="189">
        <f t="shared" si="10"/>
        <v>0</v>
      </c>
      <c r="G272" s="190">
        <f t="shared" si="11"/>
        <v>0</v>
      </c>
      <c r="H272" s="189"/>
      <c r="I272" s="183"/>
    </row>
    <row r="273" spans="1:9" s="184" customFormat="1" ht="15.75" customHeight="1" outlineLevel="1" x14ac:dyDescent="0.2">
      <c r="A273" s="185" t="s">
        <v>641</v>
      </c>
      <c r="B273" s="197" t="s">
        <v>601</v>
      </c>
      <c r="C273" s="187" t="s">
        <v>927</v>
      </c>
      <c r="D273" s="179"/>
      <c r="E273" s="179"/>
      <c r="F273" s="189">
        <f t="shared" si="10"/>
        <v>0</v>
      </c>
      <c r="G273" s="190">
        <f t="shared" si="11"/>
        <v>0</v>
      </c>
      <c r="H273" s="189"/>
      <c r="I273" s="183"/>
    </row>
    <row r="274" spans="1:9" s="184" customFormat="1" ht="15.75" customHeight="1" outlineLevel="1" x14ac:dyDescent="0.2">
      <c r="A274" s="185" t="s">
        <v>640</v>
      </c>
      <c r="B274" s="197" t="s">
        <v>929</v>
      </c>
      <c r="C274" s="187" t="s">
        <v>927</v>
      </c>
      <c r="D274" s="179"/>
      <c r="E274" s="179"/>
      <c r="F274" s="189">
        <f t="shared" si="10"/>
        <v>0</v>
      </c>
      <c r="G274" s="190">
        <f t="shared" si="11"/>
        <v>0</v>
      </c>
      <c r="H274" s="189"/>
      <c r="I274" s="183"/>
    </row>
    <row r="275" spans="1:9" s="184" customFormat="1" ht="15.75" customHeight="1" outlineLevel="1" x14ac:dyDescent="0.2">
      <c r="A275" s="185" t="s">
        <v>639</v>
      </c>
      <c r="B275" s="198" t="s">
        <v>601</v>
      </c>
      <c r="C275" s="187" t="s">
        <v>927</v>
      </c>
      <c r="D275" s="179"/>
      <c r="E275" s="179"/>
      <c r="F275" s="189">
        <f t="shared" si="10"/>
        <v>0</v>
      </c>
      <c r="G275" s="190">
        <f t="shared" si="11"/>
        <v>0</v>
      </c>
      <c r="H275" s="189"/>
      <c r="I275" s="183"/>
    </row>
    <row r="276" spans="1:9" s="184" customFormat="1" ht="15.75" customHeight="1" outlineLevel="1" x14ac:dyDescent="0.2">
      <c r="A276" s="185" t="s">
        <v>638</v>
      </c>
      <c r="B276" s="197" t="s">
        <v>326</v>
      </c>
      <c r="C276" s="187" t="s">
        <v>927</v>
      </c>
      <c r="D276" s="179"/>
      <c r="E276" s="179"/>
      <c r="F276" s="189">
        <f t="shared" si="10"/>
        <v>0</v>
      </c>
      <c r="G276" s="190">
        <f t="shared" si="11"/>
        <v>0</v>
      </c>
      <c r="H276" s="189"/>
      <c r="I276" s="183"/>
    </row>
    <row r="277" spans="1:9" s="184" customFormat="1" ht="15.75" customHeight="1" outlineLevel="1" x14ac:dyDescent="0.2">
      <c r="A277" s="185" t="s">
        <v>637</v>
      </c>
      <c r="B277" s="198" t="s">
        <v>601</v>
      </c>
      <c r="C277" s="187" t="s">
        <v>927</v>
      </c>
      <c r="D277" s="179"/>
      <c r="E277" s="179"/>
      <c r="F277" s="189">
        <f t="shared" si="10"/>
        <v>0</v>
      </c>
      <c r="G277" s="190">
        <f t="shared" si="11"/>
        <v>0</v>
      </c>
      <c r="H277" s="189"/>
      <c r="I277" s="183"/>
    </row>
    <row r="278" spans="1:9" s="184" customFormat="1" ht="12" x14ac:dyDescent="0.2">
      <c r="A278" s="185" t="s">
        <v>636</v>
      </c>
      <c r="B278" s="194" t="s">
        <v>635</v>
      </c>
      <c r="C278" s="187" t="s">
        <v>927</v>
      </c>
      <c r="D278" s="179">
        <f>D251-D262-D266-D268</f>
        <v>0</v>
      </c>
      <c r="E278" s="179">
        <f>E251-E262-E266-E268</f>
        <v>9.8999999999999986</v>
      </c>
      <c r="F278" s="189">
        <f t="shared" si="10"/>
        <v>9.8999999999999986</v>
      </c>
      <c r="G278" s="190">
        <f t="shared" si="11"/>
        <v>0</v>
      </c>
      <c r="H278" s="189"/>
      <c r="I278" s="183"/>
    </row>
    <row r="279" spans="1:9" s="184" customFormat="1" ht="12" x14ac:dyDescent="0.2">
      <c r="A279" s="185" t="s">
        <v>634</v>
      </c>
      <c r="B279" s="197" t="s">
        <v>601</v>
      </c>
      <c r="C279" s="187" t="s">
        <v>927</v>
      </c>
      <c r="D279" s="179"/>
      <c r="E279" s="179"/>
      <c r="F279" s="189">
        <f t="shared" si="10"/>
        <v>0</v>
      </c>
      <c r="G279" s="190">
        <f t="shared" si="11"/>
        <v>0</v>
      </c>
      <c r="H279" s="189"/>
      <c r="I279" s="183"/>
    </row>
    <row r="280" spans="1:9" s="184" customFormat="1" ht="12" x14ac:dyDescent="0.2">
      <c r="A280" s="185" t="s">
        <v>633</v>
      </c>
      <c r="B280" s="196" t="s">
        <v>632</v>
      </c>
      <c r="C280" s="187" t="s">
        <v>927</v>
      </c>
      <c r="D280" s="179"/>
      <c r="E280" s="179">
        <v>71.373000000000005</v>
      </c>
      <c r="F280" s="189">
        <f t="shared" si="10"/>
        <v>71.373000000000005</v>
      </c>
      <c r="G280" s="190">
        <f t="shared" si="11"/>
        <v>0</v>
      </c>
      <c r="H280" s="189"/>
      <c r="I280" s="183"/>
    </row>
    <row r="281" spans="1:9" s="184" customFormat="1" ht="12" x14ac:dyDescent="0.2">
      <c r="A281" s="185" t="s">
        <v>631</v>
      </c>
      <c r="B281" s="194" t="s">
        <v>630</v>
      </c>
      <c r="C281" s="187" t="s">
        <v>927</v>
      </c>
      <c r="D281" s="179"/>
      <c r="E281" s="179"/>
      <c r="F281" s="189">
        <f t="shared" si="10"/>
        <v>0</v>
      </c>
      <c r="G281" s="190">
        <f t="shared" si="11"/>
        <v>0</v>
      </c>
      <c r="H281" s="189"/>
      <c r="I281" s="183"/>
    </row>
    <row r="282" spans="1:9" s="184" customFormat="1" ht="12" x14ac:dyDescent="0.2">
      <c r="A282" s="185" t="s">
        <v>629</v>
      </c>
      <c r="B282" s="197" t="s">
        <v>601</v>
      </c>
      <c r="C282" s="187" t="s">
        <v>927</v>
      </c>
      <c r="D282" s="179"/>
      <c r="E282" s="179"/>
      <c r="F282" s="189">
        <f t="shared" si="10"/>
        <v>0</v>
      </c>
      <c r="G282" s="190">
        <f t="shared" si="11"/>
        <v>0</v>
      </c>
      <c r="H282" s="189"/>
      <c r="I282" s="183"/>
    </row>
    <row r="283" spans="1:9" s="184" customFormat="1" ht="12" x14ac:dyDescent="0.2">
      <c r="A283" s="185" t="s">
        <v>628</v>
      </c>
      <c r="B283" s="194" t="s">
        <v>627</v>
      </c>
      <c r="C283" s="187" t="s">
        <v>927</v>
      </c>
      <c r="D283" s="179">
        <f>D284+D286</f>
        <v>0</v>
      </c>
      <c r="E283" s="179">
        <f>E284+E286</f>
        <v>0</v>
      </c>
      <c r="F283" s="189">
        <f t="shared" si="10"/>
        <v>0</v>
      </c>
      <c r="G283" s="190">
        <f t="shared" si="11"/>
        <v>0</v>
      </c>
      <c r="H283" s="189"/>
      <c r="I283" s="183"/>
    </row>
    <row r="284" spans="1:9" s="184" customFormat="1" ht="12" x14ac:dyDescent="0.2">
      <c r="A284" s="185" t="s">
        <v>626</v>
      </c>
      <c r="B284" s="197" t="s">
        <v>310</v>
      </c>
      <c r="C284" s="187" t="s">
        <v>927</v>
      </c>
      <c r="D284" s="179"/>
      <c r="E284" s="179"/>
      <c r="F284" s="189">
        <f t="shared" si="10"/>
        <v>0</v>
      </c>
      <c r="G284" s="190">
        <f t="shared" si="11"/>
        <v>0</v>
      </c>
      <c r="H284" s="189"/>
      <c r="I284" s="183"/>
    </row>
    <row r="285" spans="1:9" s="184" customFormat="1" ht="12" x14ac:dyDescent="0.2">
      <c r="A285" s="185" t="s">
        <v>625</v>
      </c>
      <c r="B285" s="198" t="s">
        <v>601</v>
      </c>
      <c r="C285" s="187" t="s">
        <v>927</v>
      </c>
      <c r="D285" s="179"/>
      <c r="E285" s="179"/>
      <c r="F285" s="189">
        <f t="shared" si="10"/>
        <v>0</v>
      </c>
      <c r="G285" s="190">
        <f t="shared" si="11"/>
        <v>0</v>
      </c>
      <c r="H285" s="189"/>
      <c r="I285" s="183"/>
    </row>
    <row r="286" spans="1:9" s="184" customFormat="1" ht="12" x14ac:dyDescent="0.2">
      <c r="A286" s="185" t="s">
        <v>624</v>
      </c>
      <c r="B286" s="197" t="s">
        <v>623</v>
      </c>
      <c r="C286" s="187" t="s">
        <v>927</v>
      </c>
      <c r="D286" s="179"/>
      <c r="E286" s="179"/>
      <c r="F286" s="189">
        <f t="shared" si="10"/>
        <v>0</v>
      </c>
      <c r="G286" s="190">
        <f t="shared" si="11"/>
        <v>0</v>
      </c>
      <c r="H286" s="189"/>
      <c r="I286" s="183"/>
    </row>
    <row r="287" spans="1:9" s="184" customFormat="1" ht="12" x14ac:dyDescent="0.2">
      <c r="A287" s="185" t="s">
        <v>622</v>
      </c>
      <c r="B287" s="198" t="s">
        <v>601</v>
      </c>
      <c r="C287" s="187" t="s">
        <v>927</v>
      </c>
      <c r="D287" s="179"/>
      <c r="E287" s="179"/>
      <c r="F287" s="189">
        <f t="shared" si="10"/>
        <v>0</v>
      </c>
      <c r="G287" s="190">
        <f t="shared" si="11"/>
        <v>0</v>
      </c>
      <c r="H287" s="189"/>
      <c r="I287" s="183"/>
    </row>
    <row r="288" spans="1:9" s="184" customFormat="1" ht="24" x14ac:dyDescent="0.2">
      <c r="A288" s="185" t="s">
        <v>621</v>
      </c>
      <c r="B288" s="194" t="s">
        <v>620</v>
      </c>
      <c r="C288" s="187" t="s">
        <v>927</v>
      </c>
      <c r="D288" s="179"/>
      <c r="E288" s="179">
        <v>9.4749999999999996</v>
      </c>
      <c r="F288" s="189">
        <f t="shared" si="10"/>
        <v>9.4749999999999996</v>
      </c>
      <c r="G288" s="190">
        <f t="shared" si="11"/>
        <v>0</v>
      </c>
      <c r="H288" s="189"/>
      <c r="I288" s="183"/>
    </row>
    <row r="289" spans="1:9" s="184" customFormat="1" ht="12" x14ac:dyDescent="0.2">
      <c r="A289" s="185" t="s">
        <v>619</v>
      </c>
      <c r="B289" s="197" t="s">
        <v>601</v>
      </c>
      <c r="C289" s="187" t="s">
        <v>927</v>
      </c>
      <c r="D289" s="179"/>
      <c r="E289" s="179"/>
      <c r="F289" s="189">
        <f t="shared" si="10"/>
        <v>0</v>
      </c>
      <c r="G289" s="190">
        <f t="shared" si="11"/>
        <v>0</v>
      </c>
      <c r="H289" s="189"/>
      <c r="I289" s="183"/>
    </row>
    <row r="290" spans="1:9" s="184" customFormat="1" ht="12" x14ac:dyDescent="0.2">
      <c r="A290" s="185" t="s">
        <v>618</v>
      </c>
      <c r="B290" s="194" t="s">
        <v>617</v>
      </c>
      <c r="C290" s="187" t="s">
        <v>927</v>
      </c>
      <c r="D290" s="179"/>
      <c r="E290" s="179">
        <v>26.117000000000001</v>
      </c>
      <c r="F290" s="189">
        <f t="shared" si="10"/>
        <v>26.117000000000001</v>
      </c>
      <c r="G290" s="190">
        <f t="shared" si="11"/>
        <v>0</v>
      </c>
      <c r="H290" s="189"/>
      <c r="I290" s="183"/>
    </row>
    <row r="291" spans="1:9" s="184" customFormat="1" ht="12" x14ac:dyDescent="0.2">
      <c r="A291" s="185" t="s">
        <v>616</v>
      </c>
      <c r="B291" s="197" t="s">
        <v>601</v>
      </c>
      <c r="C291" s="187" t="s">
        <v>927</v>
      </c>
      <c r="D291" s="179"/>
      <c r="E291" s="179"/>
      <c r="F291" s="189">
        <f t="shared" si="10"/>
        <v>0</v>
      </c>
      <c r="G291" s="190">
        <f t="shared" si="11"/>
        <v>0</v>
      </c>
      <c r="H291" s="189"/>
      <c r="I291" s="183"/>
    </row>
    <row r="292" spans="1:9" s="184" customFormat="1" ht="12" x14ac:dyDescent="0.2">
      <c r="A292" s="185" t="s">
        <v>615</v>
      </c>
      <c r="B292" s="194" t="s">
        <v>614</v>
      </c>
      <c r="C292" s="187" t="s">
        <v>927</v>
      </c>
      <c r="D292" s="179"/>
      <c r="E292" s="179">
        <v>1.861</v>
      </c>
      <c r="F292" s="189">
        <f t="shared" si="10"/>
        <v>1.861</v>
      </c>
      <c r="G292" s="190">
        <f t="shared" si="11"/>
        <v>0</v>
      </c>
      <c r="H292" s="189"/>
      <c r="I292" s="183"/>
    </row>
    <row r="293" spans="1:9" s="184" customFormat="1" ht="12" x14ac:dyDescent="0.2">
      <c r="A293" s="185" t="s">
        <v>613</v>
      </c>
      <c r="B293" s="197" t="s">
        <v>601</v>
      </c>
      <c r="C293" s="187" t="s">
        <v>927</v>
      </c>
      <c r="D293" s="179"/>
      <c r="E293" s="179"/>
      <c r="F293" s="189">
        <f t="shared" si="10"/>
        <v>0</v>
      </c>
      <c r="G293" s="190">
        <f t="shared" si="11"/>
        <v>0</v>
      </c>
      <c r="H293" s="189"/>
      <c r="I293" s="183"/>
    </row>
    <row r="294" spans="1:9" s="184" customFormat="1" ht="12" x14ac:dyDescent="0.2">
      <c r="A294" s="185" t="s">
        <v>612</v>
      </c>
      <c r="B294" s="194" t="s">
        <v>611</v>
      </c>
      <c r="C294" s="187" t="s">
        <v>927</v>
      </c>
      <c r="D294" s="179"/>
      <c r="E294" s="179">
        <v>14.927</v>
      </c>
      <c r="F294" s="189">
        <f t="shared" si="10"/>
        <v>14.927</v>
      </c>
      <c r="G294" s="190">
        <f t="shared" si="11"/>
        <v>0</v>
      </c>
      <c r="H294" s="189"/>
      <c r="I294" s="183"/>
    </row>
    <row r="295" spans="1:9" s="184" customFormat="1" ht="12" x14ac:dyDescent="0.2">
      <c r="A295" s="185" t="s">
        <v>610</v>
      </c>
      <c r="B295" s="197" t="s">
        <v>601</v>
      </c>
      <c r="C295" s="187" t="s">
        <v>927</v>
      </c>
      <c r="D295" s="179"/>
      <c r="E295" s="179"/>
      <c r="F295" s="189">
        <f t="shared" si="10"/>
        <v>0</v>
      </c>
      <c r="G295" s="190">
        <f t="shared" si="11"/>
        <v>0</v>
      </c>
      <c r="H295" s="189"/>
      <c r="I295" s="183"/>
    </row>
    <row r="296" spans="1:9" s="184" customFormat="1" ht="12" x14ac:dyDescent="0.2">
      <c r="A296" s="185" t="s">
        <v>609</v>
      </c>
      <c r="B296" s="194" t="s">
        <v>608</v>
      </c>
      <c r="C296" s="187" t="s">
        <v>927</v>
      </c>
      <c r="D296" s="179"/>
      <c r="E296" s="179"/>
      <c r="F296" s="189">
        <f t="shared" si="10"/>
        <v>0</v>
      </c>
      <c r="G296" s="190">
        <f t="shared" si="11"/>
        <v>0</v>
      </c>
      <c r="H296" s="189"/>
      <c r="I296" s="183"/>
    </row>
    <row r="297" spans="1:9" s="184" customFormat="1" ht="12" x14ac:dyDescent="0.2">
      <c r="A297" s="185" t="s">
        <v>607</v>
      </c>
      <c r="B297" s="197" t="s">
        <v>601</v>
      </c>
      <c r="C297" s="187" t="s">
        <v>927</v>
      </c>
      <c r="D297" s="179"/>
      <c r="E297" s="179"/>
      <c r="F297" s="189">
        <f t="shared" si="10"/>
        <v>0</v>
      </c>
      <c r="G297" s="190">
        <f t="shared" si="11"/>
        <v>0</v>
      </c>
      <c r="H297" s="189"/>
      <c r="I297" s="183"/>
    </row>
    <row r="298" spans="1:9" s="184" customFormat="1" ht="24" x14ac:dyDescent="0.2">
      <c r="A298" s="185" t="s">
        <v>606</v>
      </c>
      <c r="B298" s="194" t="s">
        <v>948</v>
      </c>
      <c r="C298" s="187" t="s">
        <v>927</v>
      </c>
      <c r="D298" s="179"/>
      <c r="E298" s="179">
        <v>16.238</v>
      </c>
      <c r="F298" s="189">
        <f t="shared" si="10"/>
        <v>16.238</v>
      </c>
      <c r="G298" s="190">
        <f t="shared" si="11"/>
        <v>0</v>
      </c>
      <c r="H298" s="189"/>
      <c r="I298" s="183"/>
    </row>
    <row r="299" spans="1:9" s="184" customFormat="1" ht="12" x14ac:dyDescent="0.2">
      <c r="A299" s="185" t="s">
        <v>605</v>
      </c>
      <c r="B299" s="197" t="s">
        <v>601</v>
      </c>
      <c r="C299" s="187" t="s">
        <v>927</v>
      </c>
      <c r="D299" s="179"/>
      <c r="E299" s="179"/>
      <c r="F299" s="189">
        <f t="shared" si="10"/>
        <v>0</v>
      </c>
      <c r="G299" s="190">
        <f t="shared" si="11"/>
        <v>0</v>
      </c>
      <c r="H299" s="189"/>
      <c r="I299" s="183"/>
    </row>
    <row r="300" spans="1:9" s="184" customFormat="1" ht="12" x14ac:dyDescent="0.2">
      <c r="A300" s="185" t="s">
        <v>604</v>
      </c>
      <c r="B300" s="194" t="s">
        <v>603</v>
      </c>
      <c r="C300" s="187" t="s">
        <v>927</v>
      </c>
      <c r="D300" s="179">
        <f>D280-D281-D283-D288-D290-D292-D294-D296-D298</f>
        <v>0</v>
      </c>
      <c r="E300" s="179">
        <f>E280-E281-E283-E288-E290-E292-E294-E296-E298</f>
        <v>2.7550000000000097</v>
      </c>
      <c r="F300" s="189">
        <f t="shared" si="10"/>
        <v>2.7550000000000097</v>
      </c>
      <c r="G300" s="190">
        <f t="shared" si="11"/>
        <v>0</v>
      </c>
      <c r="H300" s="189"/>
      <c r="I300" s="183"/>
    </row>
    <row r="301" spans="1:9" s="184" customFormat="1" ht="12" x14ac:dyDescent="0.2">
      <c r="A301" s="185" t="s">
        <v>602</v>
      </c>
      <c r="B301" s="197" t="s">
        <v>601</v>
      </c>
      <c r="C301" s="187" t="s">
        <v>927</v>
      </c>
      <c r="D301" s="179"/>
      <c r="E301" s="179"/>
      <c r="F301" s="189">
        <f t="shared" si="10"/>
        <v>0</v>
      </c>
      <c r="G301" s="190">
        <f t="shared" si="11"/>
        <v>0</v>
      </c>
      <c r="H301" s="189"/>
      <c r="I301" s="183"/>
    </row>
    <row r="302" spans="1:9" s="184" customFormat="1" ht="24" x14ac:dyDescent="0.2">
      <c r="A302" s="185" t="s">
        <v>600</v>
      </c>
      <c r="B302" s="196" t="s">
        <v>599</v>
      </c>
      <c r="C302" s="187" t="s">
        <v>8</v>
      </c>
      <c r="D302" s="223">
        <f>D164/(D20*1.18)</f>
        <v>0</v>
      </c>
      <c r="E302" s="223">
        <f>E164/(E20*1.2)*100</f>
        <v>59.888357684665017</v>
      </c>
      <c r="F302" s="224">
        <f t="shared" si="10"/>
        <v>59.888357684665017</v>
      </c>
      <c r="G302" s="224"/>
      <c r="H302" s="224"/>
      <c r="I302" s="183"/>
    </row>
    <row r="303" spans="1:9" s="184" customFormat="1" ht="15.75" customHeight="1" outlineLevel="1" x14ac:dyDescent="0.2">
      <c r="A303" s="185" t="s">
        <v>598</v>
      </c>
      <c r="B303" s="194" t="s">
        <v>597</v>
      </c>
      <c r="C303" s="187" t="s">
        <v>8</v>
      </c>
      <c r="D303" s="223"/>
      <c r="E303" s="223"/>
      <c r="F303" s="224">
        <f t="shared" si="10"/>
        <v>0</v>
      </c>
      <c r="G303" s="224"/>
      <c r="H303" s="224"/>
      <c r="I303" s="183"/>
    </row>
    <row r="304" spans="1:9" s="184" customFormat="1" ht="31.5" customHeight="1" outlineLevel="1" x14ac:dyDescent="0.2">
      <c r="A304" s="185" t="s">
        <v>596</v>
      </c>
      <c r="B304" s="194" t="s">
        <v>595</v>
      </c>
      <c r="C304" s="187" t="s">
        <v>8</v>
      </c>
      <c r="D304" s="223"/>
      <c r="E304" s="223"/>
      <c r="F304" s="224">
        <f t="shared" si="10"/>
        <v>0</v>
      </c>
      <c r="G304" s="224"/>
      <c r="H304" s="224"/>
      <c r="I304" s="183"/>
    </row>
    <row r="305" spans="1:9" s="184" customFormat="1" ht="31.5" customHeight="1" outlineLevel="1" x14ac:dyDescent="0.2">
      <c r="A305" s="185" t="s">
        <v>594</v>
      </c>
      <c r="B305" s="194" t="s">
        <v>593</v>
      </c>
      <c r="C305" s="187" t="s">
        <v>8</v>
      </c>
      <c r="D305" s="223"/>
      <c r="E305" s="223"/>
      <c r="F305" s="224">
        <f t="shared" si="10"/>
        <v>0</v>
      </c>
      <c r="G305" s="224"/>
      <c r="H305" s="224"/>
      <c r="I305" s="183"/>
    </row>
    <row r="306" spans="1:9" s="184" customFormat="1" ht="31.5" customHeight="1" outlineLevel="1" x14ac:dyDescent="0.2">
      <c r="A306" s="185" t="s">
        <v>592</v>
      </c>
      <c r="B306" s="194" t="s">
        <v>591</v>
      </c>
      <c r="C306" s="187" t="s">
        <v>8</v>
      </c>
      <c r="D306" s="223"/>
      <c r="E306" s="223"/>
      <c r="F306" s="224">
        <f t="shared" si="10"/>
        <v>0</v>
      </c>
      <c r="G306" s="224"/>
      <c r="H306" s="224"/>
      <c r="I306" s="183"/>
    </row>
    <row r="307" spans="1:9" s="184" customFormat="1" ht="15.75" customHeight="1" outlineLevel="1" x14ac:dyDescent="0.2">
      <c r="A307" s="185" t="s">
        <v>590</v>
      </c>
      <c r="B307" s="192" t="s">
        <v>589</v>
      </c>
      <c r="C307" s="187" t="s">
        <v>8</v>
      </c>
      <c r="D307" s="223"/>
      <c r="E307" s="223"/>
      <c r="F307" s="224">
        <f t="shared" si="10"/>
        <v>0</v>
      </c>
      <c r="G307" s="224"/>
      <c r="H307" s="224"/>
      <c r="I307" s="183"/>
    </row>
    <row r="308" spans="1:9" s="184" customFormat="1" ht="12" x14ac:dyDescent="0.2">
      <c r="A308" s="185" t="s">
        <v>588</v>
      </c>
      <c r="B308" s="192" t="s">
        <v>587</v>
      </c>
      <c r="C308" s="187" t="s">
        <v>8</v>
      </c>
      <c r="D308" s="223">
        <f>D170/(D26*1.18)</f>
        <v>0</v>
      </c>
      <c r="E308" s="223">
        <f>E170/(E26*1.2)*100</f>
        <v>51.29985228951255</v>
      </c>
      <c r="F308" s="224">
        <f t="shared" si="10"/>
        <v>51.29985228951255</v>
      </c>
      <c r="G308" s="224"/>
      <c r="H308" s="224"/>
      <c r="I308" s="183"/>
    </row>
    <row r="309" spans="1:9" s="184" customFormat="1" ht="15.75" customHeight="1" outlineLevel="1" x14ac:dyDescent="0.2">
      <c r="A309" s="185" t="s">
        <v>586</v>
      </c>
      <c r="B309" s="192" t="s">
        <v>585</v>
      </c>
      <c r="C309" s="187"/>
      <c r="D309" s="223"/>
      <c r="E309" s="223"/>
      <c r="F309" s="224">
        <f t="shared" si="10"/>
        <v>0</v>
      </c>
      <c r="G309" s="224"/>
      <c r="H309" s="224"/>
      <c r="I309" s="183"/>
    </row>
    <row r="310" spans="1:9" s="184" customFormat="1" ht="19.5" customHeight="1" x14ac:dyDescent="0.2">
      <c r="A310" s="185" t="s">
        <v>583</v>
      </c>
      <c r="B310" s="192" t="s">
        <v>584</v>
      </c>
      <c r="C310" s="187" t="s">
        <v>8</v>
      </c>
      <c r="D310" s="223">
        <f>IFERROR(D173/(D29*1.18),0)</f>
        <v>0</v>
      </c>
      <c r="E310" s="223">
        <f>IFERROR(E173/(E29*1.18),0)</f>
        <v>0</v>
      </c>
      <c r="F310" s="224">
        <f t="shared" si="10"/>
        <v>0</v>
      </c>
      <c r="G310" s="224"/>
      <c r="H310" s="224"/>
      <c r="I310" s="183"/>
    </row>
    <row r="311" spans="1:9" s="184" customFormat="1" ht="19.5" customHeight="1" outlineLevel="1" x14ac:dyDescent="0.2">
      <c r="A311" s="185" t="s">
        <v>581</v>
      </c>
      <c r="B311" s="192" t="s">
        <v>582</v>
      </c>
      <c r="C311" s="187" t="s">
        <v>8</v>
      </c>
      <c r="D311" s="225"/>
      <c r="E311" s="225"/>
      <c r="F311" s="226"/>
      <c r="G311" s="226"/>
      <c r="H311" s="226"/>
      <c r="I311" s="183"/>
    </row>
    <row r="312" spans="1:9" s="184" customFormat="1" ht="36.75" customHeight="1" outlineLevel="1" x14ac:dyDescent="0.2">
      <c r="A312" s="185" t="s">
        <v>949</v>
      </c>
      <c r="B312" s="194" t="s">
        <v>580</v>
      </c>
      <c r="C312" s="187" t="s">
        <v>8</v>
      </c>
      <c r="D312" s="225"/>
      <c r="E312" s="225"/>
      <c r="F312" s="226"/>
      <c r="G312" s="226"/>
      <c r="H312" s="226"/>
      <c r="I312" s="183"/>
    </row>
    <row r="313" spans="1:9" s="184" customFormat="1" ht="19.5" customHeight="1" outlineLevel="1" x14ac:dyDescent="0.2">
      <c r="A313" s="185" t="s">
        <v>950</v>
      </c>
      <c r="B313" s="227" t="s">
        <v>929</v>
      </c>
      <c r="C313" s="187" t="s">
        <v>8</v>
      </c>
      <c r="D313" s="223"/>
      <c r="E313" s="223"/>
      <c r="F313" s="224"/>
      <c r="G313" s="224"/>
      <c r="H313" s="224"/>
      <c r="I313" s="183"/>
    </row>
    <row r="314" spans="1:9" s="184" customFormat="1" ht="19.5" customHeight="1" outlineLevel="1" thickBot="1" x14ac:dyDescent="0.25">
      <c r="A314" s="208" t="s">
        <v>951</v>
      </c>
      <c r="B314" s="228" t="s">
        <v>326</v>
      </c>
      <c r="C314" s="210" t="s">
        <v>8</v>
      </c>
      <c r="D314" s="229"/>
      <c r="E314" s="229"/>
      <c r="F314" s="230"/>
      <c r="G314" s="230"/>
      <c r="H314" s="230"/>
      <c r="I314" s="183"/>
    </row>
    <row r="315" spans="1:9" s="184" customFormat="1" ht="15.6" customHeight="1" thickBot="1" x14ac:dyDescent="0.25">
      <c r="A315" s="418" t="s">
        <v>579</v>
      </c>
      <c r="B315" s="419"/>
      <c r="C315" s="419"/>
      <c r="D315" s="419"/>
      <c r="E315" s="419"/>
      <c r="F315" s="419"/>
      <c r="G315" s="419"/>
      <c r="H315" s="419"/>
      <c r="I315" s="183"/>
    </row>
    <row r="316" spans="1:9" s="183" customFormat="1" ht="31.5" customHeight="1" outlineLevel="1" x14ac:dyDescent="0.2">
      <c r="A316" s="175" t="s">
        <v>578</v>
      </c>
      <c r="B316" s="176" t="s">
        <v>577</v>
      </c>
      <c r="C316" s="177" t="s">
        <v>246</v>
      </c>
      <c r="D316" s="189" t="s">
        <v>952</v>
      </c>
      <c r="E316" s="189" t="s">
        <v>952</v>
      </c>
      <c r="F316" s="189" t="s">
        <v>952</v>
      </c>
      <c r="G316" s="189" t="s">
        <v>952</v>
      </c>
      <c r="H316" s="189" t="s">
        <v>952</v>
      </c>
    </row>
    <row r="317" spans="1:9" s="183" customFormat="1" ht="15.75" customHeight="1" outlineLevel="1" x14ac:dyDescent="0.2">
      <c r="A317" s="185" t="s">
        <v>576</v>
      </c>
      <c r="B317" s="196" t="s">
        <v>575</v>
      </c>
      <c r="C317" s="187" t="s">
        <v>26</v>
      </c>
      <c r="D317" s="189"/>
      <c r="E317" s="189"/>
      <c r="F317" s="189"/>
      <c r="G317" s="189"/>
      <c r="H317" s="189"/>
    </row>
    <row r="318" spans="1:9" s="183" customFormat="1" ht="15.75" customHeight="1" outlineLevel="1" x14ac:dyDescent="0.2">
      <c r="A318" s="185" t="s">
        <v>574</v>
      </c>
      <c r="B318" s="196" t="s">
        <v>573</v>
      </c>
      <c r="C318" s="187" t="s">
        <v>517</v>
      </c>
      <c r="D318" s="189"/>
      <c r="E318" s="189"/>
      <c r="F318" s="189"/>
      <c r="G318" s="189"/>
      <c r="H318" s="189"/>
    </row>
    <row r="319" spans="1:9" s="183" customFormat="1" ht="15.75" customHeight="1" outlineLevel="1" x14ac:dyDescent="0.2">
      <c r="A319" s="185" t="s">
        <v>572</v>
      </c>
      <c r="B319" s="196" t="s">
        <v>571</v>
      </c>
      <c r="C319" s="187" t="s">
        <v>26</v>
      </c>
      <c r="D319" s="189"/>
      <c r="E319" s="189"/>
      <c r="F319" s="189"/>
      <c r="G319" s="189"/>
      <c r="H319" s="189"/>
    </row>
    <row r="320" spans="1:9" s="183" customFormat="1" ht="15.75" customHeight="1" outlineLevel="1" x14ac:dyDescent="0.2">
      <c r="A320" s="185" t="s">
        <v>570</v>
      </c>
      <c r="B320" s="196" t="s">
        <v>569</v>
      </c>
      <c r="C320" s="187" t="s">
        <v>517</v>
      </c>
      <c r="D320" s="189"/>
      <c r="E320" s="189"/>
      <c r="F320" s="189"/>
      <c r="G320" s="189"/>
      <c r="H320" s="189"/>
    </row>
    <row r="321" spans="1:8" s="183" customFormat="1" ht="15.75" customHeight="1" outlineLevel="1" x14ac:dyDescent="0.2">
      <c r="A321" s="185" t="s">
        <v>568</v>
      </c>
      <c r="B321" s="196" t="s">
        <v>567</v>
      </c>
      <c r="C321" s="187" t="s">
        <v>497</v>
      </c>
      <c r="D321" s="189"/>
      <c r="E321" s="189"/>
      <c r="F321" s="189"/>
      <c r="G321" s="189"/>
      <c r="H321" s="189"/>
    </row>
    <row r="322" spans="1:8" s="183" customFormat="1" ht="15.75" customHeight="1" outlineLevel="1" x14ac:dyDescent="0.2">
      <c r="A322" s="185" t="s">
        <v>566</v>
      </c>
      <c r="B322" s="196" t="s">
        <v>565</v>
      </c>
      <c r="C322" s="187" t="s">
        <v>246</v>
      </c>
      <c r="D322" s="189" t="s">
        <v>952</v>
      </c>
      <c r="E322" s="189" t="s">
        <v>952</v>
      </c>
      <c r="F322" s="189" t="s">
        <v>952</v>
      </c>
      <c r="G322" s="189" t="s">
        <v>952</v>
      </c>
      <c r="H322" s="189" t="s">
        <v>952</v>
      </c>
    </row>
    <row r="323" spans="1:8" s="183" customFormat="1" ht="15.75" customHeight="1" outlineLevel="1" x14ac:dyDescent="0.2">
      <c r="A323" s="185" t="s">
        <v>564</v>
      </c>
      <c r="B323" s="194" t="s">
        <v>550</v>
      </c>
      <c r="C323" s="187" t="s">
        <v>497</v>
      </c>
      <c r="D323" s="189"/>
      <c r="E323" s="189"/>
      <c r="F323" s="189"/>
      <c r="G323" s="189"/>
      <c r="H323" s="189"/>
    </row>
    <row r="324" spans="1:8" s="183" customFormat="1" ht="15.75" customHeight="1" outlineLevel="1" x14ac:dyDescent="0.2">
      <c r="A324" s="185" t="s">
        <v>563</v>
      </c>
      <c r="B324" s="194" t="s">
        <v>546</v>
      </c>
      <c r="C324" s="187" t="s">
        <v>545</v>
      </c>
      <c r="D324" s="189"/>
      <c r="E324" s="189"/>
      <c r="F324" s="189"/>
      <c r="G324" s="189"/>
      <c r="H324" s="189"/>
    </row>
    <row r="325" spans="1:8" s="183" customFormat="1" ht="15.75" customHeight="1" outlineLevel="1" x14ac:dyDescent="0.2">
      <c r="A325" s="185" t="s">
        <v>562</v>
      </c>
      <c r="B325" s="196" t="s">
        <v>561</v>
      </c>
      <c r="C325" s="187" t="s">
        <v>246</v>
      </c>
      <c r="D325" s="189" t="s">
        <v>952</v>
      </c>
      <c r="E325" s="189" t="s">
        <v>952</v>
      </c>
      <c r="F325" s="189" t="s">
        <v>952</v>
      </c>
      <c r="G325" s="189" t="s">
        <v>952</v>
      </c>
      <c r="H325" s="189" t="s">
        <v>952</v>
      </c>
    </row>
    <row r="326" spans="1:8" s="183" customFormat="1" ht="15.75" customHeight="1" outlineLevel="1" x14ac:dyDescent="0.2">
      <c r="A326" s="185" t="s">
        <v>560</v>
      </c>
      <c r="B326" s="194" t="s">
        <v>550</v>
      </c>
      <c r="C326" s="187" t="s">
        <v>497</v>
      </c>
      <c r="D326" s="189"/>
      <c r="E326" s="189"/>
      <c r="F326" s="189"/>
      <c r="G326" s="189"/>
      <c r="H326" s="189"/>
    </row>
    <row r="327" spans="1:8" s="183" customFormat="1" ht="15.75" customHeight="1" outlineLevel="1" x14ac:dyDescent="0.2">
      <c r="A327" s="185" t="s">
        <v>559</v>
      </c>
      <c r="B327" s="194" t="s">
        <v>548</v>
      </c>
      <c r="C327" s="187" t="s">
        <v>26</v>
      </c>
      <c r="D327" s="189"/>
      <c r="E327" s="189"/>
      <c r="F327" s="189"/>
      <c r="G327" s="189"/>
      <c r="H327" s="189"/>
    </row>
    <row r="328" spans="1:8" s="183" customFormat="1" ht="15.75" customHeight="1" outlineLevel="1" x14ac:dyDescent="0.2">
      <c r="A328" s="185" t="s">
        <v>558</v>
      </c>
      <c r="B328" s="194" t="s">
        <v>546</v>
      </c>
      <c r="C328" s="187" t="s">
        <v>545</v>
      </c>
      <c r="D328" s="189"/>
      <c r="E328" s="189"/>
      <c r="F328" s="189"/>
      <c r="G328" s="189"/>
      <c r="H328" s="189"/>
    </row>
    <row r="329" spans="1:8" s="183" customFormat="1" ht="15.75" customHeight="1" outlineLevel="1" x14ac:dyDescent="0.2">
      <c r="A329" s="185" t="s">
        <v>557</v>
      </c>
      <c r="B329" s="196" t="s">
        <v>556</v>
      </c>
      <c r="C329" s="187" t="s">
        <v>246</v>
      </c>
      <c r="D329" s="189" t="s">
        <v>952</v>
      </c>
      <c r="E329" s="189" t="s">
        <v>952</v>
      </c>
      <c r="F329" s="189" t="s">
        <v>952</v>
      </c>
      <c r="G329" s="189" t="s">
        <v>952</v>
      </c>
      <c r="H329" s="189" t="s">
        <v>952</v>
      </c>
    </row>
    <row r="330" spans="1:8" s="183" customFormat="1" ht="15.75" customHeight="1" outlineLevel="1" x14ac:dyDescent="0.2">
      <c r="A330" s="185" t="s">
        <v>555</v>
      </c>
      <c r="B330" s="194" t="s">
        <v>550</v>
      </c>
      <c r="C330" s="187" t="s">
        <v>497</v>
      </c>
      <c r="D330" s="189"/>
      <c r="E330" s="189"/>
      <c r="F330" s="189"/>
      <c r="G330" s="189"/>
      <c r="H330" s="189"/>
    </row>
    <row r="331" spans="1:8" s="183" customFormat="1" ht="15.75" customHeight="1" outlineLevel="1" x14ac:dyDescent="0.2">
      <c r="A331" s="185" t="s">
        <v>554</v>
      </c>
      <c r="B331" s="194" t="s">
        <v>546</v>
      </c>
      <c r="C331" s="187" t="s">
        <v>545</v>
      </c>
      <c r="D331" s="189"/>
      <c r="E331" s="189"/>
      <c r="F331" s="189"/>
      <c r="G331" s="189"/>
      <c r="H331" s="189"/>
    </row>
    <row r="332" spans="1:8" s="183" customFormat="1" ht="15.75" customHeight="1" outlineLevel="1" x14ac:dyDescent="0.2">
      <c r="A332" s="185" t="s">
        <v>553</v>
      </c>
      <c r="B332" s="196" t="s">
        <v>552</v>
      </c>
      <c r="C332" s="187" t="s">
        <v>246</v>
      </c>
      <c r="D332" s="189" t="s">
        <v>952</v>
      </c>
      <c r="E332" s="189" t="s">
        <v>952</v>
      </c>
      <c r="F332" s="189" t="s">
        <v>952</v>
      </c>
      <c r="G332" s="189" t="s">
        <v>952</v>
      </c>
      <c r="H332" s="189" t="s">
        <v>952</v>
      </c>
    </row>
    <row r="333" spans="1:8" s="183" customFormat="1" ht="15.75" customHeight="1" outlineLevel="1" x14ac:dyDescent="0.2">
      <c r="A333" s="185" t="s">
        <v>551</v>
      </c>
      <c r="B333" s="194" t="s">
        <v>550</v>
      </c>
      <c r="C333" s="187" t="s">
        <v>497</v>
      </c>
      <c r="D333" s="189"/>
      <c r="E333" s="189"/>
      <c r="F333" s="189"/>
      <c r="G333" s="189"/>
      <c r="H333" s="189"/>
    </row>
    <row r="334" spans="1:8" s="183" customFormat="1" ht="15.75" customHeight="1" outlineLevel="1" x14ac:dyDescent="0.2">
      <c r="A334" s="185" t="s">
        <v>549</v>
      </c>
      <c r="B334" s="194" t="s">
        <v>548</v>
      </c>
      <c r="C334" s="187" t="s">
        <v>26</v>
      </c>
      <c r="D334" s="189"/>
      <c r="E334" s="189"/>
      <c r="F334" s="189"/>
      <c r="G334" s="189"/>
      <c r="H334" s="189"/>
    </row>
    <row r="335" spans="1:8" s="183" customFormat="1" ht="15.75" customHeight="1" outlineLevel="1" x14ac:dyDescent="0.2">
      <c r="A335" s="185" t="s">
        <v>547</v>
      </c>
      <c r="B335" s="194" t="s">
        <v>546</v>
      </c>
      <c r="C335" s="187" t="s">
        <v>545</v>
      </c>
      <c r="D335" s="189"/>
      <c r="E335" s="189"/>
      <c r="F335" s="189"/>
      <c r="G335" s="189"/>
      <c r="H335" s="189"/>
    </row>
    <row r="336" spans="1:8" s="183" customFormat="1" ht="12" x14ac:dyDescent="0.2">
      <c r="A336" s="214" t="s">
        <v>544</v>
      </c>
      <c r="B336" s="193" t="s">
        <v>543</v>
      </c>
      <c r="C336" s="215" t="s">
        <v>246</v>
      </c>
      <c r="D336" s="217" t="s">
        <v>952</v>
      </c>
      <c r="E336" s="217" t="s">
        <v>952</v>
      </c>
      <c r="F336" s="217" t="s">
        <v>952</v>
      </c>
      <c r="G336" s="217" t="s">
        <v>952</v>
      </c>
      <c r="H336" s="217" t="s">
        <v>952</v>
      </c>
    </row>
    <row r="337" spans="1:8" s="183" customFormat="1" ht="12" x14ac:dyDescent="0.2">
      <c r="A337" s="185" t="s">
        <v>542</v>
      </c>
      <c r="B337" s="196" t="s">
        <v>541</v>
      </c>
      <c r="C337" s="187" t="s">
        <v>497</v>
      </c>
      <c r="D337" s="231">
        <f>D338</f>
        <v>74.16</v>
      </c>
      <c r="E337" s="231">
        <f>E338</f>
        <v>75.168000000000006</v>
      </c>
      <c r="F337" s="189">
        <f t="shared" ref="F337:F364" si="12">E337-D337</f>
        <v>1.0080000000000098</v>
      </c>
      <c r="G337" s="190">
        <f t="shared" ref="G337:G364" si="13">IFERROR(F337/D337,0)</f>
        <v>1.359223300970887E-2</v>
      </c>
      <c r="H337" s="199"/>
    </row>
    <row r="338" spans="1:8" s="183" customFormat="1" ht="24" x14ac:dyDescent="0.2">
      <c r="A338" s="185" t="s">
        <v>540</v>
      </c>
      <c r="B338" s="194" t="s">
        <v>539</v>
      </c>
      <c r="C338" s="187" t="s">
        <v>497</v>
      </c>
      <c r="D338" s="231">
        <f>SUM(D339:D340)</f>
        <v>74.16</v>
      </c>
      <c r="E338" s="231">
        <f>SUM(E339:E340)</f>
        <v>75.168000000000006</v>
      </c>
      <c r="F338" s="189">
        <f t="shared" si="12"/>
        <v>1.0080000000000098</v>
      </c>
      <c r="G338" s="190">
        <f t="shared" si="13"/>
        <v>1.359223300970887E-2</v>
      </c>
      <c r="H338" s="189"/>
    </row>
    <row r="339" spans="1:8" s="183" customFormat="1" ht="12" x14ac:dyDescent="0.2">
      <c r="A339" s="185" t="s">
        <v>538</v>
      </c>
      <c r="B339" s="227" t="s">
        <v>530</v>
      </c>
      <c r="C339" s="187" t="s">
        <v>497</v>
      </c>
      <c r="D339" s="231"/>
      <c r="E339" s="231"/>
      <c r="F339" s="189">
        <f t="shared" si="12"/>
        <v>0</v>
      </c>
      <c r="G339" s="190">
        <f t="shared" si="13"/>
        <v>0</v>
      </c>
      <c r="H339" s="189"/>
    </row>
    <row r="340" spans="1:8" s="183" customFormat="1" ht="12" x14ac:dyDescent="0.2">
      <c r="A340" s="185" t="s">
        <v>537</v>
      </c>
      <c r="B340" s="227" t="s">
        <v>528</v>
      </c>
      <c r="C340" s="187" t="s">
        <v>497</v>
      </c>
      <c r="D340" s="231">
        <v>74.16</v>
      </c>
      <c r="E340" s="231">
        <v>75.168000000000006</v>
      </c>
      <c r="F340" s="189">
        <f t="shared" si="12"/>
        <v>1.0080000000000098</v>
      </c>
      <c r="G340" s="190">
        <f t="shared" si="13"/>
        <v>1.359223300970887E-2</v>
      </c>
      <c r="H340" s="189"/>
    </row>
    <row r="341" spans="1:8" s="183" customFormat="1" ht="12" x14ac:dyDescent="0.2">
      <c r="A341" s="185" t="s">
        <v>536</v>
      </c>
      <c r="B341" s="196" t="s">
        <v>535</v>
      </c>
      <c r="C341" s="187" t="s">
        <v>497</v>
      </c>
      <c r="D341" s="231">
        <v>13.64</v>
      </c>
      <c r="E341" s="231">
        <v>13.738</v>
      </c>
      <c r="F341" s="189">
        <f t="shared" si="12"/>
        <v>9.7999999999998977E-2</v>
      </c>
      <c r="G341" s="190">
        <f t="shared" si="13"/>
        <v>7.1847507331377547E-3</v>
      </c>
      <c r="H341" s="189"/>
    </row>
    <row r="342" spans="1:8" s="183" customFormat="1" ht="12" x14ac:dyDescent="0.2">
      <c r="A342" s="185" t="s">
        <v>534</v>
      </c>
      <c r="B342" s="196" t="s">
        <v>953</v>
      </c>
      <c r="C342" s="187" t="s">
        <v>26</v>
      </c>
      <c r="D342" s="231">
        <v>12.93</v>
      </c>
      <c r="E342" s="231">
        <v>12.446999999999999</v>
      </c>
      <c r="F342" s="189">
        <f t="shared" si="12"/>
        <v>-0.48300000000000054</v>
      </c>
      <c r="G342" s="190">
        <f t="shared" si="13"/>
        <v>-3.7354988399071969E-2</v>
      </c>
      <c r="H342" s="189"/>
    </row>
    <row r="343" spans="1:8" s="183" customFormat="1" ht="24" x14ac:dyDescent="0.2">
      <c r="A343" s="185" t="s">
        <v>533</v>
      </c>
      <c r="B343" s="194" t="s">
        <v>532</v>
      </c>
      <c r="C343" s="187" t="s">
        <v>26</v>
      </c>
      <c r="D343" s="231"/>
      <c r="E343" s="231"/>
      <c r="F343" s="189">
        <f t="shared" si="12"/>
        <v>0</v>
      </c>
      <c r="G343" s="190">
        <f t="shared" si="13"/>
        <v>0</v>
      </c>
      <c r="H343" s="189"/>
    </row>
    <row r="344" spans="1:8" s="183" customFormat="1" ht="12" x14ac:dyDescent="0.2">
      <c r="A344" s="185" t="s">
        <v>531</v>
      </c>
      <c r="B344" s="227" t="s">
        <v>530</v>
      </c>
      <c r="C344" s="187" t="s">
        <v>26</v>
      </c>
      <c r="D344" s="231"/>
      <c r="E344" s="231"/>
      <c r="F344" s="189">
        <f t="shared" si="12"/>
        <v>0</v>
      </c>
      <c r="G344" s="190">
        <f t="shared" si="13"/>
        <v>0</v>
      </c>
      <c r="H344" s="189"/>
    </row>
    <row r="345" spans="1:8" s="183" customFormat="1" ht="12" x14ac:dyDescent="0.2">
      <c r="A345" s="185" t="s">
        <v>529</v>
      </c>
      <c r="B345" s="227" t="s">
        <v>528</v>
      </c>
      <c r="C345" s="187" t="s">
        <v>26</v>
      </c>
      <c r="D345" s="231">
        <f>D342</f>
        <v>12.93</v>
      </c>
      <c r="E345" s="231">
        <f>E342</f>
        <v>12.446999999999999</v>
      </c>
      <c r="F345" s="189">
        <f t="shared" si="12"/>
        <v>-0.48300000000000054</v>
      </c>
      <c r="G345" s="190">
        <f t="shared" si="13"/>
        <v>-3.7354988399071969E-2</v>
      </c>
      <c r="H345" s="189"/>
    </row>
    <row r="346" spans="1:8" s="183" customFormat="1" ht="12" x14ac:dyDescent="0.2">
      <c r="A346" s="185" t="s">
        <v>527</v>
      </c>
      <c r="B346" s="196" t="s">
        <v>526</v>
      </c>
      <c r="C346" s="187" t="s">
        <v>525</v>
      </c>
      <c r="D346" s="189">
        <v>3264.46</v>
      </c>
      <c r="E346" s="189">
        <v>3264.46</v>
      </c>
      <c r="F346" s="189">
        <f t="shared" si="12"/>
        <v>0</v>
      </c>
      <c r="G346" s="190">
        <f t="shared" si="13"/>
        <v>0</v>
      </c>
      <c r="H346" s="189"/>
    </row>
    <row r="347" spans="1:8" s="183" customFormat="1" ht="24" x14ac:dyDescent="0.2">
      <c r="A347" s="185" t="s">
        <v>524</v>
      </c>
      <c r="B347" s="196" t="s">
        <v>954</v>
      </c>
      <c r="C347" s="187" t="s">
        <v>927</v>
      </c>
      <c r="D347" s="231">
        <f>D26-D60-D61-D54</f>
        <v>118.16489999999999</v>
      </c>
      <c r="E347" s="231">
        <f>E26-E60-E61-E54</f>
        <v>110.35199999999999</v>
      </c>
      <c r="F347" s="189">
        <f t="shared" si="12"/>
        <v>-7.8128999999999991</v>
      </c>
      <c r="G347" s="190">
        <f t="shared" si="13"/>
        <v>-6.6118618980763322E-2</v>
      </c>
      <c r="H347" s="189"/>
    </row>
    <row r="348" spans="1:8" s="183" customFormat="1" ht="15.75" customHeight="1" outlineLevel="1" x14ac:dyDescent="0.2">
      <c r="A348" s="185" t="s">
        <v>523</v>
      </c>
      <c r="B348" s="219" t="s">
        <v>522</v>
      </c>
      <c r="C348" s="187" t="s">
        <v>246</v>
      </c>
      <c r="D348" s="189" t="s">
        <v>952</v>
      </c>
      <c r="E348" s="189" t="s">
        <v>952</v>
      </c>
      <c r="F348" s="189" t="s">
        <v>952</v>
      </c>
      <c r="G348" s="189" t="s">
        <v>952</v>
      </c>
      <c r="H348" s="189" t="s">
        <v>952</v>
      </c>
    </row>
    <row r="349" spans="1:8" s="183" customFormat="1" ht="15.75" customHeight="1" outlineLevel="1" x14ac:dyDescent="0.2">
      <c r="A349" s="185" t="s">
        <v>521</v>
      </c>
      <c r="B349" s="196" t="s">
        <v>520</v>
      </c>
      <c r="C349" s="187" t="s">
        <v>497</v>
      </c>
      <c r="D349" s="189"/>
      <c r="E349" s="189"/>
      <c r="F349" s="189">
        <f t="shared" si="12"/>
        <v>0</v>
      </c>
      <c r="G349" s="190">
        <f t="shared" si="13"/>
        <v>0</v>
      </c>
      <c r="H349" s="189"/>
    </row>
    <row r="350" spans="1:8" s="183" customFormat="1" ht="15.75" customHeight="1" outlineLevel="1" x14ac:dyDescent="0.2">
      <c r="A350" s="185" t="s">
        <v>519</v>
      </c>
      <c r="B350" s="196" t="s">
        <v>518</v>
      </c>
      <c r="C350" s="187" t="s">
        <v>517</v>
      </c>
      <c r="D350" s="189"/>
      <c r="E350" s="189"/>
      <c r="F350" s="189">
        <f t="shared" si="12"/>
        <v>0</v>
      </c>
      <c r="G350" s="190">
        <f t="shared" si="13"/>
        <v>0</v>
      </c>
      <c r="H350" s="189"/>
    </row>
    <row r="351" spans="1:8" s="183" customFormat="1" ht="47.25" customHeight="1" outlineLevel="1" x14ac:dyDescent="0.2">
      <c r="A351" s="185" t="s">
        <v>516</v>
      </c>
      <c r="B351" s="196" t="s">
        <v>955</v>
      </c>
      <c r="C351" s="187" t="s">
        <v>927</v>
      </c>
      <c r="D351" s="189"/>
      <c r="E351" s="189"/>
      <c r="F351" s="189">
        <f t="shared" si="12"/>
        <v>0</v>
      </c>
      <c r="G351" s="190">
        <f t="shared" si="13"/>
        <v>0</v>
      </c>
      <c r="H351" s="189"/>
    </row>
    <row r="352" spans="1:8" s="183" customFormat="1" ht="31.5" customHeight="1" outlineLevel="1" x14ac:dyDescent="0.2">
      <c r="A352" s="185" t="s">
        <v>515</v>
      </c>
      <c r="B352" s="196" t="s">
        <v>514</v>
      </c>
      <c r="C352" s="187" t="s">
        <v>927</v>
      </c>
      <c r="D352" s="189"/>
      <c r="E352" s="189"/>
      <c r="F352" s="189">
        <f t="shared" si="12"/>
        <v>0</v>
      </c>
      <c r="G352" s="190">
        <f t="shared" si="13"/>
        <v>0</v>
      </c>
      <c r="H352" s="189"/>
    </row>
    <row r="353" spans="1:8" s="183" customFormat="1" ht="15.75" customHeight="1" outlineLevel="1" x14ac:dyDescent="0.2">
      <c r="A353" s="185" t="s">
        <v>513</v>
      </c>
      <c r="B353" s="219" t="s">
        <v>512</v>
      </c>
      <c r="C353" s="232" t="s">
        <v>246</v>
      </c>
      <c r="D353" s="189" t="s">
        <v>952</v>
      </c>
      <c r="E353" s="189" t="s">
        <v>952</v>
      </c>
      <c r="F353" s="189" t="s">
        <v>952</v>
      </c>
      <c r="G353" s="189" t="s">
        <v>952</v>
      </c>
      <c r="H353" s="189" t="s">
        <v>952</v>
      </c>
    </row>
    <row r="354" spans="1:8" s="183" customFormat="1" ht="18" customHeight="1" outlineLevel="1" x14ac:dyDescent="0.2">
      <c r="A354" s="185" t="s">
        <v>511</v>
      </c>
      <c r="B354" s="196" t="s">
        <v>510</v>
      </c>
      <c r="C354" s="187" t="s">
        <v>26</v>
      </c>
      <c r="D354" s="189"/>
      <c r="E354" s="189"/>
      <c r="F354" s="189">
        <f t="shared" si="12"/>
        <v>0</v>
      </c>
      <c r="G354" s="190">
        <f t="shared" si="13"/>
        <v>0</v>
      </c>
      <c r="H354" s="189"/>
    </row>
    <row r="355" spans="1:8" s="183" customFormat="1" ht="47.25" customHeight="1" outlineLevel="1" x14ac:dyDescent="0.2">
      <c r="A355" s="185" t="s">
        <v>509</v>
      </c>
      <c r="B355" s="194" t="s">
        <v>508</v>
      </c>
      <c r="C355" s="187" t="s">
        <v>26</v>
      </c>
      <c r="D355" s="189"/>
      <c r="E355" s="189"/>
      <c r="F355" s="189">
        <f t="shared" si="12"/>
        <v>0</v>
      </c>
      <c r="G355" s="190">
        <f t="shared" si="13"/>
        <v>0</v>
      </c>
      <c r="H355" s="189"/>
    </row>
    <row r="356" spans="1:8" s="183" customFormat="1" ht="47.25" customHeight="1" outlineLevel="1" x14ac:dyDescent="0.2">
      <c r="A356" s="185" t="s">
        <v>507</v>
      </c>
      <c r="B356" s="194" t="s">
        <v>506</v>
      </c>
      <c r="C356" s="187" t="s">
        <v>26</v>
      </c>
      <c r="D356" s="189"/>
      <c r="E356" s="189"/>
      <c r="F356" s="189">
        <f t="shared" si="12"/>
        <v>0</v>
      </c>
      <c r="G356" s="190">
        <f t="shared" si="13"/>
        <v>0</v>
      </c>
      <c r="H356" s="189"/>
    </row>
    <row r="357" spans="1:8" s="183" customFormat="1" ht="31.5" customHeight="1" outlineLevel="1" x14ac:dyDescent="0.2">
      <c r="A357" s="185" t="s">
        <v>505</v>
      </c>
      <c r="B357" s="194" t="s">
        <v>504</v>
      </c>
      <c r="C357" s="187" t="s">
        <v>26</v>
      </c>
      <c r="D357" s="189"/>
      <c r="E357" s="189"/>
      <c r="F357" s="189">
        <f t="shared" si="12"/>
        <v>0</v>
      </c>
      <c r="G357" s="190">
        <f t="shared" si="13"/>
        <v>0</v>
      </c>
      <c r="H357" s="189"/>
    </row>
    <row r="358" spans="1:8" s="183" customFormat="1" ht="15.75" customHeight="1" outlineLevel="1" x14ac:dyDescent="0.2">
      <c r="A358" s="185" t="s">
        <v>503</v>
      </c>
      <c r="B358" s="196" t="s">
        <v>502</v>
      </c>
      <c r="C358" s="187" t="s">
        <v>497</v>
      </c>
      <c r="D358" s="189"/>
      <c r="E358" s="189"/>
      <c r="F358" s="189">
        <f t="shared" si="12"/>
        <v>0</v>
      </c>
      <c r="G358" s="190">
        <f t="shared" si="13"/>
        <v>0</v>
      </c>
      <c r="H358" s="189"/>
    </row>
    <row r="359" spans="1:8" s="183" customFormat="1" ht="31.5" customHeight="1" outlineLevel="1" x14ac:dyDescent="0.2">
      <c r="A359" s="185" t="s">
        <v>501</v>
      </c>
      <c r="B359" s="194" t="s">
        <v>500</v>
      </c>
      <c r="C359" s="187" t="s">
        <v>497</v>
      </c>
      <c r="D359" s="189"/>
      <c r="E359" s="189"/>
      <c r="F359" s="189">
        <f t="shared" si="12"/>
        <v>0</v>
      </c>
      <c r="G359" s="190">
        <f t="shared" si="13"/>
        <v>0</v>
      </c>
      <c r="H359" s="189"/>
    </row>
    <row r="360" spans="1:8" s="183" customFormat="1" ht="15.75" customHeight="1" outlineLevel="1" x14ac:dyDescent="0.2">
      <c r="A360" s="185" t="s">
        <v>499</v>
      </c>
      <c r="B360" s="194" t="s">
        <v>498</v>
      </c>
      <c r="C360" s="187" t="s">
        <v>497</v>
      </c>
      <c r="D360" s="189"/>
      <c r="E360" s="189"/>
      <c r="F360" s="189">
        <f t="shared" si="12"/>
        <v>0</v>
      </c>
      <c r="G360" s="190">
        <f t="shared" si="13"/>
        <v>0</v>
      </c>
      <c r="H360" s="189"/>
    </row>
    <row r="361" spans="1:8" s="183" customFormat="1" ht="31.5" customHeight="1" outlineLevel="1" x14ac:dyDescent="0.2">
      <c r="A361" s="185" t="s">
        <v>496</v>
      </c>
      <c r="B361" s="196" t="s">
        <v>495</v>
      </c>
      <c r="C361" s="187" t="s">
        <v>927</v>
      </c>
      <c r="D361" s="189"/>
      <c r="E361" s="189"/>
      <c r="F361" s="189">
        <f t="shared" si="12"/>
        <v>0</v>
      </c>
      <c r="G361" s="190">
        <f t="shared" si="13"/>
        <v>0</v>
      </c>
      <c r="H361" s="189"/>
    </row>
    <row r="362" spans="1:8" s="183" customFormat="1" ht="15.75" customHeight="1" outlineLevel="1" x14ac:dyDescent="0.2">
      <c r="A362" s="185" t="s">
        <v>494</v>
      </c>
      <c r="B362" s="194" t="s">
        <v>956</v>
      </c>
      <c r="C362" s="187" t="s">
        <v>927</v>
      </c>
      <c r="D362" s="204"/>
      <c r="E362" s="204"/>
      <c r="F362" s="204">
        <f t="shared" si="12"/>
        <v>0</v>
      </c>
      <c r="G362" s="205">
        <f t="shared" si="13"/>
        <v>0</v>
      </c>
      <c r="H362" s="204"/>
    </row>
    <row r="363" spans="1:8" s="183" customFormat="1" ht="15.75" customHeight="1" outlineLevel="1" x14ac:dyDescent="0.2">
      <c r="A363" s="185" t="s">
        <v>493</v>
      </c>
      <c r="B363" s="194" t="s">
        <v>326</v>
      </c>
      <c r="C363" s="187" t="s">
        <v>927</v>
      </c>
      <c r="D363" s="204"/>
      <c r="E363" s="204"/>
      <c r="F363" s="204">
        <f t="shared" si="12"/>
        <v>0</v>
      </c>
      <c r="G363" s="205">
        <f t="shared" si="13"/>
        <v>0</v>
      </c>
      <c r="H363" s="204"/>
    </row>
    <row r="364" spans="1:8" s="183" customFormat="1" ht="12.75" thickBot="1" x14ac:dyDescent="0.25">
      <c r="A364" s="208" t="s">
        <v>492</v>
      </c>
      <c r="B364" s="233" t="s">
        <v>491</v>
      </c>
      <c r="C364" s="210" t="s">
        <v>957</v>
      </c>
      <c r="D364" s="212">
        <v>105</v>
      </c>
      <c r="E364" s="234">
        <v>96</v>
      </c>
      <c r="F364" s="234">
        <f t="shared" si="12"/>
        <v>-9</v>
      </c>
      <c r="G364" s="235">
        <f t="shared" si="13"/>
        <v>-8.5714285714285715E-2</v>
      </c>
      <c r="H364" s="234"/>
    </row>
    <row r="365" spans="1:8" ht="15.75" customHeight="1" x14ac:dyDescent="0.25">
      <c r="A365" s="420" t="s">
        <v>958</v>
      </c>
      <c r="B365" s="421"/>
      <c r="C365" s="421"/>
      <c r="D365" s="421"/>
      <c r="E365" s="421"/>
      <c r="F365" s="421"/>
      <c r="G365" s="421"/>
      <c r="H365" s="421"/>
    </row>
    <row r="366" spans="1:8" ht="10.5" customHeight="1" thickBot="1" x14ac:dyDescent="0.3">
      <c r="A366" s="420"/>
      <c r="B366" s="421"/>
      <c r="C366" s="421"/>
      <c r="D366" s="421"/>
      <c r="E366" s="421"/>
      <c r="F366" s="421"/>
      <c r="G366" s="421"/>
      <c r="H366" s="421"/>
    </row>
    <row r="367" spans="1:8" ht="33" customHeight="1" x14ac:dyDescent="0.25">
      <c r="A367" s="422" t="s">
        <v>490</v>
      </c>
      <c r="B367" s="424" t="s">
        <v>489</v>
      </c>
      <c r="C367" s="426" t="s">
        <v>488</v>
      </c>
      <c r="D367" s="428" t="s">
        <v>984</v>
      </c>
      <c r="E367" s="429"/>
      <c r="F367" s="430" t="s">
        <v>487</v>
      </c>
      <c r="G367" s="431"/>
      <c r="H367" s="432" t="s">
        <v>486</v>
      </c>
    </row>
    <row r="368" spans="1:8" ht="44.25" customHeight="1" x14ac:dyDescent="0.25">
      <c r="A368" s="423"/>
      <c r="B368" s="425"/>
      <c r="C368" s="427"/>
      <c r="D368" s="8" t="s">
        <v>0</v>
      </c>
      <c r="E368" s="18" t="s">
        <v>5</v>
      </c>
      <c r="F368" s="17" t="s">
        <v>485</v>
      </c>
      <c r="G368" s="17" t="s">
        <v>484</v>
      </c>
      <c r="H368" s="433"/>
    </row>
    <row r="369" spans="1:8" ht="16.5" thickBot="1" x14ac:dyDescent="0.3">
      <c r="A369" s="236">
        <v>1</v>
      </c>
      <c r="B369" s="237">
        <v>2</v>
      </c>
      <c r="C369" s="173">
        <v>3</v>
      </c>
      <c r="D369" s="236">
        <v>4</v>
      </c>
      <c r="E369" s="237">
        <v>5</v>
      </c>
      <c r="F369" s="173">
        <v>6</v>
      </c>
      <c r="G369" s="236">
        <v>7</v>
      </c>
      <c r="H369" s="237">
        <v>8</v>
      </c>
    </row>
    <row r="370" spans="1:8" s="183" customFormat="1" ht="30.75" customHeight="1" x14ac:dyDescent="0.2">
      <c r="A370" s="434" t="s">
        <v>959</v>
      </c>
      <c r="B370" s="435"/>
      <c r="C370" s="215" t="s">
        <v>927</v>
      </c>
      <c r="D370" s="238">
        <f>D371+D428</f>
        <v>16.649999999999999</v>
      </c>
      <c r="E370" s="238">
        <f>E371+E428</f>
        <v>11.998999999999999</v>
      </c>
      <c r="F370" s="239">
        <f t="shared" ref="F370:F433" si="14">E370-D370</f>
        <v>-4.6509999999999998</v>
      </c>
      <c r="G370" s="240">
        <f t="shared" ref="G370:G433" si="15">IFERROR(F370/D370,0)</f>
        <v>-0.27933933933933935</v>
      </c>
      <c r="H370" s="239"/>
    </row>
    <row r="371" spans="1:8" s="183" customFormat="1" ht="72" x14ac:dyDescent="0.2">
      <c r="A371" s="185" t="s">
        <v>483</v>
      </c>
      <c r="B371" s="241" t="s">
        <v>482</v>
      </c>
      <c r="C371" s="187" t="s">
        <v>927</v>
      </c>
      <c r="D371" s="242">
        <f>D372+D396+D424+D425</f>
        <v>16.649999999999999</v>
      </c>
      <c r="E371" s="242">
        <f>E372+E396+E424+E425</f>
        <v>11.998999999999999</v>
      </c>
      <c r="F371" s="243">
        <f t="shared" si="14"/>
        <v>-4.6509999999999998</v>
      </c>
      <c r="G371" s="244">
        <f t="shared" si="15"/>
        <v>-0.27933933933933935</v>
      </c>
      <c r="H371" s="245" t="s">
        <v>960</v>
      </c>
    </row>
    <row r="372" spans="1:8" s="183" customFormat="1" ht="72" x14ac:dyDescent="0.2">
      <c r="A372" s="185" t="s">
        <v>481</v>
      </c>
      <c r="B372" s="196" t="s">
        <v>480</v>
      </c>
      <c r="C372" s="187" t="s">
        <v>927</v>
      </c>
      <c r="D372" s="242">
        <f>D373+D395</f>
        <v>8.2789999999999999</v>
      </c>
      <c r="E372" s="242">
        <f>E373+E395</f>
        <v>3.7250000000000001</v>
      </c>
      <c r="F372" s="243">
        <f t="shared" si="14"/>
        <v>-4.5540000000000003</v>
      </c>
      <c r="G372" s="244">
        <f t="shared" si="15"/>
        <v>-0.55006643314409953</v>
      </c>
      <c r="H372" s="245" t="s">
        <v>960</v>
      </c>
    </row>
    <row r="373" spans="1:8" s="183" customFormat="1" ht="24" x14ac:dyDescent="0.2">
      <c r="A373" s="185" t="s">
        <v>479</v>
      </c>
      <c r="B373" s="194" t="s">
        <v>478</v>
      </c>
      <c r="C373" s="187" t="s">
        <v>927</v>
      </c>
      <c r="D373" s="242">
        <v>8.2789999999999999</v>
      </c>
      <c r="E373" s="242">
        <v>3.7250000000000001</v>
      </c>
      <c r="F373" s="243">
        <f t="shared" si="14"/>
        <v>-4.5540000000000003</v>
      </c>
      <c r="G373" s="244">
        <f t="shared" si="15"/>
        <v>-0.55006643314409953</v>
      </c>
      <c r="H373" s="243"/>
    </row>
    <row r="374" spans="1:8" s="183" customFormat="1" ht="18.75" customHeight="1" outlineLevel="1" x14ac:dyDescent="0.2">
      <c r="A374" s="185" t="s">
        <v>477</v>
      </c>
      <c r="B374" s="197" t="s">
        <v>476</v>
      </c>
      <c r="C374" s="187" t="s">
        <v>927</v>
      </c>
      <c r="D374" s="242"/>
      <c r="E374" s="242"/>
      <c r="F374" s="243">
        <f t="shared" si="14"/>
        <v>0</v>
      </c>
      <c r="G374" s="244">
        <f t="shared" si="15"/>
        <v>0</v>
      </c>
      <c r="H374" s="243"/>
    </row>
    <row r="375" spans="1:8" s="183" customFormat="1" ht="31.5" customHeight="1" outlineLevel="1" x14ac:dyDescent="0.2">
      <c r="A375" s="185" t="s">
        <v>475</v>
      </c>
      <c r="B375" s="198" t="s">
        <v>345</v>
      </c>
      <c r="C375" s="187" t="s">
        <v>927</v>
      </c>
      <c r="D375" s="242"/>
      <c r="E375" s="242"/>
      <c r="F375" s="243">
        <f t="shared" si="14"/>
        <v>0</v>
      </c>
      <c r="G375" s="244">
        <f t="shared" si="15"/>
        <v>0</v>
      </c>
      <c r="H375" s="243"/>
    </row>
    <row r="376" spans="1:8" s="183" customFormat="1" ht="31.5" customHeight="1" outlineLevel="1" x14ac:dyDescent="0.2">
      <c r="A376" s="185" t="s">
        <v>474</v>
      </c>
      <c r="B376" s="198" t="s">
        <v>343</v>
      </c>
      <c r="C376" s="187" t="s">
        <v>927</v>
      </c>
      <c r="D376" s="242"/>
      <c r="E376" s="242"/>
      <c r="F376" s="243">
        <f t="shared" si="14"/>
        <v>0</v>
      </c>
      <c r="G376" s="244">
        <f t="shared" si="15"/>
        <v>0</v>
      </c>
      <c r="H376" s="243"/>
    </row>
    <row r="377" spans="1:8" s="183" customFormat="1" ht="31.5" customHeight="1" outlineLevel="1" x14ac:dyDescent="0.2">
      <c r="A377" s="185" t="s">
        <v>473</v>
      </c>
      <c r="B377" s="198" t="s">
        <v>341</v>
      </c>
      <c r="C377" s="187" t="s">
        <v>927</v>
      </c>
      <c r="D377" s="242"/>
      <c r="E377" s="242"/>
      <c r="F377" s="243">
        <f t="shared" si="14"/>
        <v>0</v>
      </c>
      <c r="G377" s="244">
        <f t="shared" si="15"/>
        <v>0</v>
      </c>
      <c r="H377" s="243"/>
    </row>
    <row r="378" spans="1:8" s="183" customFormat="1" ht="18.75" customHeight="1" outlineLevel="1" x14ac:dyDescent="0.2">
      <c r="A378" s="185" t="s">
        <v>472</v>
      </c>
      <c r="B378" s="197" t="s">
        <v>471</v>
      </c>
      <c r="C378" s="187" t="s">
        <v>927</v>
      </c>
      <c r="D378" s="242"/>
      <c r="E378" s="242"/>
      <c r="F378" s="243">
        <f t="shared" si="14"/>
        <v>0</v>
      </c>
      <c r="G378" s="244">
        <f t="shared" si="15"/>
        <v>0</v>
      </c>
      <c r="H378" s="243"/>
    </row>
    <row r="379" spans="1:8" s="183" customFormat="1" ht="12" x14ac:dyDescent="0.2">
      <c r="A379" s="185" t="s">
        <v>470</v>
      </c>
      <c r="B379" s="197" t="s">
        <v>469</v>
      </c>
      <c r="C379" s="187" t="s">
        <v>927</v>
      </c>
      <c r="D379" s="242">
        <v>8.2789999999999999</v>
      </c>
      <c r="E379" s="242">
        <v>3.7250000000000001</v>
      </c>
      <c r="F379" s="243">
        <f t="shared" si="14"/>
        <v>-4.5540000000000003</v>
      </c>
      <c r="G379" s="244">
        <f t="shared" si="15"/>
        <v>-0.55006643314409953</v>
      </c>
      <c r="H379" s="243"/>
    </row>
    <row r="380" spans="1:8" s="183" customFormat="1" ht="18.75" customHeight="1" outlineLevel="1" x14ac:dyDescent="0.2">
      <c r="A380" s="185" t="s">
        <v>468</v>
      </c>
      <c r="B380" s="197" t="s">
        <v>467</v>
      </c>
      <c r="C380" s="187" t="s">
        <v>927</v>
      </c>
      <c r="D380" s="242"/>
      <c r="E380" s="242"/>
      <c r="F380" s="243">
        <f t="shared" si="14"/>
        <v>0</v>
      </c>
      <c r="G380" s="244">
        <f t="shared" si="15"/>
        <v>0</v>
      </c>
      <c r="H380" s="243"/>
    </row>
    <row r="381" spans="1:8" s="183" customFormat="1" ht="12" x14ac:dyDescent="0.2">
      <c r="A381" s="185" t="s">
        <v>466</v>
      </c>
      <c r="B381" s="197" t="s">
        <v>465</v>
      </c>
      <c r="C381" s="187" t="s">
        <v>927</v>
      </c>
      <c r="D381" s="242">
        <f>D382+D384</f>
        <v>0</v>
      </c>
      <c r="E381" s="242">
        <f>E382+E384</f>
        <v>0</v>
      </c>
      <c r="F381" s="243">
        <f t="shared" si="14"/>
        <v>0</v>
      </c>
      <c r="G381" s="244">
        <f t="shared" si="15"/>
        <v>0</v>
      </c>
      <c r="H381" s="243"/>
    </row>
    <row r="382" spans="1:8" s="183" customFormat="1" ht="24" x14ac:dyDescent="0.2">
      <c r="A382" s="185" t="s">
        <v>464</v>
      </c>
      <c r="B382" s="198" t="s">
        <v>463</v>
      </c>
      <c r="C382" s="187" t="s">
        <v>927</v>
      </c>
      <c r="D382" s="242"/>
      <c r="E382" s="242"/>
      <c r="F382" s="243">
        <f t="shared" si="14"/>
        <v>0</v>
      </c>
      <c r="G382" s="244">
        <f t="shared" si="15"/>
        <v>0</v>
      </c>
      <c r="H382" s="243"/>
    </row>
    <row r="383" spans="1:8" s="183" customFormat="1" ht="12" x14ac:dyDescent="0.2">
      <c r="A383" s="185" t="s">
        <v>462</v>
      </c>
      <c r="B383" s="198" t="s">
        <v>961</v>
      </c>
      <c r="C383" s="187" t="s">
        <v>927</v>
      </c>
      <c r="D383" s="242"/>
      <c r="E383" s="242"/>
      <c r="F383" s="243">
        <f t="shared" si="14"/>
        <v>0</v>
      </c>
      <c r="G383" s="244">
        <f t="shared" si="15"/>
        <v>0</v>
      </c>
      <c r="H383" s="243"/>
    </row>
    <row r="384" spans="1:8" s="183" customFormat="1" ht="12" x14ac:dyDescent="0.2">
      <c r="A384" s="185" t="s">
        <v>461</v>
      </c>
      <c r="B384" s="198" t="s">
        <v>460</v>
      </c>
      <c r="C384" s="187" t="s">
        <v>927</v>
      </c>
      <c r="D384" s="242">
        <f>D385</f>
        <v>0</v>
      </c>
      <c r="E384" s="242">
        <f>E385</f>
        <v>0</v>
      </c>
      <c r="F384" s="243">
        <f t="shared" si="14"/>
        <v>0</v>
      </c>
      <c r="G384" s="244">
        <f t="shared" si="15"/>
        <v>0</v>
      </c>
      <c r="H384" s="243"/>
    </row>
    <row r="385" spans="1:8" s="183" customFormat="1" ht="12" x14ac:dyDescent="0.2">
      <c r="A385" s="185" t="s">
        <v>459</v>
      </c>
      <c r="B385" s="198" t="s">
        <v>961</v>
      </c>
      <c r="C385" s="187" t="s">
        <v>927</v>
      </c>
      <c r="D385" s="242"/>
      <c r="E385" s="242"/>
      <c r="F385" s="243">
        <f t="shared" si="14"/>
        <v>0</v>
      </c>
      <c r="G385" s="244">
        <f t="shared" si="15"/>
        <v>0</v>
      </c>
      <c r="H385" s="243"/>
    </row>
    <row r="386" spans="1:8" s="183" customFormat="1" ht="12" x14ac:dyDescent="0.2">
      <c r="A386" s="185" t="s">
        <v>458</v>
      </c>
      <c r="B386" s="197" t="s">
        <v>457</v>
      </c>
      <c r="C386" s="187" t="s">
        <v>927</v>
      </c>
      <c r="D386" s="242"/>
      <c r="E386" s="242"/>
      <c r="F386" s="243">
        <f t="shared" si="14"/>
        <v>0</v>
      </c>
      <c r="G386" s="244">
        <f t="shared" si="15"/>
        <v>0</v>
      </c>
      <c r="H386" s="243"/>
    </row>
    <row r="387" spans="1:8" s="183" customFormat="1" ht="18.75" customHeight="1" outlineLevel="1" x14ac:dyDescent="0.2">
      <c r="A387" s="185" t="s">
        <v>456</v>
      </c>
      <c r="B387" s="197" t="s">
        <v>411</v>
      </c>
      <c r="C387" s="187" t="s">
        <v>927</v>
      </c>
      <c r="D387" s="242"/>
      <c r="E387" s="242"/>
      <c r="F387" s="243">
        <f t="shared" si="14"/>
        <v>0</v>
      </c>
      <c r="G387" s="244">
        <f t="shared" si="15"/>
        <v>0</v>
      </c>
      <c r="H387" s="243"/>
    </row>
    <row r="388" spans="1:8" s="183" customFormat="1" ht="31.5" customHeight="1" outlineLevel="1" x14ac:dyDescent="0.2">
      <c r="A388" s="185" t="s">
        <v>455</v>
      </c>
      <c r="B388" s="197" t="s">
        <v>454</v>
      </c>
      <c r="C388" s="187" t="s">
        <v>927</v>
      </c>
      <c r="D388" s="242"/>
      <c r="E388" s="242"/>
      <c r="F388" s="243">
        <f t="shared" si="14"/>
        <v>0</v>
      </c>
      <c r="G388" s="244">
        <f t="shared" si="15"/>
        <v>0</v>
      </c>
      <c r="H388" s="243"/>
    </row>
    <row r="389" spans="1:8" s="183" customFormat="1" ht="18" customHeight="1" outlineLevel="1" x14ac:dyDescent="0.2">
      <c r="A389" s="185" t="s">
        <v>453</v>
      </c>
      <c r="B389" s="198" t="s">
        <v>929</v>
      </c>
      <c r="C389" s="187" t="s">
        <v>927</v>
      </c>
      <c r="D389" s="242"/>
      <c r="E389" s="242"/>
      <c r="F389" s="243">
        <f t="shared" si="14"/>
        <v>0</v>
      </c>
      <c r="G389" s="244">
        <f t="shared" si="15"/>
        <v>0</v>
      </c>
      <c r="H389" s="243"/>
    </row>
    <row r="390" spans="1:8" s="183" customFormat="1" ht="18" customHeight="1" outlineLevel="1" x14ac:dyDescent="0.2">
      <c r="A390" s="185" t="s">
        <v>452</v>
      </c>
      <c r="B390" s="246" t="s">
        <v>326</v>
      </c>
      <c r="C390" s="187" t="s">
        <v>927</v>
      </c>
      <c r="D390" s="242"/>
      <c r="E390" s="242"/>
      <c r="F390" s="243">
        <f t="shared" si="14"/>
        <v>0</v>
      </c>
      <c r="G390" s="244">
        <f t="shared" si="15"/>
        <v>0</v>
      </c>
      <c r="H390" s="243"/>
    </row>
    <row r="391" spans="1:8" s="183" customFormat="1" ht="31.5" customHeight="1" outlineLevel="1" x14ac:dyDescent="0.2">
      <c r="A391" s="185" t="s">
        <v>451</v>
      </c>
      <c r="B391" s="194" t="s">
        <v>450</v>
      </c>
      <c r="C391" s="187" t="s">
        <v>927</v>
      </c>
      <c r="D391" s="242"/>
      <c r="E391" s="242"/>
      <c r="F391" s="243">
        <f t="shared" si="14"/>
        <v>0</v>
      </c>
      <c r="G391" s="244">
        <f t="shared" si="15"/>
        <v>0</v>
      </c>
      <c r="H391" s="243"/>
    </row>
    <row r="392" spans="1:8" s="183" customFormat="1" ht="31.5" customHeight="1" outlineLevel="1" x14ac:dyDescent="0.2">
      <c r="A392" s="185" t="s">
        <v>449</v>
      </c>
      <c r="B392" s="197" t="s">
        <v>345</v>
      </c>
      <c r="C392" s="187" t="s">
        <v>927</v>
      </c>
      <c r="D392" s="242"/>
      <c r="E392" s="242"/>
      <c r="F392" s="243">
        <f t="shared" si="14"/>
        <v>0</v>
      </c>
      <c r="G392" s="244">
        <f t="shared" si="15"/>
        <v>0</v>
      </c>
      <c r="H392" s="243"/>
    </row>
    <row r="393" spans="1:8" s="183" customFormat="1" ht="31.5" customHeight="1" outlineLevel="1" x14ac:dyDescent="0.2">
      <c r="A393" s="185" t="s">
        <v>448</v>
      </c>
      <c r="B393" s="197" t="s">
        <v>343</v>
      </c>
      <c r="C393" s="187" t="s">
        <v>927</v>
      </c>
      <c r="D393" s="242"/>
      <c r="E393" s="242"/>
      <c r="F393" s="243">
        <f t="shared" si="14"/>
        <v>0</v>
      </c>
      <c r="G393" s="244">
        <f t="shared" si="15"/>
        <v>0</v>
      </c>
      <c r="H393" s="243"/>
    </row>
    <row r="394" spans="1:8" s="183" customFormat="1" ht="31.5" customHeight="1" outlineLevel="1" x14ac:dyDescent="0.2">
      <c r="A394" s="185" t="s">
        <v>447</v>
      </c>
      <c r="B394" s="197" t="s">
        <v>341</v>
      </c>
      <c r="C394" s="187" t="s">
        <v>927</v>
      </c>
      <c r="D394" s="242"/>
      <c r="E394" s="242"/>
      <c r="F394" s="243">
        <f t="shared" si="14"/>
        <v>0</v>
      </c>
      <c r="G394" s="244">
        <f t="shared" si="15"/>
        <v>0</v>
      </c>
      <c r="H394" s="243"/>
    </row>
    <row r="395" spans="1:8" s="183" customFormat="1" ht="12" x14ac:dyDescent="0.2">
      <c r="A395" s="185" t="s">
        <v>446</v>
      </c>
      <c r="B395" s="194" t="s">
        <v>445</v>
      </c>
      <c r="C395" s="187" t="s">
        <v>927</v>
      </c>
      <c r="D395" s="242"/>
      <c r="E395" s="242"/>
      <c r="F395" s="243">
        <f t="shared" si="14"/>
        <v>0</v>
      </c>
      <c r="G395" s="244">
        <f t="shared" si="15"/>
        <v>0</v>
      </c>
      <c r="H395" s="243"/>
    </row>
    <row r="396" spans="1:8" s="183" customFormat="1" ht="12" x14ac:dyDescent="0.2">
      <c r="A396" s="185" t="s">
        <v>444</v>
      </c>
      <c r="B396" s="196" t="s">
        <v>443</v>
      </c>
      <c r="C396" s="187" t="s">
        <v>927</v>
      </c>
      <c r="D396" s="242">
        <f>D397+D410+D411</f>
        <v>8.3710000000000004</v>
      </c>
      <c r="E396" s="242">
        <f>E397+E410+E411</f>
        <v>8.2739999999999991</v>
      </c>
      <c r="F396" s="243">
        <f t="shared" si="14"/>
        <v>-9.7000000000001307E-2</v>
      </c>
      <c r="G396" s="244">
        <f t="shared" si="15"/>
        <v>-1.1587623939792294E-2</v>
      </c>
      <c r="H396" s="243"/>
    </row>
    <row r="397" spans="1:8" s="183" customFormat="1" ht="12" x14ac:dyDescent="0.2">
      <c r="A397" s="185" t="s">
        <v>442</v>
      </c>
      <c r="B397" s="194" t="s">
        <v>441</v>
      </c>
      <c r="C397" s="187" t="s">
        <v>927</v>
      </c>
      <c r="D397" s="242">
        <f>D403+D405</f>
        <v>8.3710000000000004</v>
      </c>
      <c r="E397" s="242">
        <f>E403+E405</f>
        <v>8.2739999999999991</v>
      </c>
      <c r="F397" s="243">
        <f t="shared" si="14"/>
        <v>-9.7000000000001307E-2</v>
      </c>
      <c r="G397" s="244">
        <f t="shared" si="15"/>
        <v>-1.1587623939792294E-2</v>
      </c>
      <c r="H397" s="243"/>
    </row>
    <row r="398" spans="1:8" s="183" customFormat="1" ht="18.75" customHeight="1" outlineLevel="1" x14ac:dyDescent="0.2">
      <c r="A398" s="185" t="s">
        <v>440</v>
      </c>
      <c r="B398" s="197" t="s">
        <v>423</v>
      </c>
      <c r="C398" s="187" t="s">
        <v>927</v>
      </c>
      <c r="D398" s="242"/>
      <c r="E398" s="242"/>
      <c r="F398" s="243">
        <f t="shared" si="14"/>
        <v>0</v>
      </c>
      <c r="G398" s="244">
        <f t="shared" si="15"/>
        <v>0</v>
      </c>
      <c r="H398" s="243"/>
    </row>
    <row r="399" spans="1:8" s="183" customFormat="1" ht="31.5" customHeight="1" outlineLevel="1" x14ac:dyDescent="0.2">
      <c r="A399" s="185" t="s">
        <v>439</v>
      </c>
      <c r="B399" s="197" t="s">
        <v>345</v>
      </c>
      <c r="C399" s="187" t="s">
        <v>927</v>
      </c>
      <c r="D399" s="242"/>
      <c r="E399" s="242"/>
      <c r="F399" s="243">
        <f t="shared" si="14"/>
        <v>0</v>
      </c>
      <c r="G399" s="244">
        <f t="shared" si="15"/>
        <v>0</v>
      </c>
      <c r="H399" s="243"/>
    </row>
    <row r="400" spans="1:8" s="183" customFormat="1" ht="31.5" customHeight="1" outlineLevel="1" x14ac:dyDescent="0.2">
      <c r="A400" s="185" t="s">
        <v>438</v>
      </c>
      <c r="B400" s="197" t="s">
        <v>343</v>
      </c>
      <c r="C400" s="187" t="s">
        <v>927</v>
      </c>
      <c r="D400" s="242"/>
      <c r="E400" s="242"/>
      <c r="F400" s="243">
        <f t="shared" si="14"/>
        <v>0</v>
      </c>
      <c r="G400" s="244">
        <f t="shared" si="15"/>
        <v>0</v>
      </c>
      <c r="H400" s="243"/>
    </row>
    <row r="401" spans="1:8" s="183" customFormat="1" ht="31.5" customHeight="1" outlineLevel="1" x14ac:dyDescent="0.2">
      <c r="A401" s="185" t="s">
        <v>437</v>
      </c>
      <c r="B401" s="197" t="s">
        <v>341</v>
      </c>
      <c r="C401" s="187" t="s">
        <v>927</v>
      </c>
      <c r="D401" s="242"/>
      <c r="E401" s="242"/>
      <c r="F401" s="243">
        <f t="shared" si="14"/>
        <v>0</v>
      </c>
      <c r="G401" s="244">
        <f t="shared" si="15"/>
        <v>0</v>
      </c>
      <c r="H401" s="243"/>
    </row>
    <row r="402" spans="1:8" s="183" customFormat="1" ht="18.75" customHeight="1" outlineLevel="1" x14ac:dyDescent="0.2">
      <c r="A402" s="185" t="s">
        <v>436</v>
      </c>
      <c r="B402" s="197" t="s">
        <v>419</v>
      </c>
      <c r="C402" s="187" t="s">
        <v>927</v>
      </c>
      <c r="D402" s="242"/>
      <c r="E402" s="242"/>
      <c r="F402" s="243">
        <f t="shared" si="14"/>
        <v>0</v>
      </c>
      <c r="G402" s="244">
        <f t="shared" si="15"/>
        <v>0</v>
      </c>
      <c r="H402" s="243"/>
    </row>
    <row r="403" spans="1:8" s="183" customFormat="1" ht="12" x14ac:dyDescent="0.2">
      <c r="A403" s="185" t="s">
        <v>435</v>
      </c>
      <c r="B403" s="197" t="s">
        <v>417</v>
      </c>
      <c r="C403" s="187" t="s">
        <v>927</v>
      </c>
      <c r="D403" s="242">
        <v>8.3710000000000004</v>
      </c>
      <c r="E403" s="242">
        <v>8.2739999999999991</v>
      </c>
      <c r="F403" s="243">
        <f t="shared" si="14"/>
        <v>-9.7000000000001307E-2</v>
      </c>
      <c r="G403" s="244">
        <f t="shared" si="15"/>
        <v>-1.1587623939792294E-2</v>
      </c>
      <c r="H403" s="243"/>
    </row>
    <row r="404" spans="1:8" s="183" customFormat="1" ht="18.75" customHeight="1" outlineLevel="1" x14ac:dyDescent="0.2">
      <c r="A404" s="185" t="s">
        <v>434</v>
      </c>
      <c r="B404" s="197" t="s">
        <v>415</v>
      </c>
      <c r="C404" s="187" t="s">
        <v>927</v>
      </c>
      <c r="D404" s="242"/>
      <c r="E404" s="242"/>
      <c r="F404" s="243">
        <f t="shared" si="14"/>
        <v>0</v>
      </c>
      <c r="G404" s="244">
        <f t="shared" si="15"/>
        <v>0</v>
      </c>
      <c r="H404" s="243"/>
    </row>
    <row r="405" spans="1:8" s="183" customFormat="1" ht="12" x14ac:dyDescent="0.2">
      <c r="A405" s="185" t="s">
        <v>433</v>
      </c>
      <c r="B405" s="197" t="s">
        <v>413</v>
      </c>
      <c r="C405" s="187" t="s">
        <v>927</v>
      </c>
      <c r="D405" s="242"/>
      <c r="E405" s="242"/>
      <c r="F405" s="243">
        <f t="shared" si="14"/>
        <v>0</v>
      </c>
      <c r="G405" s="244">
        <f t="shared" si="15"/>
        <v>0</v>
      </c>
      <c r="H405" s="243"/>
    </row>
    <row r="406" spans="1:8" s="183" customFormat="1" ht="18.75" customHeight="1" outlineLevel="1" x14ac:dyDescent="0.2">
      <c r="A406" s="185" t="s">
        <v>432</v>
      </c>
      <c r="B406" s="197" t="s">
        <v>411</v>
      </c>
      <c r="C406" s="187" t="s">
        <v>927</v>
      </c>
      <c r="D406" s="242"/>
      <c r="E406" s="242"/>
      <c r="F406" s="243">
        <f t="shared" si="14"/>
        <v>0</v>
      </c>
      <c r="G406" s="244">
        <f t="shared" si="15"/>
        <v>0</v>
      </c>
      <c r="H406" s="243"/>
    </row>
    <row r="407" spans="1:8" s="183" customFormat="1" ht="31.5" customHeight="1" outlineLevel="1" x14ac:dyDescent="0.2">
      <c r="A407" s="185" t="s">
        <v>431</v>
      </c>
      <c r="B407" s="197" t="s">
        <v>409</v>
      </c>
      <c r="C407" s="187" t="s">
        <v>927</v>
      </c>
      <c r="D407" s="242"/>
      <c r="E407" s="242"/>
      <c r="F407" s="243">
        <f t="shared" si="14"/>
        <v>0</v>
      </c>
      <c r="G407" s="244">
        <f t="shared" si="15"/>
        <v>0</v>
      </c>
      <c r="H407" s="243"/>
    </row>
    <row r="408" spans="1:8" s="183" customFormat="1" ht="18.75" customHeight="1" outlineLevel="1" x14ac:dyDescent="0.2">
      <c r="A408" s="185" t="s">
        <v>430</v>
      </c>
      <c r="B408" s="198" t="s">
        <v>929</v>
      </c>
      <c r="C408" s="187" t="s">
        <v>927</v>
      </c>
      <c r="D408" s="242"/>
      <c r="E408" s="242"/>
      <c r="F408" s="243">
        <f t="shared" si="14"/>
        <v>0</v>
      </c>
      <c r="G408" s="244">
        <f t="shared" si="15"/>
        <v>0</v>
      </c>
      <c r="H408" s="243"/>
    </row>
    <row r="409" spans="1:8" s="183" customFormat="1" ht="18.75" customHeight="1" outlineLevel="1" x14ac:dyDescent="0.2">
      <c r="A409" s="185" t="s">
        <v>429</v>
      </c>
      <c r="B409" s="246" t="s">
        <v>326</v>
      </c>
      <c r="C409" s="187" t="s">
        <v>927</v>
      </c>
      <c r="D409" s="242"/>
      <c r="E409" s="242"/>
      <c r="F409" s="243">
        <f t="shared" si="14"/>
        <v>0</v>
      </c>
      <c r="G409" s="244">
        <f t="shared" si="15"/>
        <v>0</v>
      </c>
      <c r="H409" s="243"/>
    </row>
    <row r="410" spans="1:8" s="183" customFormat="1" ht="12" x14ac:dyDescent="0.2">
      <c r="A410" s="185" t="s">
        <v>428</v>
      </c>
      <c r="B410" s="197" t="s">
        <v>427</v>
      </c>
      <c r="C410" s="187" t="s">
        <v>927</v>
      </c>
      <c r="D410" s="242"/>
      <c r="E410" s="242"/>
      <c r="F410" s="243">
        <f t="shared" si="14"/>
        <v>0</v>
      </c>
      <c r="G410" s="244">
        <f t="shared" si="15"/>
        <v>0</v>
      </c>
      <c r="H410" s="243"/>
    </row>
    <row r="411" spans="1:8" s="183" customFormat="1" ht="12" x14ac:dyDescent="0.2">
      <c r="A411" s="185" t="s">
        <v>426</v>
      </c>
      <c r="B411" s="194" t="s">
        <v>425</v>
      </c>
      <c r="C411" s="187" t="s">
        <v>927</v>
      </c>
      <c r="D411" s="242">
        <f>D417+D419</f>
        <v>0</v>
      </c>
      <c r="E411" s="242">
        <f>E417+E419</f>
        <v>0</v>
      </c>
      <c r="F411" s="243">
        <f t="shared" si="14"/>
        <v>0</v>
      </c>
      <c r="G411" s="244">
        <f t="shared" si="15"/>
        <v>0</v>
      </c>
      <c r="H411" s="243"/>
    </row>
    <row r="412" spans="1:8" s="183" customFormat="1" ht="18.75" customHeight="1" outlineLevel="1" x14ac:dyDescent="0.2">
      <c r="A412" s="185" t="s">
        <v>424</v>
      </c>
      <c r="B412" s="197" t="s">
        <v>423</v>
      </c>
      <c r="C412" s="187" t="s">
        <v>927</v>
      </c>
      <c r="D412" s="242"/>
      <c r="E412" s="242"/>
      <c r="F412" s="243">
        <f t="shared" si="14"/>
        <v>0</v>
      </c>
      <c r="G412" s="244">
        <f t="shared" si="15"/>
        <v>0</v>
      </c>
      <c r="H412" s="243"/>
    </row>
    <row r="413" spans="1:8" s="183" customFormat="1" ht="31.5" customHeight="1" outlineLevel="1" x14ac:dyDescent="0.2">
      <c r="A413" s="185" t="s">
        <v>422</v>
      </c>
      <c r="B413" s="197" t="s">
        <v>345</v>
      </c>
      <c r="C413" s="187" t="s">
        <v>927</v>
      </c>
      <c r="D413" s="242"/>
      <c r="E413" s="242"/>
      <c r="F413" s="243">
        <f t="shared" si="14"/>
        <v>0</v>
      </c>
      <c r="G413" s="244">
        <f t="shared" si="15"/>
        <v>0</v>
      </c>
      <c r="H413" s="243"/>
    </row>
    <row r="414" spans="1:8" s="183" customFormat="1" ht="31.5" customHeight="1" outlineLevel="1" x14ac:dyDescent="0.2">
      <c r="A414" s="185" t="s">
        <v>962</v>
      </c>
      <c r="B414" s="197" t="s">
        <v>343</v>
      </c>
      <c r="C414" s="187" t="s">
        <v>927</v>
      </c>
      <c r="D414" s="242"/>
      <c r="E414" s="242"/>
      <c r="F414" s="243">
        <f t="shared" si="14"/>
        <v>0</v>
      </c>
      <c r="G414" s="244">
        <f t="shared" si="15"/>
        <v>0</v>
      </c>
      <c r="H414" s="243"/>
    </row>
    <row r="415" spans="1:8" s="183" customFormat="1" ht="31.5" customHeight="1" outlineLevel="1" x14ac:dyDescent="0.2">
      <c r="A415" s="185" t="s">
        <v>421</v>
      </c>
      <c r="B415" s="197" t="s">
        <v>341</v>
      </c>
      <c r="C415" s="187" t="s">
        <v>927</v>
      </c>
      <c r="D415" s="242"/>
      <c r="E415" s="242"/>
      <c r="F415" s="243">
        <f t="shared" si="14"/>
        <v>0</v>
      </c>
      <c r="G415" s="244">
        <f t="shared" si="15"/>
        <v>0</v>
      </c>
      <c r="H415" s="243"/>
    </row>
    <row r="416" spans="1:8" s="183" customFormat="1" ht="18.75" customHeight="1" outlineLevel="1" x14ac:dyDescent="0.2">
      <c r="A416" s="185" t="s">
        <v>420</v>
      </c>
      <c r="B416" s="197" t="s">
        <v>419</v>
      </c>
      <c r="C416" s="187" t="s">
        <v>927</v>
      </c>
      <c r="D416" s="242"/>
      <c r="E416" s="242"/>
      <c r="F416" s="243">
        <f t="shared" si="14"/>
        <v>0</v>
      </c>
      <c r="G416" s="244">
        <f t="shared" si="15"/>
        <v>0</v>
      </c>
      <c r="H416" s="243"/>
    </row>
    <row r="417" spans="1:9" s="183" customFormat="1" ht="12" x14ac:dyDescent="0.2">
      <c r="A417" s="185" t="s">
        <v>418</v>
      </c>
      <c r="B417" s="197" t="s">
        <v>417</v>
      </c>
      <c r="C417" s="187" t="s">
        <v>927</v>
      </c>
      <c r="D417" s="242"/>
      <c r="E417" s="242"/>
      <c r="F417" s="243">
        <f t="shared" si="14"/>
        <v>0</v>
      </c>
      <c r="G417" s="244">
        <f t="shared" si="15"/>
        <v>0</v>
      </c>
      <c r="H417" s="243"/>
    </row>
    <row r="418" spans="1:9" s="183" customFormat="1" ht="18.75" customHeight="1" outlineLevel="1" x14ac:dyDescent="0.2">
      <c r="A418" s="185" t="s">
        <v>416</v>
      </c>
      <c r="B418" s="197" t="s">
        <v>415</v>
      </c>
      <c r="C418" s="187" t="s">
        <v>927</v>
      </c>
      <c r="D418" s="242"/>
      <c r="E418" s="242"/>
      <c r="F418" s="243">
        <f t="shared" si="14"/>
        <v>0</v>
      </c>
      <c r="G418" s="244">
        <f t="shared" si="15"/>
        <v>0</v>
      </c>
      <c r="H418" s="243"/>
    </row>
    <row r="419" spans="1:9" s="183" customFormat="1" ht="12" x14ac:dyDescent="0.2">
      <c r="A419" s="185" t="s">
        <v>414</v>
      </c>
      <c r="B419" s="197" t="s">
        <v>413</v>
      </c>
      <c r="C419" s="187" t="s">
        <v>927</v>
      </c>
      <c r="D419" s="242"/>
      <c r="E419" s="242"/>
      <c r="F419" s="243">
        <f t="shared" si="14"/>
        <v>0</v>
      </c>
      <c r="G419" s="244">
        <f t="shared" si="15"/>
        <v>0</v>
      </c>
      <c r="H419" s="243"/>
    </row>
    <row r="420" spans="1:9" s="183" customFormat="1" ht="18.75" customHeight="1" outlineLevel="1" x14ac:dyDescent="0.2">
      <c r="A420" s="185" t="s">
        <v>412</v>
      </c>
      <c r="B420" s="197" t="s">
        <v>411</v>
      </c>
      <c r="C420" s="187" t="s">
        <v>927</v>
      </c>
      <c r="D420" s="242"/>
      <c r="E420" s="242"/>
      <c r="F420" s="243">
        <f t="shared" si="14"/>
        <v>0</v>
      </c>
      <c r="G420" s="244">
        <f t="shared" si="15"/>
        <v>0</v>
      </c>
      <c r="H420" s="243"/>
    </row>
    <row r="421" spans="1:9" s="183" customFormat="1" ht="31.5" customHeight="1" outlineLevel="1" x14ac:dyDescent="0.2">
      <c r="A421" s="185" t="s">
        <v>410</v>
      </c>
      <c r="B421" s="197" t="s">
        <v>409</v>
      </c>
      <c r="C421" s="187" t="s">
        <v>927</v>
      </c>
      <c r="D421" s="242"/>
      <c r="E421" s="242"/>
      <c r="F421" s="243">
        <f t="shared" si="14"/>
        <v>0</v>
      </c>
      <c r="G421" s="244">
        <f t="shared" si="15"/>
        <v>0</v>
      </c>
      <c r="H421" s="243"/>
    </row>
    <row r="422" spans="1:9" s="183" customFormat="1" ht="18.75" customHeight="1" outlineLevel="1" x14ac:dyDescent="0.2">
      <c r="A422" s="185" t="s">
        <v>408</v>
      </c>
      <c r="B422" s="246" t="s">
        <v>929</v>
      </c>
      <c r="C422" s="187" t="s">
        <v>927</v>
      </c>
      <c r="D422" s="242"/>
      <c r="E422" s="242"/>
      <c r="F422" s="243">
        <f t="shared" si="14"/>
        <v>0</v>
      </c>
      <c r="G422" s="244">
        <f t="shared" si="15"/>
        <v>0</v>
      </c>
      <c r="H422" s="243"/>
    </row>
    <row r="423" spans="1:9" s="183" customFormat="1" ht="18.75" customHeight="1" outlineLevel="1" x14ac:dyDescent="0.2">
      <c r="A423" s="185" t="s">
        <v>407</v>
      </c>
      <c r="B423" s="246" t="s">
        <v>326</v>
      </c>
      <c r="C423" s="187" t="s">
        <v>927</v>
      </c>
      <c r="D423" s="242"/>
      <c r="E423" s="242"/>
      <c r="F423" s="243">
        <f t="shared" si="14"/>
        <v>0</v>
      </c>
      <c r="G423" s="244">
        <f t="shared" si="15"/>
        <v>0</v>
      </c>
      <c r="H423" s="243"/>
    </row>
    <row r="424" spans="1:9" s="183" customFormat="1" ht="12" x14ac:dyDescent="0.2">
      <c r="A424" s="185" t="s">
        <v>406</v>
      </c>
      <c r="B424" s="196" t="s">
        <v>963</v>
      </c>
      <c r="C424" s="187" t="s">
        <v>927</v>
      </c>
      <c r="D424" s="242"/>
      <c r="E424" s="242"/>
      <c r="F424" s="243">
        <f t="shared" si="14"/>
        <v>0</v>
      </c>
      <c r="G424" s="244">
        <f t="shared" si="15"/>
        <v>0</v>
      </c>
      <c r="H424" s="243"/>
    </row>
    <row r="425" spans="1:9" s="183" customFormat="1" ht="12" x14ac:dyDescent="0.2">
      <c r="A425" s="185" t="s">
        <v>405</v>
      </c>
      <c r="B425" s="196" t="s">
        <v>404</v>
      </c>
      <c r="C425" s="187" t="s">
        <v>927</v>
      </c>
      <c r="D425" s="242"/>
      <c r="E425" s="242"/>
      <c r="F425" s="243">
        <f t="shared" si="14"/>
        <v>0</v>
      </c>
      <c r="G425" s="244">
        <f t="shared" si="15"/>
        <v>0</v>
      </c>
      <c r="H425" s="243"/>
    </row>
    <row r="426" spans="1:9" s="183" customFormat="1" ht="12" x14ac:dyDescent="0.2">
      <c r="A426" s="185" t="s">
        <v>403</v>
      </c>
      <c r="B426" s="194" t="s">
        <v>402</v>
      </c>
      <c r="C426" s="187" t="s">
        <v>927</v>
      </c>
      <c r="D426" s="242"/>
      <c r="E426" s="242"/>
      <c r="F426" s="243">
        <f t="shared" si="14"/>
        <v>0</v>
      </c>
      <c r="G426" s="244">
        <f t="shared" si="15"/>
        <v>0</v>
      </c>
      <c r="H426" s="243"/>
      <c r="I426" s="247"/>
    </row>
    <row r="427" spans="1:9" s="183" customFormat="1" ht="12" x14ac:dyDescent="0.2">
      <c r="A427" s="185" t="s">
        <v>401</v>
      </c>
      <c r="B427" s="194" t="s">
        <v>400</v>
      </c>
      <c r="C427" s="187" t="s">
        <v>927</v>
      </c>
      <c r="D427" s="242">
        <f>D425-D426</f>
        <v>0</v>
      </c>
      <c r="E427" s="242">
        <v>0</v>
      </c>
      <c r="F427" s="243">
        <f t="shared" si="14"/>
        <v>0</v>
      </c>
      <c r="G427" s="244">
        <f t="shared" si="15"/>
        <v>0</v>
      </c>
      <c r="H427" s="243"/>
      <c r="I427" s="248"/>
    </row>
    <row r="428" spans="1:9" s="183" customFormat="1" ht="12" x14ac:dyDescent="0.2">
      <c r="A428" s="185" t="s">
        <v>399</v>
      </c>
      <c r="B428" s="241" t="s">
        <v>398</v>
      </c>
      <c r="C428" s="187" t="s">
        <v>927</v>
      </c>
      <c r="D428" s="242">
        <f>D429+D430+D431+D432+D433+D438+D439</f>
        <v>0</v>
      </c>
      <c r="E428" s="242">
        <f>E429+E430+E431+E432+E433+E438+E439</f>
        <v>0</v>
      </c>
      <c r="F428" s="243">
        <f t="shared" si="14"/>
        <v>0</v>
      </c>
      <c r="G428" s="244">
        <f t="shared" si="15"/>
        <v>0</v>
      </c>
      <c r="H428" s="243"/>
    </row>
    <row r="429" spans="1:9" s="183" customFormat="1" ht="12" x14ac:dyDescent="0.2">
      <c r="A429" s="185" t="s">
        <v>397</v>
      </c>
      <c r="B429" s="196" t="s">
        <v>396</v>
      </c>
      <c r="C429" s="187" t="s">
        <v>927</v>
      </c>
      <c r="D429" s="242"/>
      <c r="E429" s="242"/>
      <c r="F429" s="243">
        <f t="shared" si="14"/>
        <v>0</v>
      </c>
      <c r="G429" s="244">
        <f t="shared" si="15"/>
        <v>0</v>
      </c>
      <c r="H429" s="243"/>
    </row>
    <row r="430" spans="1:9" s="183" customFormat="1" ht="12" x14ac:dyDescent="0.2">
      <c r="A430" s="185" t="s">
        <v>395</v>
      </c>
      <c r="B430" s="196" t="s">
        <v>394</v>
      </c>
      <c r="C430" s="187" t="s">
        <v>927</v>
      </c>
      <c r="D430" s="242"/>
      <c r="E430" s="242"/>
      <c r="F430" s="243">
        <f t="shared" si="14"/>
        <v>0</v>
      </c>
      <c r="G430" s="244">
        <f t="shared" si="15"/>
        <v>0</v>
      </c>
      <c r="H430" s="243"/>
    </row>
    <row r="431" spans="1:9" s="183" customFormat="1" ht="12" x14ac:dyDescent="0.2">
      <c r="A431" s="185" t="s">
        <v>393</v>
      </c>
      <c r="B431" s="196" t="s">
        <v>392</v>
      </c>
      <c r="C431" s="187" t="s">
        <v>927</v>
      </c>
      <c r="D431" s="242"/>
      <c r="E431" s="242"/>
      <c r="F431" s="243">
        <f t="shared" si="14"/>
        <v>0</v>
      </c>
      <c r="G431" s="244">
        <f t="shared" si="15"/>
        <v>0</v>
      </c>
      <c r="H431" s="243"/>
    </row>
    <row r="432" spans="1:9" s="183" customFormat="1" ht="12" x14ac:dyDescent="0.2">
      <c r="A432" s="185" t="s">
        <v>391</v>
      </c>
      <c r="B432" s="196" t="s">
        <v>390</v>
      </c>
      <c r="C432" s="187" t="s">
        <v>927</v>
      </c>
      <c r="D432" s="242"/>
      <c r="E432" s="242"/>
      <c r="F432" s="243">
        <f t="shared" si="14"/>
        <v>0</v>
      </c>
      <c r="G432" s="244">
        <f t="shared" si="15"/>
        <v>0</v>
      </c>
      <c r="H432" s="243"/>
    </row>
    <row r="433" spans="1:8" s="183" customFormat="1" ht="12" x14ac:dyDescent="0.2">
      <c r="A433" s="185" t="s">
        <v>389</v>
      </c>
      <c r="B433" s="196" t="s">
        <v>388</v>
      </c>
      <c r="C433" s="187" t="s">
        <v>927</v>
      </c>
      <c r="D433" s="242"/>
      <c r="E433" s="242"/>
      <c r="F433" s="243">
        <f t="shared" si="14"/>
        <v>0</v>
      </c>
      <c r="G433" s="244">
        <f t="shared" si="15"/>
        <v>0</v>
      </c>
      <c r="H433" s="243"/>
    </row>
    <row r="434" spans="1:8" s="183" customFormat="1" ht="12" x14ac:dyDescent="0.2">
      <c r="A434" s="185" t="s">
        <v>387</v>
      </c>
      <c r="B434" s="194" t="s">
        <v>273</v>
      </c>
      <c r="C434" s="187" t="s">
        <v>927</v>
      </c>
      <c r="D434" s="242"/>
      <c r="E434" s="242"/>
      <c r="F434" s="243">
        <f t="shared" ref="F434:F439" si="16">E434-D434</f>
        <v>0</v>
      </c>
      <c r="G434" s="244">
        <f t="shared" ref="G434:G439" si="17">IFERROR(F434/D434,0)</f>
        <v>0</v>
      </c>
      <c r="H434" s="243"/>
    </row>
    <row r="435" spans="1:8" s="183" customFormat="1" ht="24" x14ac:dyDescent="0.2">
      <c r="A435" s="185" t="s">
        <v>386</v>
      </c>
      <c r="B435" s="197" t="s">
        <v>964</v>
      </c>
      <c r="C435" s="187" t="s">
        <v>927</v>
      </c>
      <c r="D435" s="242"/>
      <c r="E435" s="242"/>
      <c r="F435" s="243">
        <f t="shared" si="16"/>
        <v>0</v>
      </c>
      <c r="G435" s="244">
        <f t="shared" si="17"/>
        <v>0</v>
      </c>
      <c r="H435" s="243"/>
    </row>
    <row r="436" spans="1:8" s="183" customFormat="1" ht="12" x14ac:dyDescent="0.2">
      <c r="A436" s="185" t="s">
        <v>385</v>
      </c>
      <c r="B436" s="194" t="s">
        <v>271</v>
      </c>
      <c r="C436" s="187" t="s">
        <v>927</v>
      </c>
      <c r="D436" s="242"/>
      <c r="E436" s="242"/>
      <c r="F436" s="243">
        <f t="shared" si="16"/>
        <v>0</v>
      </c>
      <c r="G436" s="244">
        <f t="shared" si="17"/>
        <v>0</v>
      </c>
      <c r="H436" s="243"/>
    </row>
    <row r="437" spans="1:8" s="183" customFormat="1" ht="24" x14ac:dyDescent="0.2">
      <c r="A437" s="185" t="s">
        <v>384</v>
      </c>
      <c r="B437" s="197" t="s">
        <v>383</v>
      </c>
      <c r="C437" s="187" t="s">
        <v>927</v>
      </c>
      <c r="D437" s="242"/>
      <c r="E437" s="242"/>
      <c r="F437" s="243">
        <f t="shared" si="16"/>
        <v>0</v>
      </c>
      <c r="G437" s="244">
        <f t="shared" si="17"/>
        <v>0</v>
      </c>
      <c r="H437" s="243"/>
    </row>
    <row r="438" spans="1:8" s="183" customFormat="1" ht="12" x14ac:dyDescent="0.2">
      <c r="A438" s="185" t="s">
        <v>382</v>
      </c>
      <c r="B438" s="196" t="s">
        <v>381</v>
      </c>
      <c r="C438" s="187" t="s">
        <v>927</v>
      </c>
      <c r="D438" s="242"/>
      <c r="E438" s="242"/>
      <c r="F438" s="243">
        <f t="shared" si="16"/>
        <v>0</v>
      </c>
      <c r="G438" s="244">
        <f t="shared" si="17"/>
        <v>0</v>
      </c>
      <c r="H438" s="243"/>
    </row>
    <row r="439" spans="1:8" s="183" customFormat="1" ht="12.75" thickBot="1" x14ac:dyDescent="0.25">
      <c r="A439" s="200" t="s">
        <v>380</v>
      </c>
      <c r="B439" s="249" t="s">
        <v>379</v>
      </c>
      <c r="C439" s="202" t="s">
        <v>927</v>
      </c>
      <c r="D439" s="250"/>
      <c r="E439" s="250"/>
      <c r="F439" s="251">
        <f t="shared" si="16"/>
        <v>0</v>
      </c>
      <c r="G439" s="252">
        <f t="shared" si="17"/>
        <v>0</v>
      </c>
      <c r="H439" s="251"/>
    </row>
    <row r="440" spans="1:8" s="183" customFormat="1" ht="12" x14ac:dyDescent="0.2">
      <c r="A440" s="175" t="s">
        <v>378</v>
      </c>
      <c r="B440" s="176" t="s">
        <v>247</v>
      </c>
      <c r="C440" s="253" t="s">
        <v>246</v>
      </c>
      <c r="D440" s="254"/>
      <c r="E440" s="254"/>
      <c r="F440" s="255"/>
      <c r="G440" s="255"/>
      <c r="H440" s="255"/>
    </row>
    <row r="441" spans="1:8" s="183" customFormat="1" ht="36" x14ac:dyDescent="0.2">
      <c r="A441" s="256" t="s">
        <v>965</v>
      </c>
      <c r="B441" s="196" t="s">
        <v>966</v>
      </c>
      <c r="C441" s="202" t="s">
        <v>927</v>
      </c>
      <c r="D441" s="257"/>
      <c r="E441" s="257"/>
      <c r="F441" s="258">
        <f>E441-D441</f>
        <v>0</v>
      </c>
      <c r="G441" s="259">
        <f t="shared" ref="G441:G448" si="18">IFERROR(F441/D441,0)</f>
        <v>0</v>
      </c>
      <c r="H441" s="258"/>
    </row>
    <row r="442" spans="1:8" s="183" customFormat="1" ht="12" x14ac:dyDescent="0.2">
      <c r="A442" s="256" t="s">
        <v>376</v>
      </c>
      <c r="B442" s="194" t="s">
        <v>375</v>
      </c>
      <c r="C442" s="202" t="s">
        <v>927</v>
      </c>
      <c r="D442" s="257"/>
      <c r="E442" s="257"/>
      <c r="F442" s="258">
        <f>E442-D442</f>
        <v>0</v>
      </c>
      <c r="G442" s="259">
        <f t="shared" si="18"/>
        <v>0</v>
      </c>
      <c r="H442" s="258"/>
    </row>
    <row r="443" spans="1:8" s="183" customFormat="1" ht="24" x14ac:dyDescent="0.2">
      <c r="A443" s="256" t="s">
        <v>374</v>
      </c>
      <c r="B443" s="194" t="s">
        <v>967</v>
      </c>
      <c r="C443" s="202" t="s">
        <v>927</v>
      </c>
      <c r="D443" s="257"/>
      <c r="E443" s="257"/>
      <c r="F443" s="258">
        <f>E443-D443</f>
        <v>0</v>
      </c>
      <c r="G443" s="259">
        <f t="shared" si="18"/>
        <v>0</v>
      </c>
      <c r="H443" s="258"/>
    </row>
    <row r="444" spans="1:8" s="183" customFormat="1" ht="12" x14ac:dyDescent="0.2">
      <c r="A444" s="256" t="s">
        <v>373</v>
      </c>
      <c r="B444" s="194" t="s">
        <v>372</v>
      </c>
      <c r="C444" s="202" t="s">
        <v>927</v>
      </c>
      <c r="D444" s="257"/>
      <c r="E444" s="257"/>
      <c r="F444" s="258">
        <f>E444-D444</f>
        <v>0</v>
      </c>
      <c r="G444" s="259">
        <f t="shared" si="18"/>
        <v>0</v>
      </c>
      <c r="H444" s="258"/>
    </row>
    <row r="445" spans="1:8" s="183" customFormat="1" ht="33" customHeight="1" x14ac:dyDescent="0.2">
      <c r="A445" s="256" t="s">
        <v>371</v>
      </c>
      <c r="B445" s="196" t="s">
        <v>370</v>
      </c>
      <c r="C445" s="260" t="s">
        <v>246</v>
      </c>
      <c r="D445" s="257"/>
      <c r="E445" s="257"/>
      <c r="F445" s="258"/>
      <c r="G445" s="258">
        <f t="shared" si="18"/>
        <v>0</v>
      </c>
      <c r="H445" s="258"/>
    </row>
    <row r="446" spans="1:8" s="183" customFormat="1" ht="12" x14ac:dyDescent="0.2">
      <c r="A446" s="256" t="s">
        <v>369</v>
      </c>
      <c r="B446" s="194" t="s">
        <v>368</v>
      </c>
      <c r="C446" s="202" t="s">
        <v>927</v>
      </c>
      <c r="D446" s="257"/>
      <c r="E446" s="257"/>
      <c r="F446" s="258">
        <f>E446-D446</f>
        <v>0</v>
      </c>
      <c r="G446" s="259">
        <f t="shared" si="18"/>
        <v>0</v>
      </c>
      <c r="H446" s="258"/>
    </row>
    <row r="447" spans="1:8" s="183" customFormat="1" ht="12" x14ac:dyDescent="0.2">
      <c r="A447" s="256" t="s">
        <v>367</v>
      </c>
      <c r="B447" s="194" t="s">
        <v>366</v>
      </c>
      <c r="C447" s="202" t="s">
        <v>927</v>
      </c>
      <c r="D447" s="257"/>
      <c r="E447" s="257"/>
      <c r="F447" s="258">
        <f>E447-D447</f>
        <v>0</v>
      </c>
      <c r="G447" s="259">
        <f t="shared" si="18"/>
        <v>0</v>
      </c>
      <c r="H447" s="258"/>
    </row>
    <row r="448" spans="1:8" s="183" customFormat="1" ht="12.75" thickBot="1" x14ac:dyDescent="0.25">
      <c r="A448" s="261" t="s">
        <v>365</v>
      </c>
      <c r="B448" s="262" t="s">
        <v>364</v>
      </c>
      <c r="C448" s="210" t="s">
        <v>927</v>
      </c>
      <c r="D448" s="263"/>
      <c r="E448" s="263"/>
      <c r="F448" s="264">
        <f>E448-D448</f>
        <v>0</v>
      </c>
      <c r="G448" s="265">
        <f t="shared" si="18"/>
        <v>0</v>
      </c>
      <c r="H448" s="264"/>
    </row>
    <row r="451" spans="1:8" s="269" customFormat="1" ht="11.25" x14ac:dyDescent="0.2">
      <c r="A451" s="266" t="s">
        <v>216</v>
      </c>
      <c r="B451" s="267"/>
      <c r="C451" s="268"/>
    </row>
    <row r="452" spans="1:8" s="269" customFormat="1" ht="11.25" x14ac:dyDescent="0.2">
      <c r="A452" s="436" t="s">
        <v>968</v>
      </c>
      <c r="B452" s="436"/>
      <c r="C452" s="436"/>
      <c r="D452" s="436"/>
      <c r="E452" s="436"/>
      <c r="F452" s="436"/>
      <c r="G452" s="436"/>
      <c r="H452" s="436"/>
    </row>
    <row r="453" spans="1:8" s="269" customFormat="1" ht="11.25" x14ac:dyDescent="0.2">
      <c r="A453" s="436" t="s">
        <v>969</v>
      </c>
      <c r="B453" s="436"/>
      <c r="C453" s="436"/>
      <c r="D453" s="436"/>
      <c r="E453" s="436"/>
      <c r="F453" s="436"/>
      <c r="G453" s="436"/>
      <c r="H453" s="436"/>
    </row>
    <row r="454" spans="1:8" s="269" customFormat="1" ht="11.25" x14ac:dyDescent="0.2">
      <c r="A454" s="436" t="s">
        <v>970</v>
      </c>
      <c r="B454" s="436"/>
      <c r="C454" s="436"/>
      <c r="D454" s="436"/>
      <c r="E454" s="436"/>
      <c r="F454" s="436"/>
      <c r="G454" s="436"/>
      <c r="H454" s="436"/>
    </row>
    <row r="455" spans="1:8" s="269" customFormat="1" ht="22.5" customHeight="1" x14ac:dyDescent="0.2">
      <c r="A455" s="437" t="s">
        <v>971</v>
      </c>
      <c r="B455" s="437"/>
      <c r="C455" s="437"/>
      <c r="D455" s="437"/>
      <c r="E455" s="437"/>
      <c r="F455" s="437"/>
      <c r="G455" s="437"/>
      <c r="H455" s="437"/>
    </row>
    <row r="456" spans="1:8" s="269" customFormat="1" ht="54" customHeight="1" x14ac:dyDescent="0.2">
      <c r="A456" s="415" t="s">
        <v>972</v>
      </c>
      <c r="B456" s="415"/>
      <c r="C456" s="415"/>
      <c r="D456" s="415"/>
      <c r="E456" s="415"/>
      <c r="F456" s="415"/>
      <c r="G456" s="415"/>
      <c r="H456" s="415"/>
    </row>
    <row r="459" spans="1:8" x14ac:dyDescent="0.25">
      <c r="B459" s="2" t="s">
        <v>822</v>
      </c>
      <c r="C459" s="57"/>
      <c r="D459" s="57"/>
      <c r="E459" s="2" t="s">
        <v>823</v>
      </c>
    </row>
  </sheetData>
  <mergeCells count="29"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  <mergeCell ref="A15:H15"/>
    <mergeCell ref="A16:A17"/>
    <mergeCell ref="B16:B17"/>
    <mergeCell ref="C16:C17"/>
    <mergeCell ref="D16:E16"/>
    <mergeCell ref="F16:G16"/>
    <mergeCell ref="H16:H17"/>
    <mergeCell ref="A13:B13"/>
    <mergeCell ref="A4:H5"/>
    <mergeCell ref="A7:B7"/>
    <mergeCell ref="A10:B10"/>
    <mergeCell ref="A12:B12"/>
    <mergeCell ref="C12:H1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4"/>
  <sheetViews>
    <sheetView zoomScale="110" zoomScaleNormal="110" zoomScaleSheetLayoutView="100" workbookViewId="0">
      <selection activeCell="A2" sqref="A2"/>
    </sheetView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4.285156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310" t="s">
        <v>11</v>
      </c>
      <c r="W2" s="310"/>
      <c r="X2" s="310"/>
    </row>
    <row r="3" spans="1:24" s="3" customFormat="1" ht="12" customHeight="1" x14ac:dyDescent="0.2">
      <c r="A3" s="311" t="s">
        <v>44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s="3" customFormat="1" ht="12.75" customHeight="1" x14ac:dyDescent="0.2">
      <c r="A4" s="311" t="s">
        <v>985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</row>
    <row r="5" spans="1:24" ht="11.25" customHeight="1" x14ac:dyDescent="0.25"/>
    <row r="6" spans="1:24" s="3" customFormat="1" ht="12" x14ac:dyDescent="0.2">
      <c r="H6" s="16" t="s">
        <v>12</v>
      </c>
      <c r="I6" s="320" t="s">
        <v>820</v>
      </c>
      <c r="J6" s="320"/>
      <c r="K6" s="320"/>
      <c r="L6" s="320"/>
      <c r="M6" s="320"/>
      <c r="N6" s="320"/>
      <c r="O6" s="320"/>
      <c r="P6" s="320"/>
      <c r="Q6" s="320"/>
      <c r="R6" s="320"/>
    </row>
    <row r="7" spans="1:24" s="9" customFormat="1" ht="12.75" customHeight="1" x14ac:dyDescent="0.2">
      <c r="I7" s="294" t="s">
        <v>13</v>
      </c>
      <c r="J7" s="294"/>
      <c r="K7" s="294"/>
      <c r="L7" s="294"/>
      <c r="M7" s="294"/>
      <c r="N7" s="294"/>
      <c r="O7" s="294"/>
      <c r="P7" s="294"/>
      <c r="Q7" s="294"/>
      <c r="R7" s="294"/>
    </row>
    <row r="8" spans="1:24" ht="11.25" customHeight="1" x14ac:dyDescent="0.25"/>
    <row r="9" spans="1:24" s="3" customFormat="1" ht="12" x14ac:dyDescent="0.2">
      <c r="K9" s="16" t="s">
        <v>14</v>
      </c>
      <c r="L9" s="312" t="s">
        <v>894</v>
      </c>
      <c r="M9" s="312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9" t="s">
        <v>821</v>
      </c>
      <c r="L11" s="64"/>
      <c r="M11" s="64"/>
      <c r="N11" s="64"/>
      <c r="O11" s="64"/>
      <c r="P11" s="64"/>
      <c r="Q11" s="64"/>
      <c r="R11" s="64"/>
      <c r="S11" s="64"/>
      <c r="T11" s="65"/>
      <c r="U11" s="65"/>
      <c r="V11" s="65"/>
      <c r="W11" s="65"/>
    </row>
    <row r="12" spans="1:24" s="9" customFormat="1" ht="12.75" customHeight="1" x14ac:dyDescent="0.2">
      <c r="K12" s="294" t="s">
        <v>17</v>
      </c>
      <c r="L12" s="294"/>
      <c r="M12" s="294"/>
      <c r="N12" s="294"/>
      <c r="O12" s="294"/>
      <c r="P12" s="294"/>
      <c r="Q12" s="294"/>
      <c r="R12" s="294"/>
      <c r="S12" s="294"/>
    </row>
    <row r="13" spans="1:24" ht="11.25" customHeight="1" x14ac:dyDescent="0.25"/>
    <row r="14" spans="1:24" s="9" customFormat="1" ht="15" customHeight="1" x14ac:dyDescent="0.2">
      <c r="A14" s="307" t="s">
        <v>23</v>
      </c>
      <c r="B14" s="307" t="s">
        <v>22</v>
      </c>
      <c r="C14" s="307" t="s">
        <v>18</v>
      </c>
      <c r="D14" s="303" t="s">
        <v>43</v>
      </c>
      <c r="E14" s="303"/>
      <c r="F14" s="303"/>
      <c r="G14" s="303"/>
      <c r="H14" s="303"/>
      <c r="I14" s="303"/>
      <c r="J14" s="303"/>
      <c r="K14" s="303"/>
      <c r="L14" s="303"/>
      <c r="M14" s="304"/>
      <c r="N14" s="313" t="s">
        <v>37</v>
      </c>
      <c r="O14" s="314"/>
      <c r="P14" s="314"/>
      <c r="Q14" s="314"/>
      <c r="R14" s="314"/>
      <c r="S14" s="314"/>
      <c r="T14" s="314"/>
      <c r="U14" s="314"/>
      <c r="V14" s="314"/>
      <c r="W14" s="315"/>
      <c r="X14" s="307" t="s">
        <v>9</v>
      </c>
    </row>
    <row r="15" spans="1:24" s="9" customFormat="1" ht="15" customHeight="1" x14ac:dyDescent="0.2">
      <c r="A15" s="308"/>
      <c r="B15" s="308"/>
      <c r="C15" s="308"/>
      <c r="D15" s="302" t="s">
        <v>912</v>
      </c>
      <c r="E15" s="303"/>
      <c r="F15" s="303"/>
      <c r="G15" s="303"/>
      <c r="H15" s="303"/>
      <c r="I15" s="303"/>
      <c r="J15" s="303"/>
      <c r="K15" s="303"/>
      <c r="L15" s="303"/>
      <c r="M15" s="304"/>
      <c r="N15" s="316"/>
      <c r="O15" s="317"/>
      <c r="P15" s="317"/>
      <c r="Q15" s="317"/>
      <c r="R15" s="317"/>
      <c r="S15" s="317"/>
      <c r="T15" s="317"/>
      <c r="U15" s="317"/>
      <c r="V15" s="317"/>
      <c r="W15" s="318"/>
      <c r="X15" s="308"/>
    </row>
    <row r="16" spans="1:24" s="9" customFormat="1" ht="15" customHeight="1" x14ac:dyDescent="0.2">
      <c r="A16" s="308"/>
      <c r="B16" s="308"/>
      <c r="C16" s="308"/>
      <c r="D16" s="302" t="s">
        <v>0</v>
      </c>
      <c r="E16" s="303"/>
      <c r="F16" s="303"/>
      <c r="G16" s="303"/>
      <c r="H16" s="304"/>
      <c r="I16" s="302" t="s">
        <v>5</v>
      </c>
      <c r="J16" s="303"/>
      <c r="K16" s="303"/>
      <c r="L16" s="303"/>
      <c r="M16" s="304"/>
      <c r="N16" s="319" t="s">
        <v>1</v>
      </c>
      <c r="O16" s="319"/>
      <c r="P16" s="319" t="s">
        <v>2</v>
      </c>
      <c r="Q16" s="319"/>
      <c r="R16" s="319" t="s">
        <v>19</v>
      </c>
      <c r="S16" s="319"/>
      <c r="T16" s="319" t="s">
        <v>3</v>
      </c>
      <c r="U16" s="319"/>
      <c r="V16" s="319" t="s">
        <v>42</v>
      </c>
      <c r="W16" s="319"/>
      <c r="X16" s="308"/>
    </row>
    <row r="17" spans="1:24" s="9" customFormat="1" ht="111.75" customHeight="1" x14ac:dyDescent="0.2">
      <c r="A17" s="308"/>
      <c r="B17" s="308"/>
      <c r="C17" s="308"/>
      <c r="D17" s="305" t="s">
        <v>1</v>
      </c>
      <c r="E17" s="305" t="s">
        <v>2</v>
      </c>
      <c r="F17" s="305" t="s">
        <v>19</v>
      </c>
      <c r="G17" s="305" t="s">
        <v>3</v>
      </c>
      <c r="H17" s="305" t="s">
        <v>4</v>
      </c>
      <c r="I17" s="305" t="s">
        <v>6</v>
      </c>
      <c r="J17" s="305" t="s">
        <v>2</v>
      </c>
      <c r="K17" s="305" t="s">
        <v>19</v>
      </c>
      <c r="L17" s="305" t="s">
        <v>3</v>
      </c>
      <c r="M17" s="305" t="s">
        <v>4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08"/>
    </row>
    <row r="18" spans="1:24" s="9" customFormat="1" ht="40.5" customHeight="1" x14ac:dyDescent="0.2">
      <c r="A18" s="309"/>
      <c r="B18" s="309"/>
      <c r="C18" s="309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309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1.25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</row>
    <row r="21" spans="1:24" s="9" customFormat="1" ht="11.25" x14ac:dyDescent="0.2">
      <c r="A21" s="301" t="s">
        <v>10</v>
      </c>
      <c r="B21" s="301"/>
      <c r="C21" s="301"/>
      <c r="D21" s="148">
        <f>D53+D61+D77</f>
        <v>19.98</v>
      </c>
      <c r="E21" s="148">
        <f t="shared" ref="E21:V21" si="0">E53+E61+E77</f>
        <v>0</v>
      </c>
      <c r="F21" s="148">
        <f t="shared" si="0"/>
        <v>0</v>
      </c>
      <c r="G21" s="148">
        <f t="shared" si="0"/>
        <v>19.98</v>
      </c>
      <c r="H21" s="148">
        <f t="shared" si="0"/>
        <v>0</v>
      </c>
      <c r="I21" s="148">
        <f t="shared" si="0"/>
        <v>14.398000000000001</v>
      </c>
      <c r="J21" s="148">
        <f t="shared" si="0"/>
        <v>0</v>
      </c>
      <c r="K21" s="148">
        <f t="shared" si="0"/>
        <v>0</v>
      </c>
      <c r="L21" s="148">
        <f t="shared" si="0"/>
        <v>14.398000000000001</v>
      </c>
      <c r="M21" s="148">
        <f t="shared" si="0"/>
        <v>0</v>
      </c>
      <c r="N21" s="148">
        <f t="shared" si="0"/>
        <v>-5.581999999999999</v>
      </c>
      <c r="O21" s="98">
        <f>N21/D21</f>
        <v>-0.27937937937937934</v>
      </c>
      <c r="P21" s="148">
        <f t="shared" si="0"/>
        <v>0</v>
      </c>
      <c r="Q21" s="98">
        <f>IF(E21&lt;&gt;0,P21/E21,0)</f>
        <v>0</v>
      </c>
      <c r="R21" s="148">
        <f t="shared" si="0"/>
        <v>0</v>
      </c>
      <c r="S21" s="98">
        <f>IF(F21&lt;&gt;0,R21/F21,0)</f>
        <v>0</v>
      </c>
      <c r="T21" s="148">
        <f t="shared" si="0"/>
        <v>-5.581999999999999</v>
      </c>
      <c r="U21" s="98">
        <f>IF(G21&lt;&gt;0,T21/G21,0)</f>
        <v>-0.27937937937937934</v>
      </c>
      <c r="V21" s="148">
        <f t="shared" si="0"/>
        <v>0</v>
      </c>
      <c r="W21" s="98">
        <f>IF(H21&lt;&gt;0,V21/H21,0)</f>
        <v>0</v>
      </c>
      <c r="X21" s="99"/>
    </row>
    <row r="22" spans="1:24" s="9" customFormat="1" ht="21" x14ac:dyDescent="0.2">
      <c r="A22" s="74" t="s">
        <v>825</v>
      </c>
      <c r="B22" s="75" t="s">
        <v>826</v>
      </c>
      <c r="C22" s="28"/>
      <c r="D22" s="87" t="s">
        <v>870</v>
      </c>
      <c r="E22" s="87" t="s">
        <v>870</v>
      </c>
      <c r="F22" s="87" t="s">
        <v>870</v>
      </c>
      <c r="G22" s="87" t="s">
        <v>870</v>
      </c>
      <c r="H22" s="87" t="s">
        <v>870</v>
      </c>
      <c r="I22" s="87" t="s">
        <v>870</v>
      </c>
      <c r="J22" s="87" t="s">
        <v>870</v>
      </c>
      <c r="K22" s="87" t="s">
        <v>870</v>
      </c>
      <c r="L22" s="87" t="s">
        <v>870</v>
      </c>
      <c r="M22" s="87" t="s">
        <v>870</v>
      </c>
      <c r="N22" s="87" t="s">
        <v>870</v>
      </c>
      <c r="O22" s="87" t="s">
        <v>870</v>
      </c>
      <c r="P22" s="87" t="s">
        <v>870</v>
      </c>
      <c r="Q22" s="87" t="s">
        <v>870</v>
      </c>
      <c r="R22" s="87" t="s">
        <v>870</v>
      </c>
      <c r="S22" s="87" t="s">
        <v>870</v>
      </c>
      <c r="T22" s="87" t="s">
        <v>870</v>
      </c>
      <c r="U22" s="87" t="s">
        <v>870</v>
      </c>
      <c r="V22" s="87" t="s">
        <v>870</v>
      </c>
      <c r="W22" s="87" t="s">
        <v>870</v>
      </c>
      <c r="X22" s="99"/>
    </row>
    <row r="23" spans="1:24" s="9" customFormat="1" ht="31.5" x14ac:dyDescent="0.2">
      <c r="A23" s="74" t="s">
        <v>827</v>
      </c>
      <c r="B23" s="75" t="s">
        <v>828</v>
      </c>
      <c r="C23" s="28"/>
      <c r="D23" s="87" t="s">
        <v>870</v>
      </c>
      <c r="E23" s="87" t="s">
        <v>870</v>
      </c>
      <c r="F23" s="87" t="s">
        <v>870</v>
      </c>
      <c r="G23" s="87" t="s">
        <v>870</v>
      </c>
      <c r="H23" s="87" t="s">
        <v>870</v>
      </c>
      <c r="I23" s="87" t="s">
        <v>870</v>
      </c>
      <c r="J23" s="87" t="s">
        <v>870</v>
      </c>
      <c r="K23" s="87" t="s">
        <v>870</v>
      </c>
      <c r="L23" s="87" t="s">
        <v>870</v>
      </c>
      <c r="M23" s="87" t="s">
        <v>870</v>
      </c>
      <c r="N23" s="87" t="s">
        <v>870</v>
      </c>
      <c r="O23" s="87" t="s">
        <v>870</v>
      </c>
      <c r="P23" s="87" t="s">
        <v>870</v>
      </c>
      <c r="Q23" s="87" t="s">
        <v>870</v>
      </c>
      <c r="R23" s="87" t="s">
        <v>870</v>
      </c>
      <c r="S23" s="87" t="s">
        <v>870</v>
      </c>
      <c r="T23" s="87" t="s">
        <v>870</v>
      </c>
      <c r="U23" s="87" t="s">
        <v>870</v>
      </c>
      <c r="V23" s="87" t="s">
        <v>870</v>
      </c>
      <c r="W23" s="87" t="s">
        <v>870</v>
      </c>
      <c r="X23" s="99"/>
    </row>
    <row r="24" spans="1:24" s="9" customFormat="1" ht="63" x14ac:dyDescent="0.2">
      <c r="A24" s="74" t="s">
        <v>829</v>
      </c>
      <c r="B24" s="75" t="s">
        <v>830</v>
      </c>
      <c r="C24" s="28"/>
      <c r="D24" s="87" t="s">
        <v>870</v>
      </c>
      <c r="E24" s="87" t="s">
        <v>870</v>
      </c>
      <c r="F24" s="87" t="s">
        <v>870</v>
      </c>
      <c r="G24" s="87" t="s">
        <v>870</v>
      </c>
      <c r="H24" s="87" t="s">
        <v>870</v>
      </c>
      <c r="I24" s="87" t="s">
        <v>870</v>
      </c>
      <c r="J24" s="87" t="s">
        <v>870</v>
      </c>
      <c r="K24" s="87" t="s">
        <v>870</v>
      </c>
      <c r="L24" s="87" t="s">
        <v>870</v>
      </c>
      <c r="M24" s="87" t="s">
        <v>870</v>
      </c>
      <c r="N24" s="87" t="s">
        <v>870</v>
      </c>
      <c r="O24" s="87" t="s">
        <v>870</v>
      </c>
      <c r="P24" s="87" t="s">
        <v>870</v>
      </c>
      <c r="Q24" s="87" t="s">
        <v>870</v>
      </c>
      <c r="R24" s="87" t="s">
        <v>870</v>
      </c>
      <c r="S24" s="87" t="s">
        <v>870</v>
      </c>
      <c r="T24" s="87" t="s">
        <v>870</v>
      </c>
      <c r="U24" s="87" t="s">
        <v>870</v>
      </c>
      <c r="V24" s="87" t="s">
        <v>870</v>
      </c>
      <c r="W24" s="87" t="s">
        <v>870</v>
      </c>
      <c r="X24" s="99"/>
    </row>
    <row r="25" spans="1:24" s="9" customFormat="1" ht="31.5" x14ac:dyDescent="0.2">
      <c r="A25" s="74" t="s">
        <v>831</v>
      </c>
      <c r="B25" s="75" t="s">
        <v>832</v>
      </c>
      <c r="C25" s="28"/>
      <c r="D25" s="87" t="s">
        <v>870</v>
      </c>
      <c r="E25" s="87" t="s">
        <v>870</v>
      </c>
      <c r="F25" s="87" t="s">
        <v>870</v>
      </c>
      <c r="G25" s="87" t="s">
        <v>870</v>
      </c>
      <c r="H25" s="87" t="s">
        <v>870</v>
      </c>
      <c r="I25" s="87" t="s">
        <v>870</v>
      </c>
      <c r="J25" s="87" t="s">
        <v>870</v>
      </c>
      <c r="K25" s="87" t="s">
        <v>870</v>
      </c>
      <c r="L25" s="87" t="s">
        <v>870</v>
      </c>
      <c r="M25" s="87" t="s">
        <v>870</v>
      </c>
      <c r="N25" s="87" t="s">
        <v>870</v>
      </c>
      <c r="O25" s="87" t="s">
        <v>870</v>
      </c>
      <c r="P25" s="87" t="s">
        <v>870</v>
      </c>
      <c r="Q25" s="87" t="s">
        <v>870</v>
      </c>
      <c r="R25" s="87" t="s">
        <v>870</v>
      </c>
      <c r="S25" s="87" t="s">
        <v>870</v>
      </c>
      <c r="T25" s="87" t="s">
        <v>870</v>
      </c>
      <c r="U25" s="87" t="s">
        <v>870</v>
      </c>
      <c r="V25" s="87" t="s">
        <v>870</v>
      </c>
      <c r="W25" s="87" t="s">
        <v>870</v>
      </c>
      <c r="X25" s="99"/>
    </row>
    <row r="26" spans="1:24" s="9" customFormat="1" ht="42" x14ac:dyDescent="0.2">
      <c r="A26" s="74" t="s">
        <v>833</v>
      </c>
      <c r="B26" s="75" t="s">
        <v>834</v>
      </c>
      <c r="C26" s="28"/>
      <c r="D26" s="87" t="s">
        <v>870</v>
      </c>
      <c r="E26" s="87" t="s">
        <v>870</v>
      </c>
      <c r="F26" s="87" t="s">
        <v>870</v>
      </c>
      <c r="G26" s="87" t="s">
        <v>870</v>
      </c>
      <c r="H26" s="87" t="s">
        <v>870</v>
      </c>
      <c r="I26" s="87" t="s">
        <v>870</v>
      </c>
      <c r="J26" s="87" t="s">
        <v>870</v>
      </c>
      <c r="K26" s="87" t="s">
        <v>870</v>
      </c>
      <c r="L26" s="87" t="s">
        <v>870</v>
      </c>
      <c r="M26" s="87" t="s">
        <v>870</v>
      </c>
      <c r="N26" s="87" t="s">
        <v>870</v>
      </c>
      <c r="O26" s="87" t="s">
        <v>870</v>
      </c>
      <c r="P26" s="87" t="s">
        <v>870</v>
      </c>
      <c r="Q26" s="87" t="s">
        <v>870</v>
      </c>
      <c r="R26" s="87" t="s">
        <v>870</v>
      </c>
      <c r="S26" s="87" t="s">
        <v>870</v>
      </c>
      <c r="T26" s="87" t="s">
        <v>870</v>
      </c>
      <c r="U26" s="87" t="s">
        <v>870</v>
      </c>
      <c r="V26" s="87" t="s">
        <v>870</v>
      </c>
      <c r="W26" s="87" t="s">
        <v>870</v>
      </c>
      <c r="X26" s="99"/>
    </row>
    <row r="27" spans="1:24" s="9" customFormat="1" ht="21" x14ac:dyDescent="0.2">
      <c r="A27" s="74" t="s">
        <v>835</v>
      </c>
      <c r="B27" s="75" t="s">
        <v>836</v>
      </c>
      <c r="C27" s="28"/>
      <c r="D27" s="87" t="s">
        <v>870</v>
      </c>
      <c r="E27" s="87" t="s">
        <v>870</v>
      </c>
      <c r="F27" s="87" t="s">
        <v>870</v>
      </c>
      <c r="G27" s="87" t="s">
        <v>870</v>
      </c>
      <c r="H27" s="87" t="s">
        <v>870</v>
      </c>
      <c r="I27" s="87" t="s">
        <v>870</v>
      </c>
      <c r="J27" s="87" t="s">
        <v>870</v>
      </c>
      <c r="K27" s="87" t="s">
        <v>870</v>
      </c>
      <c r="L27" s="87" t="s">
        <v>870</v>
      </c>
      <c r="M27" s="87" t="s">
        <v>870</v>
      </c>
      <c r="N27" s="87" t="s">
        <v>870</v>
      </c>
      <c r="O27" s="87" t="s">
        <v>870</v>
      </c>
      <c r="P27" s="87" t="s">
        <v>870</v>
      </c>
      <c r="Q27" s="87" t="s">
        <v>870</v>
      </c>
      <c r="R27" s="87" t="s">
        <v>870</v>
      </c>
      <c r="S27" s="87" t="s">
        <v>870</v>
      </c>
      <c r="T27" s="87" t="s">
        <v>870</v>
      </c>
      <c r="U27" s="87" t="s">
        <v>870</v>
      </c>
      <c r="V27" s="87" t="s">
        <v>870</v>
      </c>
      <c r="W27" s="87" t="s">
        <v>870</v>
      </c>
      <c r="X27" s="99"/>
    </row>
    <row r="28" spans="1:24" s="9" customFormat="1" ht="21" x14ac:dyDescent="0.2">
      <c r="A28" s="74" t="s">
        <v>837</v>
      </c>
      <c r="B28" s="75" t="s">
        <v>838</v>
      </c>
      <c r="C28" s="28"/>
      <c r="D28" s="77">
        <f>D21</f>
        <v>19.98</v>
      </c>
      <c r="E28" s="77">
        <f t="shared" ref="E28:W28" si="1">E21</f>
        <v>0</v>
      </c>
      <c r="F28" s="77">
        <f t="shared" si="1"/>
        <v>0</v>
      </c>
      <c r="G28" s="77">
        <f t="shared" si="1"/>
        <v>19.98</v>
      </c>
      <c r="H28" s="77">
        <f t="shared" si="1"/>
        <v>0</v>
      </c>
      <c r="I28" s="77">
        <f t="shared" si="1"/>
        <v>14.398000000000001</v>
      </c>
      <c r="J28" s="77">
        <f t="shared" si="1"/>
        <v>0</v>
      </c>
      <c r="K28" s="77">
        <f t="shared" si="1"/>
        <v>0</v>
      </c>
      <c r="L28" s="77">
        <f t="shared" si="1"/>
        <v>14.398000000000001</v>
      </c>
      <c r="M28" s="77">
        <f t="shared" si="1"/>
        <v>0</v>
      </c>
      <c r="N28" s="77">
        <f t="shared" si="1"/>
        <v>-5.581999999999999</v>
      </c>
      <c r="O28" s="102">
        <f>N28/D28</f>
        <v>-0.27937937937937934</v>
      </c>
      <c r="P28" s="77">
        <f t="shared" si="1"/>
        <v>0</v>
      </c>
      <c r="Q28" s="77">
        <f t="shared" si="1"/>
        <v>0</v>
      </c>
      <c r="R28" s="77">
        <f t="shared" si="1"/>
        <v>0</v>
      </c>
      <c r="S28" s="77">
        <f t="shared" si="1"/>
        <v>0</v>
      </c>
      <c r="T28" s="77">
        <f t="shared" si="1"/>
        <v>-5.581999999999999</v>
      </c>
      <c r="U28" s="102">
        <f>IF(G28&lt;&gt;0,T28/G28,0)</f>
        <v>-0.27937937937937934</v>
      </c>
      <c r="V28" s="77">
        <f t="shared" si="1"/>
        <v>0</v>
      </c>
      <c r="W28" s="102">
        <f t="shared" si="1"/>
        <v>0</v>
      </c>
      <c r="X28" s="99"/>
    </row>
    <row r="29" spans="1:24" s="9" customFormat="1" ht="31.5" x14ac:dyDescent="0.2">
      <c r="A29" s="74" t="s">
        <v>481</v>
      </c>
      <c r="B29" s="75" t="s">
        <v>839</v>
      </c>
      <c r="C29" s="28"/>
      <c r="D29" s="87" t="s">
        <v>870</v>
      </c>
      <c r="E29" s="87" t="s">
        <v>870</v>
      </c>
      <c r="F29" s="87" t="s">
        <v>870</v>
      </c>
      <c r="G29" s="87" t="s">
        <v>870</v>
      </c>
      <c r="H29" s="87" t="s">
        <v>870</v>
      </c>
      <c r="I29" s="87" t="s">
        <v>870</v>
      </c>
      <c r="J29" s="87" t="s">
        <v>870</v>
      </c>
      <c r="K29" s="87" t="s">
        <v>870</v>
      </c>
      <c r="L29" s="87" t="s">
        <v>870</v>
      </c>
      <c r="M29" s="87" t="s">
        <v>870</v>
      </c>
      <c r="N29" s="87" t="s">
        <v>870</v>
      </c>
      <c r="O29" s="87" t="s">
        <v>870</v>
      </c>
      <c r="P29" s="87" t="s">
        <v>870</v>
      </c>
      <c r="Q29" s="87" t="s">
        <v>870</v>
      </c>
      <c r="R29" s="87" t="s">
        <v>870</v>
      </c>
      <c r="S29" s="87" t="s">
        <v>870</v>
      </c>
      <c r="T29" s="87" t="s">
        <v>870</v>
      </c>
      <c r="U29" s="87" t="s">
        <v>870</v>
      </c>
      <c r="V29" s="87" t="s">
        <v>870</v>
      </c>
      <c r="W29" s="87" t="s">
        <v>870</v>
      </c>
      <c r="X29" s="99"/>
    </row>
    <row r="30" spans="1:24" s="9" customFormat="1" ht="52.5" x14ac:dyDescent="0.2">
      <c r="A30" s="74" t="s">
        <v>479</v>
      </c>
      <c r="B30" s="75" t="s">
        <v>840</v>
      </c>
      <c r="C30" s="28"/>
      <c r="D30" s="87" t="s">
        <v>870</v>
      </c>
      <c r="E30" s="87" t="s">
        <v>870</v>
      </c>
      <c r="F30" s="87" t="s">
        <v>870</v>
      </c>
      <c r="G30" s="87" t="s">
        <v>870</v>
      </c>
      <c r="H30" s="87" t="s">
        <v>870</v>
      </c>
      <c r="I30" s="87" t="s">
        <v>870</v>
      </c>
      <c r="J30" s="87" t="s">
        <v>870</v>
      </c>
      <c r="K30" s="87" t="s">
        <v>870</v>
      </c>
      <c r="L30" s="87" t="s">
        <v>870</v>
      </c>
      <c r="M30" s="87" t="s">
        <v>870</v>
      </c>
      <c r="N30" s="87" t="s">
        <v>870</v>
      </c>
      <c r="O30" s="87" t="s">
        <v>870</v>
      </c>
      <c r="P30" s="87" t="s">
        <v>870</v>
      </c>
      <c r="Q30" s="87" t="s">
        <v>870</v>
      </c>
      <c r="R30" s="87" t="s">
        <v>870</v>
      </c>
      <c r="S30" s="87" t="s">
        <v>870</v>
      </c>
      <c r="T30" s="87" t="s">
        <v>870</v>
      </c>
      <c r="U30" s="87" t="s">
        <v>870</v>
      </c>
      <c r="V30" s="87" t="s">
        <v>870</v>
      </c>
      <c r="W30" s="87" t="s">
        <v>870</v>
      </c>
      <c r="X30" s="99"/>
    </row>
    <row r="31" spans="1:24" s="9" customFormat="1" ht="63" x14ac:dyDescent="0.2">
      <c r="A31" s="74" t="s">
        <v>477</v>
      </c>
      <c r="B31" s="75" t="s">
        <v>841</v>
      </c>
      <c r="C31" s="28"/>
      <c r="D31" s="87" t="s">
        <v>870</v>
      </c>
      <c r="E31" s="87" t="s">
        <v>870</v>
      </c>
      <c r="F31" s="87" t="s">
        <v>870</v>
      </c>
      <c r="G31" s="87" t="s">
        <v>870</v>
      </c>
      <c r="H31" s="87" t="s">
        <v>870</v>
      </c>
      <c r="I31" s="87" t="s">
        <v>870</v>
      </c>
      <c r="J31" s="87" t="s">
        <v>870</v>
      </c>
      <c r="K31" s="87" t="s">
        <v>870</v>
      </c>
      <c r="L31" s="87" t="s">
        <v>870</v>
      </c>
      <c r="M31" s="87" t="s">
        <v>870</v>
      </c>
      <c r="N31" s="87" t="s">
        <v>870</v>
      </c>
      <c r="O31" s="87" t="s">
        <v>870</v>
      </c>
      <c r="P31" s="87" t="s">
        <v>870</v>
      </c>
      <c r="Q31" s="87" t="s">
        <v>870</v>
      </c>
      <c r="R31" s="87" t="s">
        <v>870</v>
      </c>
      <c r="S31" s="87" t="s">
        <v>870</v>
      </c>
      <c r="T31" s="87" t="s">
        <v>870</v>
      </c>
      <c r="U31" s="87" t="s">
        <v>870</v>
      </c>
      <c r="V31" s="87" t="s">
        <v>870</v>
      </c>
      <c r="W31" s="87" t="s">
        <v>870</v>
      </c>
      <c r="X31" s="99"/>
    </row>
    <row r="32" spans="1:24" s="9" customFormat="1" ht="63" x14ac:dyDescent="0.2">
      <c r="A32" s="74" t="s">
        <v>472</v>
      </c>
      <c r="B32" s="75" t="s">
        <v>842</v>
      </c>
      <c r="C32" s="28"/>
      <c r="D32" s="87" t="s">
        <v>870</v>
      </c>
      <c r="E32" s="87" t="s">
        <v>870</v>
      </c>
      <c r="F32" s="87" t="s">
        <v>870</v>
      </c>
      <c r="G32" s="87" t="s">
        <v>870</v>
      </c>
      <c r="H32" s="87" t="s">
        <v>870</v>
      </c>
      <c r="I32" s="87" t="s">
        <v>870</v>
      </c>
      <c r="J32" s="87" t="s">
        <v>870</v>
      </c>
      <c r="K32" s="87" t="s">
        <v>870</v>
      </c>
      <c r="L32" s="87" t="s">
        <v>870</v>
      </c>
      <c r="M32" s="87" t="s">
        <v>870</v>
      </c>
      <c r="N32" s="87" t="s">
        <v>870</v>
      </c>
      <c r="O32" s="87" t="s">
        <v>870</v>
      </c>
      <c r="P32" s="87" t="s">
        <v>870</v>
      </c>
      <c r="Q32" s="87" t="s">
        <v>870</v>
      </c>
      <c r="R32" s="87" t="s">
        <v>870</v>
      </c>
      <c r="S32" s="87" t="s">
        <v>870</v>
      </c>
      <c r="T32" s="87" t="s">
        <v>870</v>
      </c>
      <c r="U32" s="87" t="s">
        <v>870</v>
      </c>
      <c r="V32" s="87" t="s">
        <v>870</v>
      </c>
      <c r="W32" s="87" t="s">
        <v>870</v>
      </c>
      <c r="X32" s="99"/>
    </row>
    <row r="33" spans="1:24" s="9" customFormat="1" ht="52.5" x14ac:dyDescent="0.2">
      <c r="A33" s="74" t="s">
        <v>470</v>
      </c>
      <c r="B33" s="75" t="s">
        <v>843</v>
      </c>
      <c r="C33" s="28"/>
      <c r="D33" s="87" t="s">
        <v>870</v>
      </c>
      <c r="E33" s="87" t="s">
        <v>870</v>
      </c>
      <c r="F33" s="87" t="s">
        <v>870</v>
      </c>
      <c r="G33" s="87" t="s">
        <v>870</v>
      </c>
      <c r="H33" s="87" t="s">
        <v>870</v>
      </c>
      <c r="I33" s="87" t="s">
        <v>870</v>
      </c>
      <c r="J33" s="87" t="s">
        <v>870</v>
      </c>
      <c r="K33" s="87" t="s">
        <v>870</v>
      </c>
      <c r="L33" s="87" t="s">
        <v>870</v>
      </c>
      <c r="M33" s="87" t="s">
        <v>870</v>
      </c>
      <c r="N33" s="87" t="s">
        <v>870</v>
      </c>
      <c r="O33" s="87" t="s">
        <v>870</v>
      </c>
      <c r="P33" s="87" t="s">
        <v>870</v>
      </c>
      <c r="Q33" s="87" t="s">
        <v>870</v>
      </c>
      <c r="R33" s="87" t="s">
        <v>870</v>
      </c>
      <c r="S33" s="87" t="s">
        <v>870</v>
      </c>
      <c r="T33" s="87" t="s">
        <v>870</v>
      </c>
      <c r="U33" s="87" t="s">
        <v>870</v>
      </c>
      <c r="V33" s="87" t="s">
        <v>870</v>
      </c>
      <c r="W33" s="87" t="s">
        <v>870</v>
      </c>
      <c r="X33" s="99"/>
    </row>
    <row r="34" spans="1:24" s="9" customFormat="1" ht="42" x14ac:dyDescent="0.2">
      <c r="A34" s="74" t="s">
        <v>451</v>
      </c>
      <c r="B34" s="75" t="s">
        <v>844</v>
      </c>
      <c r="C34" s="28"/>
      <c r="D34" s="87" t="s">
        <v>870</v>
      </c>
      <c r="E34" s="87" t="s">
        <v>870</v>
      </c>
      <c r="F34" s="87" t="s">
        <v>870</v>
      </c>
      <c r="G34" s="87" t="s">
        <v>870</v>
      </c>
      <c r="H34" s="87" t="s">
        <v>870</v>
      </c>
      <c r="I34" s="87" t="s">
        <v>870</v>
      </c>
      <c r="J34" s="87" t="s">
        <v>870</v>
      </c>
      <c r="K34" s="87" t="s">
        <v>870</v>
      </c>
      <c r="L34" s="87" t="s">
        <v>870</v>
      </c>
      <c r="M34" s="87" t="s">
        <v>870</v>
      </c>
      <c r="N34" s="87" t="s">
        <v>870</v>
      </c>
      <c r="O34" s="87" t="s">
        <v>870</v>
      </c>
      <c r="P34" s="87" t="s">
        <v>870</v>
      </c>
      <c r="Q34" s="87" t="s">
        <v>870</v>
      </c>
      <c r="R34" s="87" t="s">
        <v>870</v>
      </c>
      <c r="S34" s="87" t="s">
        <v>870</v>
      </c>
      <c r="T34" s="87" t="s">
        <v>870</v>
      </c>
      <c r="U34" s="87" t="s">
        <v>870</v>
      </c>
      <c r="V34" s="87" t="s">
        <v>870</v>
      </c>
      <c r="W34" s="87" t="s">
        <v>870</v>
      </c>
      <c r="X34" s="99"/>
    </row>
    <row r="35" spans="1:24" s="9" customFormat="1" ht="63" x14ac:dyDescent="0.2">
      <c r="A35" s="74" t="s">
        <v>449</v>
      </c>
      <c r="B35" s="75" t="s">
        <v>845</v>
      </c>
      <c r="C35" s="28"/>
      <c r="D35" s="87" t="s">
        <v>870</v>
      </c>
      <c r="E35" s="87" t="s">
        <v>870</v>
      </c>
      <c r="F35" s="87" t="s">
        <v>870</v>
      </c>
      <c r="G35" s="87" t="s">
        <v>870</v>
      </c>
      <c r="H35" s="87" t="s">
        <v>870</v>
      </c>
      <c r="I35" s="87" t="s">
        <v>870</v>
      </c>
      <c r="J35" s="87" t="s">
        <v>870</v>
      </c>
      <c r="K35" s="87" t="s">
        <v>870</v>
      </c>
      <c r="L35" s="87" t="s">
        <v>870</v>
      </c>
      <c r="M35" s="87" t="s">
        <v>870</v>
      </c>
      <c r="N35" s="87" t="s">
        <v>870</v>
      </c>
      <c r="O35" s="87" t="s">
        <v>870</v>
      </c>
      <c r="P35" s="87" t="s">
        <v>870</v>
      </c>
      <c r="Q35" s="87" t="s">
        <v>870</v>
      </c>
      <c r="R35" s="87" t="s">
        <v>870</v>
      </c>
      <c r="S35" s="87" t="s">
        <v>870</v>
      </c>
      <c r="T35" s="87" t="s">
        <v>870</v>
      </c>
      <c r="U35" s="87" t="s">
        <v>870</v>
      </c>
      <c r="V35" s="87" t="s">
        <v>870</v>
      </c>
      <c r="W35" s="87" t="s">
        <v>870</v>
      </c>
      <c r="X35" s="99"/>
    </row>
    <row r="36" spans="1:24" s="9" customFormat="1" ht="52.5" x14ac:dyDescent="0.2">
      <c r="A36" s="74" t="s">
        <v>448</v>
      </c>
      <c r="B36" s="75" t="s">
        <v>846</v>
      </c>
      <c r="C36" s="28"/>
      <c r="D36" s="87" t="s">
        <v>870</v>
      </c>
      <c r="E36" s="87" t="s">
        <v>870</v>
      </c>
      <c r="F36" s="87" t="s">
        <v>870</v>
      </c>
      <c r="G36" s="87" t="s">
        <v>870</v>
      </c>
      <c r="H36" s="87" t="s">
        <v>870</v>
      </c>
      <c r="I36" s="87" t="s">
        <v>870</v>
      </c>
      <c r="J36" s="87" t="s">
        <v>870</v>
      </c>
      <c r="K36" s="87" t="s">
        <v>870</v>
      </c>
      <c r="L36" s="87" t="s">
        <v>870</v>
      </c>
      <c r="M36" s="87" t="s">
        <v>870</v>
      </c>
      <c r="N36" s="87" t="s">
        <v>870</v>
      </c>
      <c r="O36" s="87" t="s">
        <v>870</v>
      </c>
      <c r="P36" s="87" t="s">
        <v>870</v>
      </c>
      <c r="Q36" s="87" t="s">
        <v>870</v>
      </c>
      <c r="R36" s="87" t="s">
        <v>870</v>
      </c>
      <c r="S36" s="87" t="s">
        <v>870</v>
      </c>
      <c r="T36" s="87" t="s">
        <v>870</v>
      </c>
      <c r="U36" s="87" t="s">
        <v>870</v>
      </c>
      <c r="V36" s="87" t="s">
        <v>870</v>
      </c>
      <c r="W36" s="87" t="s">
        <v>870</v>
      </c>
      <c r="X36" s="99"/>
    </row>
    <row r="37" spans="1:24" s="9" customFormat="1" ht="42" x14ac:dyDescent="0.2">
      <c r="A37" s="74" t="s">
        <v>446</v>
      </c>
      <c r="B37" s="75" t="s">
        <v>847</v>
      </c>
      <c r="C37" s="28"/>
      <c r="D37" s="87" t="s">
        <v>870</v>
      </c>
      <c r="E37" s="87" t="s">
        <v>870</v>
      </c>
      <c r="F37" s="87" t="s">
        <v>870</v>
      </c>
      <c r="G37" s="87" t="s">
        <v>870</v>
      </c>
      <c r="H37" s="87" t="s">
        <v>870</v>
      </c>
      <c r="I37" s="87" t="s">
        <v>870</v>
      </c>
      <c r="J37" s="87" t="s">
        <v>870</v>
      </c>
      <c r="K37" s="87" t="s">
        <v>870</v>
      </c>
      <c r="L37" s="87" t="s">
        <v>870</v>
      </c>
      <c r="M37" s="87" t="s">
        <v>870</v>
      </c>
      <c r="N37" s="87" t="s">
        <v>870</v>
      </c>
      <c r="O37" s="87" t="s">
        <v>870</v>
      </c>
      <c r="P37" s="87" t="s">
        <v>870</v>
      </c>
      <c r="Q37" s="87" t="s">
        <v>870</v>
      </c>
      <c r="R37" s="87" t="s">
        <v>870</v>
      </c>
      <c r="S37" s="87" t="s">
        <v>870</v>
      </c>
      <c r="T37" s="87" t="s">
        <v>870</v>
      </c>
      <c r="U37" s="87" t="s">
        <v>870</v>
      </c>
      <c r="V37" s="87" t="s">
        <v>870</v>
      </c>
      <c r="W37" s="87" t="s">
        <v>870</v>
      </c>
      <c r="X37" s="99"/>
    </row>
    <row r="38" spans="1:24" s="9" customFormat="1" ht="31.5" x14ac:dyDescent="0.2">
      <c r="A38" s="74" t="s">
        <v>848</v>
      </c>
      <c r="B38" s="75" t="s">
        <v>849</v>
      </c>
      <c r="C38" s="28"/>
      <c r="D38" s="87" t="s">
        <v>870</v>
      </c>
      <c r="E38" s="87" t="s">
        <v>870</v>
      </c>
      <c r="F38" s="87" t="s">
        <v>870</v>
      </c>
      <c r="G38" s="87" t="s">
        <v>870</v>
      </c>
      <c r="H38" s="87" t="s">
        <v>870</v>
      </c>
      <c r="I38" s="87" t="s">
        <v>870</v>
      </c>
      <c r="J38" s="87" t="s">
        <v>870</v>
      </c>
      <c r="K38" s="87" t="s">
        <v>870</v>
      </c>
      <c r="L38" s="87" t="s">
        <v>870</v>
      </c>
      <c r="M38" s="87" t="s">
        <v>870</v>
      </c>
      <c r="N38" s="87" t="s">
        <v>870</v>
      </c>
      <c r="O38" s="87" t="s">
        <v>870</v>
      </c>
      <c r="P38" s="87" t="s">
        <v>870</v>
      </c>
      <c r="Q38" s="87" t="s">
        <v>870</v>
      </c>
      <c r="R38" s="87" t="s">
        <v>870</v>
      </c>
      <c r="S38" s="87" t="s">
        <v>870</v>
      </c>
      <c r="T38" s="87" t="s">
        <v>870</v>
      </c>
      <c r="U38" s="87" t="s">
        <v>870</v>
      </c>
      <c r="V38" s="87" t="s">
        <v>870</v>
      </c>
      <c r="W38" s="87" t="s">
        <v>870</v>
      </c>
      <c r="X38" s="99"/>
    </row>
    <row r="39" spans="1:24" s="9" customFormat="1" ht="105" x14ac:dyDescent="0.2">
      <c r="A39" s="74" t="s">
        <v>848</v>
      </c>
      <c r="B39" s="75" t="s">
        <v>850</v>
      </c>
      <c r="C39" s="28"/>
      <c r="D39" s="87" t="s">
        <v>870</v>
      </c>
      <c r="E39" s="87" t="s">
        <v>870</v>
      </c>
      <c r="F39" s="87" t="s">
        <v>870</v>
      </c>
      <c r="G39" s="87" t="s">
        <v>870</v>
      </c>
      <c r="H39" s="87" t="s">
        <v>870</v>
      </c>
      <c r="I39" s="87" t="s">
        <v>870</v>
      </c>
      <c r="J39" s="87" t="s">
        <v>870</v>
      </c>
      <c r="K39" s="87" t="s">
        <v>870</v>
      </c>
      <c r="L39" s="87" t="s">
        <v>870</v>
      </c>
      <c r="M39" s="87" t="s">
        <v>870</v>
      </c>
      <c r="N39" s="87" t="s">
        <v>870</v>
      </c>
      <c r="O39" s="87" t="s">
        <v>870</v>
      </c>
      <c r="P39" s="87" t="s">
        <v>870</v>
      </c>
      <c r="Q39" s="87" t="s">
        <v>870</v>
      </c>
      <c r="R39" s="87" t="s">
        <v>870</v>
      </c>
      <c r="S39" s="87" t="s">
        <v>870</v>
      </c>
      <c r="T39" s="87" t="s">
        <v>870</v>
      </c>
      <c r="U39" s="87" t="s">
        <v>870</v>
      </c>
      <c r="V39" s="87" t="s">
        <v>870</v>
      </c>
      <c r="W39" s="87" t="s">
        <v>870</v>
      </c>
      <c r="X39" s="99"/>
    </row>
    <row r="40" spans="1:24" s="9" customFormat="1" ht="94.5" x14ac:dyDescent="0.2">
      <c r="A40" s="74" t="s">
        <v>848</v>
      </c>
      <c r="B40" s="75" t="s">
        <v>851</v>
      </c>
      <c r="C40" s="28"/>
      <c r="D40" s="87" t="s">
        <v>870</v>
      </c>
      <c r="E40" s="87" t="s">
        <v>870</v>
      </c>
      <c r="F40" s="87" t="s">
        <v>870</v>
      </c>
      <c r="G40" s="87" t="s">
        <v>870</v>
      </c>
      <c r="H40" s="87" t="s">
        <v>870</v>
      </c>
      <c r="I40" s="87" t="s">
        <v>870</v>
      </c>
      <c r="J40" s="87" t="s">
        <v>870</v>
      </c>
      <c r="K40" s="87" t="s">
        <v>870</v>
      </c>
      <c r="L40" s="87" t="s">
        <v>870</v>
      </c>
      <c r="M40" s="87" t="s">
        <v>870</v>
      </c>
      <c r="N40" s="87" t="s">
        <v>870</v>
      </c>
      <c r="O40" s="87" t="s">
        <v>870</v>
      </c>
      <c r="P40" s="87" t="s">
        <v>870</v>
      </c>
      <c r="Q40" s="87" t="s">
        <v>870</v>
      </c>
      <c r="R40" s="87" t="s">
        <v>870</v>
      </c>
      <c r="S40" s="87" t="s">
        <v>870</v>
      </c>
      <c r="T40" s="87" t="s">
        <v>870</v>
      </c>
      <c r="U40" s="87" t="s">
        <v>870</v>
      </c>
      <c r="V40" s="87" t="s">
        <v>870</v>
      </c>
      <c r="W40" s="87" t="s">
        <v>870</v>
      </c>
      <c r="X40" s="99"/>
    </row>
    <row r="41" spans="1:24" s="9" customFormat="1" ht="94.5" x14ac:dyDescent="0.2">
      <c r="A41" s="74" t="s">
        <v>848</v>
      </c>
      <c r="B41" s="75" t="s">
        <v>852</v>
      </c>
      <c r="C41" s="28"/>
      <c r="D41" s="87" t="s">
        <v>870</v>
      </c>
      <c r="E41" s="87" t="s">
        <v>870</v>
      </c>
      <c r="F41" s="87" t="s">
        <v>870</v>
      </c>
      <c r="G41" s="87" t="s">
        <v>870</v>
      </c>
      <c r="H41" s="87" t="s">
        <v>870</v>
      </c>
      <c r="I41" s="87" t="s">
        <v>870</v>
      </c>
      <c r="J41" s="87" t="s">
        <v>870</v>
      </c>
      <c r="K41" s="87" t="s">
        <v>870</v>
      </c>
      <c r="L41" s="87" t="s">
        <v>870</v>
      </c>
      <c r="M41" s="87" t="s">
        <v>870</v>
      </c>
      <c r="N41" s="87" t="s">
        <v>870</v>
      </c>
      <c r="O41" s="87" t="s">
        <v>870</v>
      </c>
      <c r="P41" s="87" t="s">
        <v>870</v>
      </c>
      <c r="Q41" s="87" t="s">
        <v>870</v>
      </c>
      <c r="R41" s="87" t="s">
        <v>870</v>
      </c>
      <c r="S41" s="87" t="s">
        <v>870</v>
      </c>
      <c r="T41" s="87" t="s">
        <v>870</v>
      </c>
      <c r="U41" s="87" t="s">
        <v>870</v>
      </c>
      <c r="V41" s="87" t="s">
        <v>870</v>
      </c>
      <c r="W41" s="87" t="s">
        <v>870</v>
      </c>
      <c r="X41" s="99"/>
    </row>
    <row r="42" spans="1:24" s="9" customFormat="1" ht="31.5" x14ac:dyDescent="0.2">
      <c r="A42" s="74" t="s">
        <v>853</v>
      </c>
      <c r="B42" s="75" t="s">
        <v>849</v>
      </c>
      <c r="C42" s="28"/>
      <c r="D42" s="87" t="s">
        <v>870</v>
      </c>
      <c r="E42" s="87" t="s">
        <v>870</v>
      </c>
      <c r="F42" s="87" t="s">
        <v>870</v>
      </c>
      <c r="G42" s="87" t="s">
        <v>870</v>
      </c>
      <c r="H42" s="87" t="s">
        <v>870</v>
      </c>
      <c r="I42" s="87" t="s">
        <v>870</v>
      </c>
      <c r="J42" s="87" t="s">
        <v>870</v>
      </c>
      <c r="K42" s="87" t="s">
        <v>870</v>
      </c>
      <c r="L42" s="87" t="s">
        <v>870</v>
      </c>
      <c r="M42" s="87" t="s">
        <v>870</v>
      </c>
      <c r="N42" s="87" t="s">
        <v>870</v>
      </c>
      <c r="O42" s="87" t="s">
        <v>870</v>
      </c>
      <c r="P42" s="87" t="s">
        <v>870</v>
      </c>
      <c r="Q42" s="87" t="s">
        <v>870</v>
      </c>
      <c r="R42" s="87" t="s">
        <v>870</v>
      </c>
      <c r="S42" s="87" t="s">
        <v>870</v>
      </c>
      <c r="T42" s="87" t="s">
        <v>870</v>
      </c>
      <c r="U42" s="87" t="s">
        <v>870</v>
      </c>
      <c r="V42" s="87" t="s">
        <v>870</v>
      </c>
      <c r="W42" s="87" t="s">
        <v>870</v>
      </c>
      <c r="X42" s="99"/>
    </row>
    <row r="43" spans="1:24" s="9" customFormat="1" ht="105" x14ac:dyDescent="0.2">
      <c r="A43" s="74" t="s">
        <v>853</v>
      </c>
      <c r="B43" s="75" t="s">
        <v>850</v>
      </c>
      <c r="C43" s="28"/>
      <c r="D43" s="87" t="s">
        <v>870</v>
      </c>
      <c r="E43" s="87" t="s">
        <v>870</v>
      </c>
      <c r="F43" s="87" t="s">
        <v>870</v>
      </c>
      <c r="G43" s="87" t="s">
        <v>870</v>
      </c>
      <c r="H43" s="87" t="s">
        <v>870</v>
      </c>
      <c r="I43" s="87" t="s">
        <v>870</v>
      </c>
      <c r="J43" s="87" t="s">
        <v>870</v>
      </c>
      <c r="K43" s="87" t="s">
        <v>870</v>
      </c>
      <c r="L43" s="87" t="s">
        <v>870</v>
      </c>
      <c r="M43" s="87" t="s">
        <v>870</v>
      </c>
      <c r="N43" s="87" t="s">
        <v>870</v>
      </c>
      <c r="O43" s="87" t="s">
        <v>870</v>
      </c>
      <c r="P43" s="87" t="s">
        <v>870</v>
      </c>
      <c r="Q43" s="87" t="s">
        <v>870</v>
      </c>
      <c r="R43" s="87" t="s">
        <v>870</v>
      </c>
      <c r="S43" s="87" t="s">
        <v>870</v>
      </c>
      <c r="T43" s="87" t="s">
        <v>870</v>
      </c>
      <c r="U43" s="87" t="s">
        <v>870</v>
      </c>
      <c r="V43" s="87" t="s">
        <v>870</v>
      </c>
      <c r="W43" s="87" t="s">
        <v>870</v>
      </c>
      <c r="X43" s="99"/>
    </row>
    <row r="44" spans="1:24" s="9" customFormat="1" ht="94.5" x14ac:dyDescent="0.2">
      <c r="A44" s="74" t="s">
        <v>853</v>
      </c>
      <c r="B44" s="75" t="s">
        <v>851</v>
      </c>
      <c r="C44" s="28"/>
      <c r="D44" s="87" t="s">
        <v>870</v>
      </c>
      <c r="E44" s="87" t="s">
        <v>870</v>
      </c>
      <c r="F44" s="87" t="s">
        <v>870</v>
      </c>
      <c r="G44" s="87" t="s">
        <v>870</v>
      </c>
      <c r="H44" s="87" t="s">
        <v>870</v>
      </c>
      <c r="I44" s="87" t="s">
        <v>870</v>
      </c>
      <c r="J44" s="87" t="s">
        <v>870</v>
      </c>
      <c r="K44" s="87" t="s">
        <v>870</v>
      </c>
      <c r="L44" s="87" t="s">
        <v>870</v>
      </c>
      <c r="M44" s="87" t="s">
        <v>870</v>
      </c>
      <c r="N44" s="87" t="s">
        <v>870</v>
      </c>
      <c r="O44" s="87" t="s">
        <v>870</v>
      </c>
      <c r="P44" s="87" t="s">
        <v>870</v>
      </c>
      <c r="Q44" s="87" t="s">
        <v>870</v>
      </c>
      <c r="R44" s="87" t="s">
        <v>870</v>
      </c>
      <c r="S44" s="87" t="s">
        <v>870</v>
      </c>
      <c r="T44" s="87" t="s">
        <v>870</v>
      </c>
      <c r="U44" s="87" t="s">
        <v>870</v>
      </c>
      <c r="V44" s="87" t="s">
        <v>870</v>
      </c>
      <c r="W44" s="87" t="s">
        <v>870</v>
      </c>
      <c r="X44" s="99"/>
    </row>
    <row r="45" spans="1:24" s="9" customFormat="1" ht="94.5" x14ac:dyDescent="0.2">
      <c r="A45" s="74" t="s">
        <v>853</v>
      </c>
      <c r="B45" s="75" t="s">
        <v>854</v>
      </c>
      <c r="C45" s="28"/>
      <c r="D45" s="87" t="s">
        <v>870</v>
      </c>
      <c r="E45" s="87" t="s">
        <v>870</v>
      </c>
      <c r="F45" s="87" t="s">
        <v>870</v>
      </c>
      <c r="G45" s="87" t="s">
        <v>870</v>
      </c>
      <c r="H45" s="87" t="s">
        <v>870</v>
      </c>
      <c r="I45" s="87" t="s">
        <v>870</v>
      </c>
      <c r="J45" s="87" t="s">
        <v>870</v>
      </c>
      <c r="K45" s="87" t="s">
        <v>870</v>
      </c>
      <c r="L45" s="87" t="s">
        <v>870</v>
      </c>
      <c r="M45" s="87" t="s">
        <v>870</v>
      </c>
      <c r="N45" s="87" t="s">
        <v>870</v>
      </c>
      <c r="O45" s="87" t="s">
        <v>870</v>
      </c>
      <c r="P45" s="87" t="s">
        <v>870</v>
      </c>
      <c r="Q45" s="87" t="s">
        <v>870</v>
      </c>
      <c r="R45" s="87" t="s">
        <v>870</v>
      </c>
      <c r="S45" s="87" t="s">
        <v>870</v>
      </c>
      <c r="T45" s="87" t="s">
        <v>870</v>
      </c>
      <c r="U45" s="87" t="s">
        <v>870</v>
      </c>
      <c r="V45" s="87" t="s">
        <v>870</v>
      </c>
      <c r="W45" s="87" t="s">
        <v>870</v>
      </c>
      <c r="X45" s="99"/>
    </row>
    <row r="46" spans="1:24" s="9" customFormat="1" ht="84" x14ac:dyDescent="0.2">
      <c r="A46" s="74" t="s">
        <v>855</v>
      </c>
      <c r="B46" s="75" t="s">
        <v>856</v>
      </c>
      <c r="C46" s="28"/>
      <c r="D46" s="87" t="s">
        <v>870</v>
      </c>
      <c r="E46" s="87" t="s">
        <v>870</v>
      </c>
      <c r="F46" s="87" t="s">
        <v>870</v>
      </c>
      <c r="G46" s="87" t="s">
        <v>870</v>
      </c>
      <c r="H46" s="87" t="s">
        <v>870</v>
      </c>
      <c r="I46" s="87" t="s">
        <v>870</v>
      </c>
      <c r="J46" s="87" t="s">
        <v>870</v>
      </c>
      <c r="K46" s="87" t="s">
        <v>870</v>
      </c>
      <c r="L46" s="87" t="s">
        <v>870</v>
      </c>
      <c r="M46" s="87" t="s">
        <v>870</v>
      </c>
      <c r="N46" s="87" t="s">
        <v>870</v>
      </c>
      <c r="O46" s="87" t="s">
        <v>870</v>
      </c>
      <c r="P46" s="87" t="s">
        <v>870</v>
      </c>
      <c r="Q46" s="87" t="s">
        <v>870</v>
      </c>
      <c r="R46" s="87" t="s">
        <v>870</v>
      </c>
      <c r="S46" s="87" t="s">
        <v>870</v>
      </c>
      <c r="T46" s="87" t="s">
        <v>870</v>
      </c>
      <c r="U46" s="87" t="s">
        <v>870</v>
      </c>
      <c r="V46" s="87" t="s">
        <v>870</v>
      </c>
      <c r="W46" s="87" t="s">
        <v>870</v>
      </c>
      <c r="X46" s="99"/>
    </row>
    <row r="47" spans="1:24" s="9" customFormat="1" ht="84" x14ac:dyDescent="0.2">
      <c r="A47" s="74" t="s">
        <v>857</v>
      </c>
      <c r="B47" s="75" t="s">
        <v>858</v>
      </c>
      <c r="C47" s="28"/>
      <c r="D47" s="87" t="s">
        <v>870</v>
      </c>
      <c r="E47" s="87" t="s">
        <v>870</v>
      </c>
      <c r="F47" s="87" t="s">
        <v>870</v>
      </c>
      <c r="G47" s="87" t="s">
        <v>870</v>
      </c>
      <c r="H47" s="87" t="s">
        <v>870</v>
      </c>
      <c r="I47" s="87" t="s">
        <v>870</v>
      </c>
      <c r="J47" s="87" t="s">
        <v>870</v>
      </c>
      <c r="K47" s="87" t="s">
        <v>870</v>
      </c>
      <c r="L47" s="87" t="s">
        <v>870</v>
      </c>
      <c r="M47" s="87" t="s">
        <v>870</v>
      </c>
      <c r="N47" s="87" t="s">
        <v>870</v>
      </c>
      <c r="O47" s="87" t="s">
        <v>870</v>
      </c>
      <c r="P47" s="87" t="s">
        <v>870</v>
      </c>
      <c r="Q47" s="87" t="s">
        <v>870</v>
      </c>
      <c r="R47" s="87" t="s">
        <v>870</v>
      </c>
      <c r="S47" s="87" t="s">
        <v>870</v>
      </c>
      <c r="T47" s="87" t="s">
        <v>870</v>
      </c>
      <c r="U47" s="87" t="s">
        <v>870</v>
      </c>
      <c r="V47" s="87" t="s">
        <v>870</v>
      </c>
      <c r="W47" s="87" t="s">
        <v>870</v>
      </c>
      <c r="X47" s="99"/>
    </row>
    <row r="48" spans="1:24" s="9" customFormat="1" ht="84" x14ac:dyDescent="0.2">
      <c r="A48" s="74" t="s">
        <v>859</v>
      </c>
      <c r="B48" s="75" t="s">
        <v>860</v>
      </c>
      <c r="C48" s="28"/>
      <c r="D48" s="87" t="s">
        <v>870</v>
      </c>
      <c r="E48" s="87" t="s">
        <v>870</v>
      </c>
      <c r="F48" s="87" t="s">
        <v>870</v>
      </c>
      <c r="G48" s="87" t="s">
        <v>870</v>
      </c>
      <c r="H48" s="87" t="s">
        <v>870</v>
      </c>
      <c r="I48" s="87" t="s">
        <v>870</v>
      </c>
      <c r="J48" s="87" t="s">
        <v>870</v>
      </c>
      <c r="K48" s="87" t="s">
        <v>870</v>
      </c>
      <c r="L48" s="87" t="s">
        <v>870</v>
      </c>
      <c r="M48" s="87" t="s">
        <v>870</v>
      </c>
      <c r="N48" s="87" t="s">
        <v>870</v>
      </c>
      <c r="O48" s="87" t="s">
        <v>870</v>
      </c>
      <c r="P48" s="87" t="s">
        <v>870</v>
      </c>
      <c r="Q48" s="87" t="s">
        <v>870</v>
      </c>
      <c r="R48" s="87" t="s">
        <v>870</v>
      </c>
      <c r="S48" s="87" t="s">
        <v>870</v>
      </c>
      <c r="T48" s="87" t="s">
        <v>870</v>
      </c>
      <c r="U48" s="87" t="s">
        <v>870</v>
      </c>
      <c r="V48" s="87" t="s">
        <v>870</v>
      </c>
      <c r="W48" s="87" t="s">
        <v>870</v>
      </c>
      <c r="X48" s="99"/>
    </row>
    <row r="49" spans="1:24" s="9" customFormat="1" ht="31.5" x14ac:dyDescent="0.2">
      <c r="A49" s="74" t="s">
        <v>444</v>
      </c>
      <c r="B49" s="75" t="s">
        <v>861</v>
      </c>
      <c r="C49" s="28"/>
      <c r="D49" s="87" t="s">
        <v>870</v>
      </c>
      <c r="E49" s="87" t="s">
        <v>870</v>
      </c>
      <c r="F49" s="87" t="s">
        <v>870</v>
      </c>
      <c r="G49" s="87" t="s">
        <v>870</v>
      </c>
      <c r="H49" s="87" t="s">
        <v>870</v>
      </c>
      <c r="I49" s="87" t="s">
        <v>870</v>
      </c>
      <c r="J49" s="87" t="s">
        <v>870</v>
      </c>
      <c r="K49" s="87" t="s">
        <v>870</v>
      </c>
      <c r="L49" s="87" t="s">
        <v>870</v>
      </c>
      <c r="M49" s="87" t="s">
        <v>870</v>
      </c>
      <c r="N49" s="87" t="s">
        <v>870</v>
      </c>
      <c r="O49" s="87" t="s">
        <v>870</v>
      </c>
      <c r="P49" s="87" t="s">
        <v>870</v>
      </c>
      <c r="Q49" s="87" t="s">
        <v>870</v>
      </c>
      <c r="R49" s="87" t="s">
        <v>870</v>
      </c>
      <c r="S49" s="87" t="s">
        <v>870</v>
      </c>
      <c r="T49" s="87" t="s">
        <v>870</v>
      </c>
      <c r="U49" s="87" t="s">
        <v>870</v>
      </c>
      <c r="V49" s="87" t="s">
        <v>870</v>
      </c>
      <c r="W49" s="87" t="s">
        <v>870</v>
      </c>
      <c r="X49" s="99"/>
    </row>
    <row r="50" spans="1:24" s="9" customFormat="1" ht="63" x14ac:dyDescent="0.2">
      <c r="A50" s="74" t="s">
        <v>442</v>
      </c>
      <c r="B50" s="75" t="s">
        <v>862</v>
      </c>
      <c r="C50" s="28"/>
      <c r="D50" s="87" t="s">
        <v>870</v>
      </c>
      <c r="E50" s="87" t="s">
        <v>870</v>
      </c>
      <c r="F50" s="87" t="s">
        <v>870</v>
      </c>
      <c r="G50" s="87" t="s">
        <v>870</v>
      </c>
      <c r="H50" s="87" t="s">
        <v>870</v>
      </c>
      <c r="I50" s="87" t="s">
        <v>870</v>
      </c>
      <c r="J50" s="87" t="s">
        <v>870</v>
      </c>
      <c r="K50" s="87" t="s">
        <v>870</v>
      </c>
      <c r="L50" s="87" t="s">
        <v>870</v>
      </c>
      <c r="M50" s="87" t="s">
        <v>870</v>
      </c>
      <c r="N50" s="87" t="s">
        <v>870</v>
      </c>
      <c r="O50" s="87" t="s">
        <v>870</v>
      </c>
      <c r="P50" s="87" t="s">
        <v>870</v>
      </c>
      <c r="Q50" s="87" t="s">
        <v>870</v>
      </c>
      <c r="R50" s="87" t="s">
        <v>870</v>
      </c>
      <c r="S50" s="87" t="s">
        <v>870</v>
      </c>
      <c r="T50" s="87" t="s">
        <v>870</v>
      </c>
      <c r="U50" s="87" t="s">
        <v>870</v>
      </c>
      <c r="V50" s="87" t="s">
        <v>870</v>
      </c>
      <c r="W50" s="87" t="s">
        <v>870</v>
      </c>
      <c r="X50" s="99"/>
    </row>
    <row r="51" spans="1:24" s="9" customFormat="1" ht="31.5" x14ac:dyDescent="0.2">
      <c r="A51" s="74" t="s">
        <v>440</v>
      </c>
      <c r="B51" s="75" t="s">
        <v>863</v>
      </c>
      <c r="C51" s="28"/>
      <c r="D51" s="87" t="s">
        <v>870</v>
      </c>
      <c r="E51" s="87" t="s">
        <v>870</v>
      </c>
      <c r="F51" s="87" t="s">
        <v>870</v>
      </c>
      <c r="G51" s="87" t="s">
        <v>870</v>
      </c>
      <c r="H51" s="87" t="s">
        <v>870</v>
      </c>
      <c r="I51" s="87" t="s">
        <v>870</v>
      </c>
      <c r="J51" s="87" t="s">
        <v>870</v>
      </c>
      <c r="K51" s="87" t="s">
        <v>870</v>
      </c>
      <c r="L51" s="87" t="s">
        <v>870</v>
      </c>
      <c r="M51" s="87" t="s">
        <v>870</v>
      </c>
      <c r="N51" s="87" t="s">
        <v>870</v>
      </c>
      <c r="O51" s="87" t="s">
        <v>870</v>
      </c>
      <c r="P51" s="87" t="s">
        <v>870</v>
      </c>
      <c r="Q51" s="87" t="s">
        <v>870</v>
      </c>
      <c r="R51" s="87" t="s">
        <v>870</v>
      </c>
      <c r="S51" s="87" t="s">
        <v>870</v>
      </c>
      <c r="T51" s="87" t="s">
        <v>870</v>
      </c>
      <c r="U51" s="87" t="s">
        <v>870</v>
      </c>
      <c r="V51" s="87" t="s">
        <v>870</v>
      </c>
      <c r="W51" s="87" t="s">
        <v>870</v>
      </c>
      <c r="X51" s="99"/>
    </row>
    <row r="52" spans="1:24" s="9" customFormat="1" ht="63" x14ac:dyDescent="0.2">
      <c r="A52" s="74" t="s">
        <v>436</v>
      </c>
      <c r="B52" s="75" t="s">
        <v>864</v>
      </c>
      <c r="C52" s="28"/>
      <c r="D52" s="87" t="s">
        <v>870</v>
      </c>
      <c r="E52" s="87" t="s">
        <v>870</v>
      </c>
      <c r="F52" s="87" t="s">
        <v>870</v>
      </c>
      <c r="G52" s="87" t="s">
        <v>870</v>
      </c>
      <c r="H52" s="87" t="s">
        <v>870</v>
      </c>
      <c r="I52" s="87" t="s">
        <v>870</v>
      </c>
      <c r="J52" s="87" t="s">
        <v>870</v>
      </c>
      <c r="K52" s="87" t="s">
        <v>870</v>
      </c>
      <c r="L52" s="87" t="s">
        <v>870</v>
      </c>
      <c r="M52" s="87" t="s">
        <v>870</v>
      </c>
      <c r="N52" s="87" t="s">
        <v>870</v>
      </c>
      <c r="O52" s="87" t="s">
        <v>870</v>
      </c>
      <c r="P52" s="87" t="s">
        <v>870</v>
      </c>
      <c r="Q52" s="87" t="s">
        <v>870</v>
      </c>
      <c r="R52" s="87" t="s">
        <v>870</v>
      </c>
      <c r="S52" s="87" t="s">
        <v>870</v>
      </c>
      <c r="T52" s="87" t="s">
        <v>870</v>
      </c>
      <c r="U52" s="87" t="s">
        <v>870</v>
      </c>
      <c r="V52" s="87" t="s">
        <v>870</v>
      </c>
      <c r="W52" s="87" t="s">
        <v>870</v>
      </c>
      <c r="X52" s="99"/>
    </row>
    <row r="53" spans="1:24" s="9" customFormat="1" ht="42" x14ac:dyDescent="0.2">
      <c r="A53" s="74" t="s">
        <v>428</v>
      </c>
      <c r="B53" s="75" t="s">
        <v>865</v>
      </c>
      <c r="C53" s="28"/>
      <c r="D53" s="77">
        <f>SUM(D54)</f>
        <v>12.685</v>
      </c>
      <c r="E53" s="77">
        <f t="shared" ref="E53:V53" si="2">SUM(E54)</f>
        <v>0</v>
      </c>
      <c r="F53" s="77">
        <f t="shared" si="2"/>
        <v>0</v>
      </c>
      <c r="G53" s="77">
        <f t="shared" si="2"/>
        <v>12.685</v>
      </c>
      <c r="H53" s="77">
        <f t="shared" si="2"/>
        <v>0</v>
      </c>
      <c r="I53" s="77">
        <f t="shared" si="2"/>
        <v>9.9340000000000011</v>
      </c>
      <c r="J53" s="77">
        <f t="shared" si="2"/>
        <v>0</v>
      </c>
      <c r="K53" s="77">
        <f t="shared" si="2"/>
        <v>0</v>
      </c>
      <c r="L53" s="77">
        <f t="shared" si="2"/>
        <v>9.9340000000000011</v>
      </c>
      <c r="M53" s="77">
        <f t="shared" si="2"/>
        <v>0</v>
      </c>
      <c r="N53" s="77">
        <f t="shared" si="2"/>
        <v>-2.7509999999999994</v>
      </c>
      <c r="O53" s="102">
        <f t="shared" ref="O53:O59" si="3">N53/D53</f>
        <v>-0.21687031927473388</v>
      </c>
      <c r="P53" s="77">
        <f t="shared" si="2"/>
        <v>0</v>
      </c>
      <c r="Q53" s="102">
        <f>IF(E53&lt;&gt;0,P53/E53,0)</f>
        <v>0</v>
      </c>
      <c r="R53" s="77">
        <f t="shared" si="2"/>
        <v>0</v>
      </c>
      <c r="S53" s="77">
        <f t="shared" si="2"/>
        <v>0</v>
      </c>
      <c r="T53" s="77">
        <f t="shared" si="2"/>
        <v>-2.7509999999999994</v>
      </c>
      <c r="U53" s="102">
        <f>IF(G53&lt;&gt;0,T53/G53,0)</f>
        <v>-0.21687031927473388</v>
      </c>
      <c r="V53" s="77">
        <f t="shared" si="2"/>
        <v>0</v>
      </c>
      <c r="W53" s="102">
        <f>IF(H53&lt;&gt;0,V53/H53,0)</f>
        <v>0</v>
      </c>
      <c r="X53" s="99"/>
    </row>
    <row r="54" spans="1:24" ht="31.5" x14ac:dyDescent="0.25">
      <c r="A54" s="74" t="s">
        <v>817</v>
      </c>
      <c r="B54" s="75" t="s">
        <v>818</v>
      </c>
      <c r="C54" s="76"/>
      <c r="D54" s="77">
        <f>SUM(D55:D59)</f>
        <v>12.685</v>
      </c>
      <c r="E54" s="77">
        <f t="shared" ref="E54:V54" si="4">SUM(E55:E59)</f>
        <v>0</v>
      </c>
      <c r="F54" s="77">
        <f t="shared" si="4"/>
        <v>0</v>
      </c>
      <c r="G54" s="77">
        <f t="shared" si="4"/>
        <v>12.685</v>
      </c>
      <c r="H54" s="77">
        <f t="shared" si="4"/>
        <v>0</v>
      </c>
      <c r="I54" s="77">
        <f t="shared" si="4"/>
        <v>9.9340000000000011</v>
      </c>
      <c r="J54" s="77">
        <f t="shared" si="4"/>
        <v>0</v>
      </c>
      <c r="K54" s="77">
        <f t="shared" si="4"/>
        <v>0</v>
      </c>
      <c r="L54" s="77">
        <f t="shared" si="4"/>
        <v>9.9340000000000011</v>
      </c>
      <c r="M54" s="77">
        <f t="shared" si="4"/>
        <v>0</v>
      </c>
      <c r="N54" s="77">
        <f t="shared" si="4"/>
        <v>-2.7509999999999994</v>
      </c>
      <c r="O54" s="100">
        <f t="shared" si="3"/>
        <v>-0.21687031927473388</v>
      </c>
      <c r="P54" s="77">
        <f t="shared" si="4"/>
        <v>0</v>
      </c>
      <c r="Q54" s="100">
        <f>IF(E54&lt;&gt;0,P54/E54,0)</f>
        <v>0</v>
      </c>
      <c r="R54" s="77">
        <f t="shared" si="4"/>
        <v>0</v>
      </c>
      <c r="S54" s="100">
        <f>IF(F54&lt;&gt;0,R54/F54,0)</f>
        <v>0</v>
      </c>
      <c r="T54" s="77">
        <f t="shared" si="4"/>
        <v>-2.7509999999999994</v>
      </c>
      <c r="U54" s="100">
        <f>IF(G54&lt;&gt;0,T54/G54,0)</f>
        <v>-0.21687031927473388</v>
      </c>
      <c r="V54" s="77">
        <f t="shared" si="4"/>
        <v>0</v>
      </c>
      <c r="W54" s="100">
        <f>IF(H54&lt;&gt;0,V54/H54,0)</f>
        <v>0</v>
      </c>
      <c r="X54" s="101"/>
    </row>
    <row r="55" spans="1:24" ht="67.5" x14ac:dyDescent="0.25">
      <c r="A55" s="74"/>
      <c r="B55" s="99" t="s">
        <v>895</v>
      </c>
      <c r="C55" s="74" t="s">
        <v>896</v>
      </c>
      <c r="D55" s="28">
        <f>SUM(E55:H55)</f>
        <v>1.962</v>
      </c>
      <c r="E55" s="28">
        <v>0</v>
      </c>
      <c r="F55" s="28">
        <v>0</v>
      </c>
      <c r="G55" s="28">
        <v>1.962</v>
      </c>
      <c r="H55" s="28">
        <v>0</v>
      </c>
      <c r="I55" s="28">
        <f>SUM(J55:M55)</f>
        <v>1.752</v>
      </c>
      <c r="J55" s="28">
        <v>0</v>
      </c>
      <c r="K55" s="28">
        <v>0</v>
      </c>
      <c r="L55" s="28">
        <v>1.752</v>
      </c>
      <c r="M55" s="28">
        <v>0</v>
      </c>
      <c r="N55" s="28">
        <f>I55-D55</f>
        <v>-0.20999999999999996</v>
      </c>
      <c r="O55" s="98">
        <f t="shared" si="3"/>
        <v>-0.10703363914373087</v>
      </c>
      <c r="P55" s="28">
        <v>0</v>
      </c>
      <c r="Q55" s="98">
        <f t="shared" ref="Q55:Q63" si="5">IF(E55&lt;&gt;0,P55/E55,0)</f>
        <v>0</v>
      </c>
      <c r="R55" s="28">
        <v>0</v>
      </c>
      <c r="S55" s="98">
        <f t="shared" ref="S55:S63" si="6">IF(F55&lt;&gt;0,R55/F55,0)</f>
        <v>0</v>
      </c>
      <c r="T55" s="28">
        <f>L55-G55</f>
        <v>-0.20999999999999996</v>
      </c>
      <c r="U55" s="98">
        <f t="shared" ref="U55:U63" si="7">IF(G55&lt;&gt;0,T55/G55,0)</f>
        <v>-0.10703363914373087</v>
      </c>
      <c r="V55" s="28">
        <v>0</v>
      </c>
      <c r="W55" s="98">
        <f t="shared" ref="W55:W63" si="8">IF(H55&lt;&gt;0,V55/H55,0)</f>
        <v>0</v>
      </c>
      <c r="X55" s="99" t="s">
        <v>824</v>
      </c>
    </row>
    <row r="56" spans="1:24" ht="45" x14ac:dyDescent="0.25">
      <c r="A56" s="74"/>
      <c r="B56" s="99" t="s">
        <v>897</v>
      </c>
      <c r="C56" s="74" t="s">
        <v>898</v>
      </c>
      <c r="D56" s="28">
        <f t="shared" ref="D56:D63" si="9">SUM(E56:H56)</f>
        <v>1.984</v>
      </c>
      <c r="E56" s="28">
        <v>0</v>
      </c>
      <c r="F56" s="28">
        <v>0</v>
      </c>
      <c r="G56" s="28">
        <v>1.984</v>
      </c>
      <c r="H56" s="28">
        <v>0</v>
      </c>
      <c r="I56" s="28">
        <f t="shared" ref="I56:I63" si="10">SUM(J56:M56)</f>
        <v>2.3839999999999999</v>
      </c>
      <c r="J56" s="28">
        <v>0</v>
      </c>
      <c r="K56" s="28">
        <v>0</v>
      </c>
      <c r="L56" s="28">
        <v>2.3839999999999999</v>
      </c>
      <c r="M56" s="28">
        <v>0</v>
      </c>
      <c r="N56" s="28">
        <f>I56-D56</f>
        <v>0.39999999999999991</v>
      </c>
      <c r="O56" s="98">
        <f t="shared" si="3"/>
        <v>0.20161290322580641</v>
      </c>
      <c r="P56" s="28">
        <v>0</v>
      </c>
      <c r="Q56" s="98">
        <f t="shared" si="5"/>
        <v>0</v>
      </c>
      <c r="R56" s="28">
        <v>0</v>
      </c>
      <c r="S56" s="98">
        <f t="shared" si="6"/>
        <v>0</v>
      </c>
      <c r="T56" s="276">
        <f t="shared" ref="T56:T59" si="11">L56-G56</f>
        <v>0.39999999999999991</v>
      </c>
      <c r="U56" s="98">
        <f t="shared" si="7"/>
        <v>0.20161290322580641</v>
      </c>
      <c r="V56" s="28">
        <v>0</v>
      </c>
      <c r="W56" s="98">
        <f t="shared" si="8"/>
        <v>0</v>
      </c>
      <c r="X56" s="99" t="s">
        <v>983</v>
      </c>
    </row>
    <row r="57" spans="1:24" ht="67.5" x14ac:dyDescent="0.25">
      <c r="A57" s="74"/>
      <c r="B57" s="99" t="s">
        <v>899</v>
      </c>
      <c r="C57" s="74" t="s">
        <v>900</v>
      </c>
      <c r="D57" s="28">
        <f t="shared" si="9"/>
        <v>1.5209999999999999</v>
      </c>
      <c r="E57" s="28">
        <v>0</v>
      </c>
      <c r="F57" s="28">
        <v>0</v>
      </c>
      <c r="G57" s="28">
        <v>1.5209999999999999</v>
      </c>
      <c r="H57" s="28">
        <v>0</v>
      </c>
      <c r="I57" s="28">
        <f t="shared" si="10"/>
        <v>1.1870000000000001</v>
      </c>
      <c r="J57" s="28">
        <v>0</v>
      </c>
      <c r="K57" s="28">
        <v>0</v>
      </c>
      <c r="L57" s="28">
        <v>1.1870000000000001</v>
      </c>
      <c r="M57" s="28">
        <v>0</v>
      </c>
      <c r="N57" s="28">
        <f>I57-D57</f>
        <v>-0.33399999999999985</v>
      </c>
      <c r="O57" s="98">
        <f t="shared" si="3"/>
        <v>-0.21959237343852719</v>
      </c>
      <c r="P57" s="28">
        <v>0</v>
      </c>
      <c r="Q57" s="98">
        <f t="shared" si="5"/>
        <v>0</v>
      </c>
      <c r="R57" s="28">
        <v>0</v>
      </c>
      <c r="S57" s="98">
        <f t="shared" si="6"/>
        <v>0</v>
      </c>
      <c r="T57" s="276">
        <f t="shared" si="11"/>
        <v>-0.33399999999999985</v>
      </c>
      <c r="U57" s="98">
        <f t="shared" si="7"/>
        <v>-0.21959237343852719</v>
      </c>
      <c r="V57" s="28">
        <v>0</v>
      </c>
      <c r="W57" s="98">
        <f t="shared" si="8"/>
        <v>0</v>
      </c>
      <c r="X57" s="99" t="s">
        <v>824</v>
      </c>
    </row>
    <row r="58" spans="1:24" ht="22.5" x14ac:dyDescent="0.25">
      <c r="A58" s="74"/>
      <c r="B58" s="99" t="s">
        <v>901</v>
      </c>
      <c r="C58" s="74" t="s">
        <v>902</v>
      </c>
      <c r="D58" s="28">
        <f t="shared" si="9"/>
        <v>3.4689999999999999</v>
      </c>
      <c r="E58" s="28">
        <v>0</v>
      </c>
      <c r="F58" s="28">
        <v>0</v>
      </c>
      <c r="G58" s="28">
        <v>3.4689999999999999</v>
      </c>
      <c r="H58" s="28">
        <v>0</v>
      </c>
      <c r="I58" s="28">
        <f t="shared" si="10"/>
        <v>2.6880000000000002</v>
      </c>
      <c r="J58" s="28">
        <v>0</v>
      </c>
      <c r="K58" s="28">
        <v>0</v>
      </c>
      <c r="L58" s="28">
        <v>2.6880000000000002</v>
      </c>
      <c r="M58" s="28">
        <v>0</v>
      </c>
      <c r="N58" s="28">
        <f>I58-D58</f>
        <v>-0.78099999999999969</v>
      </c>
      <c r="O58" s="98">
        <f t="shared" si="3"/>
        <v>-0.22513692706831931</v>
      </c>
      <c r="P58" s="28">
        <v>0</v>
      </c>
      <c r="Q58" s="98">
        <f t="shared" si="5"/>
        <v>0</v>
      </c>
      <c r="R58" s="28">
        <v>0</v>
      </c>
      <c r="S58" s="98">
        <f t="shared" si="6"/>
        <v>0</v>
      </c>
      <c r="T58" s="276">
        <f t="shared" si="11"/>
        <v>-0.78099999999999969</v>
      </c>
      <c r="U58" s="98">
        <f t="shared" si="7"/>
        <v>-0.22513692706831931</v>
      </c>
      <c r="V58" s="28">
        <v>0</v>
      </c>
      <c r="W58" s="98">
        <f t="shared" si="8"/>
        <v>0</v>
      </c>
      <c r="X58" s="101"/>
    </row>
    <row r="59" spans="1:24" ht="22.5" x14ac:dyDescent="0.25">
      <c r="A59" s="74"/>
      <c r="B59" s="99" t="s">
        <v>903</v>
      </c>
      <c r="C59" s="74" t="s">
        <v>904</v>
      </c>
      <c r="D59" s="28">
        <f t="shared" si="9"/>
        <v>3.7490000000000001</v>
      </c>
      <c r="E59" s="28">
        <v>0</v>
      </c>
      <c r="F59" s="28">
        <v>0</v>
      </c>
      <c r="G59" s="28">
        <v>3.7490000000000001</v>
      </c>
      <c r="H59" s="28">
        <v>0</v>
      </c>
      <c r="I59" s="28">
        <f t="shared" si="10"/>
        <v>1.923</v>
      </c>
      <c r="J59" s="28">
        <v>0</v>
      </c>
      <c r="K59" s="28">
        <v>0</v>
      </c>
      <c r="L59" s="28">
        <v>1.923</v>
      </c>
      <c r="M59" s="28">
        <v>0</v>
      </c>
      <c r="N59" s="28">
        <f>I59-D59</f>
        <v>-1.8260000000000001</v>
      </c>
      <c r="O59" s="98">
        <f t="shared" si="3"/>
        <v>-0.48706321685782877</v>
      </c>
      <c r="P59" s="28">
        <v>0</v>
      </c>
      <c r="Q59" s="98">
        <f t="shared" si="5"/>
        <v>0</v>
      </c>
      <c r="R59" s="28">
        <v>0</v>
      </c>
      <c r="S59" s="98">
        <f t="shared" si="6"/>
        <v>0</v>
      </c>
      <c r="T59" s="276">
        <f t="shared" si="11"/>
        <v>-1.8260000000000001</v>
      </c>
      <c r="U59" s="98">
        <f t="shared" si="7"/>
        <v>-0.48706321685782877</v>
      </c>
      <c r="V59" s="28">
        <v>0</v>
      </c>
      <c r="W59" s="98">
        <f t="shared" si="8"/>
        <v>0</v>
      </c>
      <c r="X59" s="101"/>
    </row>
    <row r="60" spans="1:24" ht="42" x14ac:dyDescent="0.25">
      <c r="A60" s="74" t="s">
        <v>866</v>
      </c>
      <c r="B60" s="75" t="s">
        <v>867</v>
      </c>
      <c r="C60" s="74"/>
      <c r="D60" s="87" t="s">
        <v>870</v>
      </c>
      <c r="E60" s="87" t="s">
        <v>870</v>
      </c>
      <c r="F60" s="87" t="s">
        <v>870</v>
      </c>
      <c r="G60" s="87" t="s">
        <v>870</v>
      </c>
      <c r="H60" s="87" t="s">
        <v>870</v>
      </c>
      <c r="I60" s="87" t="s">
        <v>870</v>
      </c>
      <c r="J60" s="87" t="s">
        <v>870</v>
      </c>
      <c r="K60" s="87" t="s">
        <v>870</v>
      </c>
      <c r="L60" s="87" t="s">
        <v>870</v>
      </c>
      <c r="M60" s="87" t="s">
        <v>870</v>
      </c>
      <c r="N60" s="87" t="s">
        <v>870</v>
      </c>
      <c r="O60" s="87" t="s">
        <v>870</v>
      </c>
      <c r="P60" s="87" t="s">
        <v>870</v>
      </c>
      <c r="Q60" s="87" t="s">
        <v>870</v>
      </c>
      <c r="R60" s="87" t="s">
        <v>870</v>
      </c>
      <c r="S60" s="87" t="s">
        <v>870</v>
      </c>
      <c r="T60" s="87" t="s">
        <v>870</v>
      </c>
      <c r="U60" s="87" t="s">
        <v>870</v>
      </c>
      <c r="V60" s="87" t="s">
        <v>870</v>
      </c>
      <c r="W60" s="87" t="s">
        <v>870</v>
      </c>
      <c r="X60" s="101"/>
    </row>
    <row r="61" spans="1:24" ht="31.5" x14ac:dyDescent="0.25">
      <c r="A61" s="74" t="s">
        <v>426</v>
      </c>
      <c r="B61" s="75" t="s">
        <v>868</v>
      </c>
      <c r="C61" s="74"/>
      <c r="D61" s="77">
        <f>SUM(D62)</f>
        <v>3.5009999999999999</v>
      </c>
      <c r="E61" s="77">
        <f t="shared" ref="E61:V61" si="12">SUM(E62)</f>
        <v>0</v>
      </c>
      <c r="F61" s="77">
        <f t="shared" si="12"/>
        <v>0</v>
      </c>
      <c r="G61" s="77">
        <f t="shared" si="12"/>
        <v>3.5009999999999999</v>
      </c>
      <c r="H61" s="77">
        <f t="shared" si="12"/>
        <v>0</v>
      </c>
      <c r="I61" s="77">
        <f t="shared" si="12"/>
        <v>2.81</v>
      </c>
      <c r="J61" s="77">
        <f t="shared" si="12"/>
        <v>0</v>
      </c>
      <c r="K61" s="77">
        <f t="shared" si="12"/>
        <v>0</v>
      </c>
      <c r="L61" s="77">
        <f t="shared" si="12"/>
        <v>2.81</v>
      </c>
      <c r="M61" s="77">
        <f t="shared" si="12"/>
        <v>0</v>
      </c>
      <c r="N61" s="77">
        <f t="shared" si="12"/>
        <v>-0.69099999999999984</v>
      </c>
      <c r="O61" s="102">
        <f>N61/D61</f>
        <v>-0.19737217937732071</v>
      </c>
      <c r="P61" s="77">
        <f t="shared" si="12"/>
        <v>0</v>
      </c>
      <c r="Q61" s="77">
        <f t="shared" si="12"/>
        <v>0</v>
      </c>
      <c r="R61" s="77">
        <f t="shared" si="12"/>
        <v>0</v>
      </c>
      <c r="S61" s="77">
        <f t="shared" si="12"/>
        <v>0</v>
      </c>
      <c r="T61" s="77">
        <f t="shared" si="12"/>
        <v>-0.69099999999999984</v>
      </c>
      <c r="U61" s="102">
        <f>IF(G61&lt;&gt;0,T61/G61,0)</f>
        <v>-0.19737217937732071</v>
      </c>
      <c r="V61" s="77">
        <f t="shared" si="12"/>
        <v>0</v>
      </c>
      <c r="W61" s="102">
        <f>IF(H61&lt;&gt;0,V61/H61,0)</f>
        <v>0</v>
      </c>
      <c r="X61" s="101"/>
    </row>
    <row r="62" spans="1:24" ht="31.5" x14ac:dyDescent="0.25">
      <c r="A62" s="74" t="s">
        <v>424</v>
      </c>
      <c r="B62" s="75" t="s">
        <v>819</v>
      </c>
      <c r="C62" s="76"/>
      <c r="D62" s="77">
        <f t="shared" ref="D62:N62" si="13">SUM(D63)</f>
        <v>3.5009999999999999</v>
      </c>
      <c r="E62" s="77">
        <f t="shared" si="13"/>
        <v>0</v>
      </c>
      <c r="F62" s="77">
        <f t="shared" si="13"/>
        <v>0</v>
      </c>
      <c r="G62" s="77">
        <f t="shared" si="13"/>
        <v>3.5009999999999999</v>
      </c>
      <c r="H62" s="77">
        <f t="shared" si="13"/>
        <v>0</v>
      </c>
      <c r="I62" s="77">
        <f t="shared" si="13"/>
        <v>2.81</v>
      </c>
      <c r="J62" s="77">
        <f t="shared" si="13"/>
        <v>0</v>
      </c>
      <c r="K62" s="77">
        <f t="shared" si="13"/>
        <v>0</v>
      </c>
      <c r="L62" s="77">
        <f t="shared" si="13"/>
        <v>2.81</v>
      </c>
      <c r="M62" s="77">
        <f t="shared" si="13"/>
        <v>0</v>
      </c>
      <c r="N62" s="77">
        <f t="shared" si="13"/>
        <v>-0.69099999999999984</v>
      </c>
      <c r="O62" s="100">
        <f>N62/D62</f>
        <v>-0.19737217937732071</v>
      </c>
      <c r="P62" s="77">
        <f>SUM(P63)</f>
        <v>0</v>
      </c>
      <c r="Q62" s="100">
        <f>IF(E62&lt;&gt;0,P62/E62,0)</f>
        <v>0</v>
      </c>
      <c r="R62" s="77">
        <f>SUM(R63)</f>
        <v>0</v>
      </c>
      <c r="S62" s="100">
        <f>IF(F62&lt;&gt;0,R62/F62,0)</f>
        <v>0</v>
      </c>
      <c r="T62" s="77">
        <f>SUM(T63)</f>
        <v>-0.69099999999999984</v>
      </c>
      <c r="U62" s="100">
        <f>IF(G62&lt;&gt;0,T62/G62,0)</f>
        <v>-0.19737217937732071</v>
      </c>
      <c r="V62" s="77">
        <f>SUM(V63)</f>
        <v>0</v>
      </c>
      <c r="W62" s="100">
        <f>IF(H62&lt;&gt;0,V62/H62,0)</f>
        <v>0</v>
      </c>
      <c r="X62" s="101"/>
    </row>
    <row r="63" spans="1:24" ht="22.5" x14ac:dyDescent="0.25">
      <c r="A63" s="74"/>
      <c r="B63" s="99" t="s">
        <v>905</v>
      </c>
      <c r="C63" s="74" t="s">
        <v>906</v>
      </c>
      <c r="D63" s="28">
        <f t="shared" si="9"/>
        <v>3.5009999999999999</v>
      </c>
      <c r="E63" s="28">
        <v>0</v>
      </c>
      <c r="F63" s="28">
        <v>0</v>
      </c>
      <c r="G63" s="28">
        <v>3.5009999999999999</v>
      </c>
      <c r="H63" s="28">
        <v>0</v>
      </c>
      <c r="I63" s="28">
        <f t="shared" si="10"/>
        <v>2.81</v>
      </c>
      <c r="J63" s="28">
        <v>0</v>
      </c>
      <c r="K63" s="28">
        <v>0</v>
      </c>
      <c r="L63" s="28">
        <v>2.81</v>
      </c>
      <c r="M63" s="28">
        <v>0</v>
      </c>
      <c r="N63" s="28">
        <f>I63-D63</f>
        <v>-0.69099999999999984</v>
      </c>
      <c r="O63" s="98">
        <f>N63/D63</f>
        <v>-0.19737217937732071</v>
      </c>
      <c r="P63" s="28">
        <v>0</v>
      </c>
      <c r="Q63" s="98">
        <f t="shared" si="5"/>
        <v>0</v>
      </c>
      <c r="R63" s="28">
        <v>0</v>
      </c>
      <c r="S63" s="98">
        <f t="shared" si="6"/>
        <v>0</v>
      </c>
      <c r="T63" s="276">
        <f t="shared" ref="T63" si="14">L63-G63</f>
        <v>-0.69099999999999984</v>
      </c>
      <c r="U63" s="98">
        <f t="shared" si="7"/>
        <v>-0.19737217937732071</v>
      </c>
      <c r="V63" s="28">
        <v>0</v>
      </c>
      <c r="W63" s="98">
        <f t="shared" si="8"/>
        <v>0</v>
      </c>
      <c r="X63" s="101"/>
    </row>
    <row r="64" spans="1:24" ht="31.5" x14ac:dyDescent="0.25">
      <c r="A64" s="74" t="s">
        <v>420</v>
      </c>
      <c r="B64" s="75" t="s">
        <v>869</v>
      </c>
      <c r="C64" s="87"/>
      <c r="D64" s="87" t="s">
        <v>870</v>
      </c>
      <c r="E64" s="87" t="s">
        <v>870</v>
      </c>
      <c r="F64" s="87" t="s">
        <v>870</v>
      </c>
      <c r="G64" s="87" t="s">
        <v>870</v>
      </c>
      <c r="H64" s="87" t="s">
        <v>870</v>
      </c>
      <c r="I64" s="87" t="s">
        <v>870</v>
      </c>
      <c r="J64" s="87" t="s">
        <v>870</v>
      </c>
      <c r="K64" s="87" t="s">
        <v>870</v>
      </c>
      <c r="L64" s="87" t="s">
        <v>870</v>
      </c>
      <c r="M64" s="87" t="s">
        <v>870</v>
      </c>
      <c r="N64" s="87" t="s">
        <v>870</v>
      </c>
      <c r="O64" s="87" t="s">
        <v>870</v>
      </c>
      <c r="P64" s="87" t="s">
        <v>870</v>
      </c>
      <c r="Q64" s="87" t="s">
        <v>870</v>
      </c>
      <c r="R64" s="87" t="s">
        <v>870</v>
      </c>
      <c r="S64" s="87" t="s">
        <v>870</v>
      </c>
      <c r="T64" s="87" t="s">
        <v>870</v>
      </c>
      <c r="U64" s="87" t="s">
        <v>870</v>
      </c>
      <c r="V64" s="87" t="s">
        <v>870</v>
      </c>
      <c r="W64" s="87" t="s">
        <v>870</v>
      </c>
      <c r="X64" s="101"/>
    </row>
    <row r="65" spans="1:24" ht="31.5" x14ac:dyDescent="0.25">
      <c r="A65" s="74" t="s">
        <v>418</v>
      </c>
      <c r="B65" s="75" t="s">
        <v>871</v>
      </c>
      <c r="C65" s="87"/>
      <c r="D65" s="87" t="s">
        <v>870</v>
      </c>
      <c r="E65" s="87" t="s">
        <v>870</v>
      </c>
      <c r="F65" s="87" t="s">
        <v>870</v>
      </c>
      <c r="G65" s="87" t="s">
        <v>870</v>
      </c>
      <c r="H65" s="87" t="s">
        <v>870</v>
      </c>
      <c r="I65" s="87" t="s">
        <v>870</v>
      </c>
      <c r="J65" s="87" t="s">
        <v>870</v>
      </c>
      <c r="K65" s="87" t="s">
        <v>870</v>
      </c>
      <c r="L65" s="87" t="s">
        <v>870</v>
      </c>
      <c r="M65" s="87" t="s">
        <v>870</v>
      </c>
      <c r="N65" s="87" t="s">
        <v>870</v>
      </c>
      <c r="O65" s="87" t="s">
        <v>870</v>
      </c>
      <c r="P65" s="87" t="s">
        <v>870</v>
      </c>
      <c r="Q65" s="87" t="s">
        <v>870</v>
      </c>
      <c r="R65" s="87" t="s">
        <v>870</v>
      </c>
      <c r="S65" s="87" t="s">
        <v>870</v>
      </c>
      <c r="T65" s="87" t="s">
        <v>870</v>
      </c>
      <c r="U65" s="87" t="s">
        <v>870</v>
      </c>
      <c r="V65" s="87" t="s">
        <v>870</v>
      </c>
      <c r="W65" s="87" t="s">
        <v>870</v>
      </c>
      <c r="X65" s="101"/>
    </row>
    <row r="66" spans="1:24" ht="31.5" x14ac:dyDescent="0.25">
      <c r="A66" s="74" t="s">
        <v>416</v>
      </c>
      <c r="B66" s="75" t="s">
        <v>872</v>
      </c>
      <c r="C66" s="87"/>
      <c r="D66" s="87" t="s">
        <v>870</v>
      </c>
      <c r="E66" s="87" t="s">
        <v>870</v>
      </c>
      <c r="F66" s="87" t="s">
        <v>870</v>
      </c>
      <c r="G66" s="87" t="s">
        <v>870</v>
      </c>
      <c r="H66" s="87" t="s">
        <v>870</v>
      </c>
      <c r="I66" s="87" t="s">
        <v>870</v>
      </c>
      <c r="J66" s="87" t="s">
        <v>870</v>
      </c>
      <c r="K66" s="87" t="s">
        <v>870</v>
      </c>
      <c r="L66" s="87" t="s">
        <v>870</v>
      </c>
      <c r="M66" s="87" t="s">
        <v>870</v>
      </c>
      <c r="N66" s="87" t="s">
        <v>870</v>
      </c>
      <c r="O66" s="87" t="s">
        <v>870</v>
      </c>
      <c r="P66" s="87" t="s">
        <v>870</v>
      </c>
      <c r="Q66" s="87" t="s">
        <v>870</v>
      </c>
      <c r="R66" s="87" t="s">
        <v>870</v>
      </c>
      <c r="S66" s="87" t="s">
        <v>870</v>
      </c>
      <c r="T66" s="87" t="s">
        <v>870</v>
      </c>
      <c r="U66" s="87" t="s">
        <v>870</v>
      </c>
      <c r="V66" s="87" t="s">
        <v>870</v>
      </c>
      <c r="W66" s="87" t="s">
        <v>870</v>
      </c>
      <c r="X66" s="101"/>
    </row>
    <row r="67" spans="1:24" ht="42" x14ac:dyDescent="0.25">
      <c r="A67" s="74" t="s">
        <v>414</v>
      </c>
      <c r="B67" s="75" t="s">
        <v>873</v>
      </c>
      <c r="C67" s="87"/>
      <c r="D67" s="87" t="s">
        <v>870</v>
      </c>
      <c r="E67" s="87" t="s">
        <v>870</v>
      </c>
      <c r="F67" s="87" t="s">
        <v>870</v>
      </c>
      <c r="G67" s="87" t="s">
        <v>870</v>
      </c>
      <c r="H67" s="87" t="s">
        <v>870</v>
      </c>
      <c r="I67" s="87" t="s">
        <v>870</v>
      </c>
      <c r="J67" s="87" t="s">
        <v>870</v>
      </c>
      <c r="K67" s="87" t="s">
        <v>870</v>
      </c>
      <c r="L67" s="87" t="s">
        <v>870</v>
      </c>
      <c r="M67" s="87" t="s">
        <v>870</v>
      </c>
      <c r="N67" s="87" t="s">
        <v>870</v>
      </c>
      <c r="O67" s="87" t="s">
        <v>870</v>
      </c>
      <c r="P67" s="87" t="s">
        <v>870</v>
      </c>
      <c r="Q67" s="87" t="s">
        <v>870</v>
      </c>
      <c r="R67" s="87" t="s">
        <v>870</v>
      </c>
      <c r="S67" s="87" t="s">
        <v>870</v>
      </c>
      <c r="T67" s="87" t="s">
        <v>870</v>
      </c>
      <c r="U67" s="87" t="s">
        <v>870</v>
      </c>
      <c r="V67" s="87" t="s">
        <v>870</v>
      </c>
      <c r="W67" s="87" t="s">
        <v>870</v>
      </c>
      <c r="X67" s="101"/>
    </row>
    <row r="68" spans="1:24" ht="42" x14ac:dyDescent="0.25">
      <c r="A68" s="74" t="s">
        <v>412</v>
      </c>
      <c r="B68" s="75" t="s">
        <v>874</v>
      </c>
      <c r="C68" s="87"/>
      <c r="D68" s="87" t="s">
        <v>870</v>
      </c>
      <c r="E68" s="87" t="s">
        <v>870</v>
      </c>
      <c r="F68" s="87" t="s">
        <v>870</v>
      </c>
      <c r="G68" s="87" t="s">
        <v>870</v>
      </c>
      <c r="H68" s="87" t="s">
        <v>870</v>
      </c>
      <c r="I68" s="87" t="s">
        <v>870</v>
      </c>
      <c r="J68" s="87" t="s">
        <v>870</v>
      </c>
      <c r="K68" s="87" t="s">
        <v>870</v>
      </c>
      <c r="L68" s="87" t="s">
        <v>870</v>
      </c>
      <c r="M68" s="87" t="s">
        <v>870</v>
      </c>
      <c r="N68" s="87" t="s">
        <v>870</v>
      </c>
      <c r="O68" s="87" t="s">
        <v>870</v>
      </c>
      <c r="P68" s="87" t="s">
        <v>870</v>
      </c>
      <c r="Q68" s="87" t="s">
        <v>870</v>
      </c>
      <c r="R68" s="87" t="s">
        <v>870</v>
      </c>
      <c r="S68" s="87" t="s">
        <v>870</v>
      </c>
      <c r="T68" s="87" t="s">
        <v>870</v>
      </c>
      <c r="U68" s="87" t="s">
        <v>870</v>
      </c>
      <c r="V68" s="87" t="s">
        <v>870</v>
      </c>
      <c r="W68" s="87" t="s">
        <v>870</v>
      </c>
      <c r="X68" s="101"/>
    </row>
    <row r="69" spans="1:24" ht="42" x14ac:dyDescent="0.25">
      <c r="A69" s="74" t="s">
        <v>410</v>
      </c>
      <c r="B69" s="75" t="s">
        <v>875</v>
      </c>
      <c r="C69" s="87"/>
      <c r="D69" s="87" t="s">
        <v>870</v>
      </c>
      <c r="E69" s="87" t="s">
        <v>870</v>
      </c>
      <c r="F69" s="87" t="s">
        <v>870</v>
      </c>
      <c r="G69" s="87" t="s">
        <v>870</v>
      </c>
      <c r="H69" s="87" t="s">
        <v>870</v>
      </c>
      <c r="I69" s="87" t="s">
        <v>870</v>
      </c>
      <c r="J69" s="87" t="s">
        <v>870</v>
      </c>
      <c r="K69" s="87" t="s">
        <v>870</v>
      </c>
      <c r="L69" s="87" t="s">
        <v>870</v>
      </c>
      <c r="M69" s="87" t="s">
        <v>870</v>
      </c>
      <c r="N69" s="87" t="s">
        <v>870</v>
      </c>
      <c r="O69" s="87" t="s">
        <v>870</v>
      </c>
      <c r="P69" s="87" t="s">
        <v>870</v>
      </c>
      <c r="Q69" s="87" t="s">
        <v>870</v>
      </c>
      <c r="R69" s="87" t="s">
        <v>870</v>
      </c>
      <c r="S69" s="87" t="s">
        <v>870</v>
      </c>
      <c r="T69" s="87" t="s">
        <v>870</v>
      </c>
      <c r="U69" s="87" t="s">
        <v>870</v>
      </c>
      <c r="V69" s="87" t="s">
        <v>870</v>
      </c>
      <c r="W69" s="87" t="s">
        <v>870</v>
      </c>
      <c r="X69" s="101"/>
    </row>
    <row r="70" spans="1:24" ht="42" x14ac:dyDescent="0.25">
      <c r="A70" s="74" t="s">
        <v>876</v>
      </c>
      <c r="B70" s="75" t="s">
        <v>877</v>
      </c>
      <c r="C70" s="87"/>
      <c r="D70" s="87" t="s">
        <v>870</v>
      </c>
      <c r="E70" s="87" t="s">
        <v>870</v>
      </c>
      <c r="F70" s="87" t="s">
        <v>870</v>
      </c>
      <c r="G70" s="87" t="s">
        <v>870</v>
      </c>
      <c r="H70" s="87" t="s">
        <v>870</v>
      </c>
      <c r="I70" s="87" t="s">
        <v>870</v>
      </c>
      <c r="J70" s="87" t="s">
        <v>870</v>
      </c>
      <c r="K70" s="87" t="s">
        <v>870</v>
      </c>
      <c r="L70" s="87" t="s">
        <v>870</v>
      </c>
      <c r="M70" s="87" t="s">
        <v>870</v>
      </c>
      <c r="N70" s="87" t="s">
        <v>870</v>
      </c>
      <c r="O70" s="87" t="s">
        <v>870</v>
      </c>
      <c r="P70" s="87" t="s">
        <v>870</v>
      </c>
      <c r="Q70" s="87" t="s">
        <v>870</v>
      </c>
      <c r="R70" s="87" t="s">
        <v>870</v>
      </c>
      <c r="S70" s="87" t="s">
        <v>870</v>
      </c>
      <c r="T70" s="87" t="s">
        <v>870</v>
      </c>
      <c r="U70" s="87" t="s">
        <v>870</v>
      </c>
      <c r="V70" s="87" t="s">
        <v>870</v>
      </c>
      <c r="W70" s="87" t="s">
        <v>870</v>
      </c>
      <c r="X70" s="101"/>
    </row>
    <row r="71" spans="1:24" ht="42" x14ac:dyDescent="0.25">
      <c r="A71" s="74" t="s">
        <v>878</v>
      </c>
      <c r="B71" s="75" t="s">
        <v>879</v>
      </c>
      <c r="C71" s="87"/>
      <c r="D71" s="87" t="s">
        <v>870</v>
      </c>
      <c r="E71" s="87" t="s">
        <v>870</v>
      </c>
      <c r="F71" s="87" t="s">
        <v>870</v>
      </c>
      <c r="G71" s="87" t="s">
        <v>870</v>
      </c>
      <c r="H71" s="87" t="s">
        <v>870</v>
      </c>
      <c r="I71" s="87" t="s">
        <v>870</v>
      </c>
      <c r="J71" s="87" t="s">
        <v>870</v>
      </c>
      <c r="K71" s="87" t="s">
        <v>870</v>
      </c>
      <c r="L71" s="87" t="s">
        <v>870</v>
      </c>
      <c r="M71" s="87" t="s">
        <v>870</v>
      </c>
      <c r="N71" s="87" t="s">
        <v>870</v>
      </c>
      <c r="O71" s="87" t="s">
        <v>870</v>
      </c>
      <c r="P71" s="87" t="s">
        <v>870</v>
      </c>
      <c r="Q71" s="87" t="s">
        <v>870</v>
      </c>
      <c r="R71" s="87" t="s">
        <v>870</v>
      </c>
      <c r="S71" s="87" t="s">
        <v>870</v>
      </c>
      <c r="T71" s="87" t="s">
        <v>870</v>
      </c>
      <c r="U71" s="87" t="s">
        <v>870</v>
      </c>
      <c r="V71" s="87" t="s">
        <v>870</v>
      </c>
      <c r="W71" s="87" t="s">
        <v>870</v>
      </c>
      <c r="X71" s="101"/>
    </row>
    <row r="72" spans="1:24" ht="31.5" x14ac:dyDescent="0.25">
      <c r="A72" s="74" t="s">
        <v>880</v>
      </c>
      <c r="B72" s="75" t="s">
        <v>881</v>
      </c>
      <c r="C72" s="87"/>
      <c r="D72" s="87" t="s">
        <v>870</v>
      </c>
      <c r="E72" s="87" t="s">
        <v>870</v>
      </c>
      <c r="F72" s="87" t="s">
        <v>870</v>
      </c>
      <c r="G72" s="87" t="s">
        <v>870</v>
      </c>
      <c r="H72" s="87" t="s">
        <v>870</v>
      </c>
      <c r="I72" s="87" t="s">
        <v>870</v>
      </c>
      <c r="J72" s="87" t="s">
        <v>870</v>
      </c>
      <c r="K72" s="87" t="s">
        <v>870</v>
      </c>
      <c r="L72" s="87" t="s">
        <v>870</v>
      </c>
      <c r="M72" s="87" t="s">
        <v>870</v>
      </c>
      <c r="N72" s="87" t="s">
        <v>870</v>
      </c>
      <c r="O72" s="87" t="s">
        <v>870</v>
      </c>
      <c r="P72" s="87" t="s">
        <v>870</v>
      </c>
      <c r="Q72" s="87" t="s">
        <v>870</v>
      </c>
      <c r="R72" s="87" t="s">
        <v>870</v>
      </c>
      <c r="S72" s="87" t="s">
        <v>870</v>
      </c>
      <c r="T72" s="87" t="s">
        <v>870</v>
      </c>
      <c r="U72" s="87" t="s">
        <v>870</v>
      </c>
      <c r="V72" s="87" t="s">
        <v>870</v>
      </c>
      <c r="W72" s="87" t="s">
        <v>870</v>
      </c>
      <c r="X72" s="101"/>
    </row>
    <row r="73" spans="1:24" ht="42" x14ac:dyDescent="0.25">
      <c r="A73" s="74" t="s">
        <v>882</v>
      </c>
      <c r="B73" s="75" t="s">
        <v>883</v>
      </c>
      <c r="C73" s="87"/>
      <c r="D73" s="87" t="s">
        <v>870</v>
      </c>
      <c r="E73" s="87" t="s">
        <v>870</v>
      </c>
      <c r="F73" s="87" t="s">
        <v>870</v>
      </c>
      <c r="G73" s="87" t="s">
        <v>870</v>
      </c>
      <c r="H73" s="87" t="s">
        <v>870</v>
      </c>
      <c r="I73" s="87" t="s">
        <v>870</v>
      </c>
      <c r="J73" s="87" t="s">
        <v>870</v>
      </c>
      <c r="K73" s="87" t="s">
        <v>870</v>
      </c>
      <c r="L73" s="87" t="s">
        <v>870</v>
      </c>
      <c r="M73" s="87" t="s">
        <v>870</v>
      </c>
      <c r="N73" s="87" t="s">
        <v>870</v>
      </c>
      <c r="O73" s="87" t="s">
        <v>870</v>
      </c>
      <c r="P73" s="87" t="s">
        <v>870</v>
      </c>
      <c r="Q73" s="87" t="s">
        <v>870</v>
      </c>
      <c r="R73" s="87" t="s">
        <v>870</v>
      </c>
      <c r="S73" s="87" t="s">
        <v>870</v>
      </c>
      <c r="T73" s="87" t="s">
        <v>870</v>
      </c>
      <c r="U73" s="87" t="s">
        <v>870</v>
      </c>
      <c r="V73" s="87" t="s">
        <v>870</v>
      </c>
      <c r="W73" s="87" t="s">
        <v>870</v>
      </c>
      <c r="X73" s="101"/>
    </row>
    <row r="74" spans="1:24" ht="63" x14ac:dyDescent="0.25">
      <c r="A74" s="74" t="s">
        <v>406</v>
      </c>
      <c r="B74" s="75" t="s">
        <v>884</v>
      </c>
      <c r="C74" s="87"/>
      <c r="D74" s="87" t="s">
        <v>870</v>
      </c>
      <c r="E74" s="87" t="s">
        <v>870</v>
      </c>
      <c r="F74" s="87" t="s">
        <v>870</v>
      </c>
      <c r="G74" s="87" t="s">
        <v>870</v>
      </c>
      <c r="H74" s="87" t="s">
        <v>870</v>
      </c>
      <c r="I74" s="87" t="s">
        <v>870</v>
      </c>
      <c r="J74" s="87" t="s">
        <v>870</v>
      </c>
      <c r="K74" s="87" t="s">
        <v>870</v>
      </c>
      <c r="L74" s="87" t="s">
        <v>870</v>
      </c>
      <c r="M74" s="87" t="s">
        <v>870</v>
      </c>
      <c r="N74" s="87" t="s">
        <v>870</v>
      </c>
      <c r="O74" s="87" t="s">
        <v>870</v>
      </c>
      <c r="P74" s="87" t="s">
        <v>870</v>
      </c>
      <c r="Q74" s="87" t="s">
        <v>870</v>
      </c>
      <c r="R74" s="87" t="s">
        <v>870</v>
      </c>
      <c r="S74" s="87" t="s">
        <v>870</v>
      </c>
      <c r="T74" s="87" t="s">
        <v>870</v>
      </c>
      <c r="U74" s="87" t="s">
        <v>870</v>
      </c>
      <c r="V74" s="87" t="s">
        <v>870</v>
      </c>
      <c r="W74" s="87" t="s">
        <v>870</v>
      </c>
      <c r="X74" s="101"/>
    </row>
    <row r="75" spans="1:24" ht="52.5" x14ac:dyDescent="0.25">
      <c r="A75" s="74" t="s">
        <v>885</v>
      </c>
      <c r="B75" s="75" t="s">
        <v>886</v>
      </c>
      <c r="C75" s="87"/>
      <c r="D75" s="87" t="s">
        <v>870</v>
      </c>
      <c r="E75" s="87" t="s">
        <v>870</v>
      </c>
      <c r="F75" s="87" t="s">
        <v>870</v>
      </c>
      <c r="G75" s="87" t="s">
        <v>870</v>
      </c>
      <c r="H75" s="87" t="s">
        <v>870</v>
      </c>
      <c r="I75" s="87" t="s">
        <v>870</v>
      </c>
      <c r="J75" s="87" t="s">
        <v>870</v>
      </c>
      <c r="K75" s="87" t="s">
        <v>870</v>
      </c>
      <c r="L75" s="87" t="s">
        <v>870</v>
      </c>
      <c r="M75" s="87" t="s">
        <v>870</v>
      </c>
      <c r="N75" s="87" t="s">
        <v>870</v>
      </c>
      <c r="O75" s="87" t="s">
        <v>870</v>
      </c>
      <c r="P75" s="87" t="s">
        <v>870</v>
      </c>
      <c r="Q75" s="87" t="s">
        <v>870</v>
      </c>
      <c r="R75" s="87" t="s">
        <v>870</v>
      </c>
      <c r="S75" s="87" t="s">
        <v>870</v>
      </c>
      <c r="T75" s="87" t="s">
        <v>870</v>
      </c>
      <c r="U75" s="87" t="s">
        <v>870</v>
      </c>
      <c r="V75" s="87" t="s">
        <v>870</v>
      </c>
      <c r="W75" s="87" t="s">
        <v>870</v>
      </c>
      <c r="X75" s="101"/>
    </row>
    <row r="76" spans="1:24" ht="52.5" x14ac:dyDescent="0.25">
      <c r="A76" s="74" t="s">
        <v>887</v>
      </c>
      <c r="B76" s="75" t="s">
        <v>888</v>
      </c>
      <c r="C76" s="87"/>
      <c r="D76" s="87" t="s">
        <v>870</v>
      </c>
      <c r="E76" s="87" t="s">
        <v>870</v>
      </c>
      <c r="F76" s="87" t="s">
        <v>870</v>
      </c>
      <c r="G76" s="87" t="s">
        <v>870</v>
      </c>
      <c r="H76" s="87" t="s">
        <v>870</v>
      </c>
      <c r="I76" s="87" t="s">
        <v>870</v>
      </c>
      <c r="J76" s="87" t="s">
        <v>870</v>
      </c>
      <c r="K76" s="87" t="s">
        <v>870</v>
      </c>
      <c r="L76" s="87" t="s">
        <v>870</v>
      </c>
      <c r="M76" s="87" t="s">
        <v>870</v>
      </c>
      <c r="N76" s="87" t="s">
        <v>870</v>
      </c>
      <c r="O76" s="87" t="s">
        <v>870</v>
      </c>
      <c r="P76" s="87" t="s">
        <v>870</v>
      </c>
      <c r="Q76" s="87" t="s">
        <v>870</v>
      </c>
      <c r="R76" s="87" t="s">
        <v>870</v>
      </c>
      <c r="S76" s="87" t="s">
        <v>870</v>
      </c>
      <c r="T76" s="87" t="s">
        <v>870</v>
      </c>
      <c r="U76" s="87" t="s">
        <v>870</v>
      </c>
      <c r="V76" s="87" t="s">
        <v>870</v>
      </c>
      <c r="W76" s="87" t="s">
        <v>870</v>
      </c>
      <c r="X76" s="101"/>
    </row>
    <row r="77" spans="1:24" ht="31.5" x14ac:dyDescent="0.25">
      <c r="A77" s="74" t="s">
        <v>405</v>
      </c>
      <c r="B77" s="75" t="s">
        <v>889</v>
      </c>
      <c r="C77" s="87"/>
      <c r="D77" s="77">
        <f t="shared" ref="D77:N77" si="15">SUM(D78)</f>
        <v>3.794</v>
      </c>
      <c r="E77" s="77">
        <f t="shared" si="15"/>
        <v>0</v>
      </c>
      <c r="F77" s="77">
        <f t="shared" si="15"/>
        <v>0</v>
      </c>
      <c r="G77" s="77">
        <f t="shared" si="15"/>
        <v>3.794</v>
      </c>
      <c r="H77" s="77">
        <f t="shared" si="15"/>
        <v>0</v>
      </c>
      <c r="I77" s="77">
        <f t="shared" si="15"/>
        <v>1.6539999999999999</v>
      </c>
      <c r="J77" s="77">
        <f t="shared" si="15"/>
        <v>0</v>
      </c>
      <c r="K77" s="77">
        <f t="shared" si="15"/>
        <v>0</v>
      </c>
      <c r="L77" s="77">
        <f t="shared" si="15"/>
        <v>1.6539999999999999</v>
      </c>
      <c r="M77" s="77">
        <f t="shared" si="15"/>
        <v>0</v>
      </c>
      <c r="N77" s="77">
        <f t="shared" si="15"/>
        <v>-2.14</v>
      </c>
      <c r="O77" s="100">
        <f>N77/D77</f>
        <v>-0.56404849762783349</v>
      </c>
      <c r="P77" s="77">
        <f>SUM(P78)</f>
        <v>0</v>
      </c>
      <c r="Q77" s="100">
        <f>IF(E77&lt;&gt;0,P77/E77,0)</f>
        <v>0</v>
      </c>
      <c r="R77" s="77">
        <f>SUM(R78)</f>
        <v>0</v>
      </c>
      <c r="S77" s="100">
        <f>IF(F77&lt;&gt;0,R77/F77,0)</f>
        <v>0</v>
      </c>
      <c r="T77" s="77">
        <f>SUM(T78)</f>
        <v>-2.14</v>
      </c>
      <c r="U77" s="100">
        <f>IF(G77&lt;&gt;0,T77/G77,0)</f>
        <v>-0.56404849762783349</v>
      </c>
      <c r="V77" s="77">
        <f>SUM(V78)</f>
        <v>0</v>
      </c>
      <c r="W77" s="100">
        <f>IF(H77&lt;&gt;0,V77/H77,0)</f>
        <v>0</v>
      </c>
      <c r="X77" s="101"/>
    </row>
    <row r="78" spans="1:24" ht="22.5" x14ac:dyDescent="0.25">
      <c r="A78" s="74"/>
      <c r="B78" s="151" t="s">
        <v>907</v>
      </c>
      <c r="C78" s="87" t="s">
        <v>908</v>
      </c>
      <c r="D78" s="28">
        <f t="shared" ref="D78" si="16">SUM(E78:H78)</f>
        <v>3.794</v>
      </c>
      <c r="E78" s="28">
        <v>0</v>
      </c>
      <c r="F78" s="28">
        <v>0</v>
      </c>
      <c r="G78" s="28">
        <v>3.794</v>
      </c>
      <c r="H78" s="28">
        <v>0</v>
      </c>
      <c r="I78" s="28">
        <f t="shared" ref="I78" si="17">SUM(J78:M78)</f>
        <v>1.6539999999999999</v>
      </c>
      <c r="J78" s="28">
        <v>0</v>
      </c>
      <c r="K78" s="28">
        <v>0</v>
      </c>
      <c r="L78" s="28">
        <v>1.6539999999999999</v>
      </c>
      <c r="M78" s="28">
        <v>0</v>
      </c>
      <c r="N78" s="28">
        <f>I78-D78</f>
        <v>-2.14</v>
      </c>
      <c r="O78" s="98">
        <f>N78/D78</f>
        <v>-0.56404849762783349</v>
      </c>
      <c r="P78" s="28">
        <v>0</v>
      </c>
      <c r="Q78" s="98">
        <f t="shared" ref="Q78" si="18">IF(E78&lt;&gt;0,P78/E78,0)</f>
        <v>0</v>
      </c>
      <c r="R78" s="28">
        <v>0</v>
      </c>
      <c r="S78" s="98">
        <f t="shared" ref="S78" si="19">IF(F78&lt;&gt;0,R78/F78,0)</f>
        <v>0</v>
      </c>
      <c r="T78" s="276">
        <f t="shared" ref="T78" si="20">L78-G78</f>
        <v>-2.14</v>
      </c>
      <c r="U78" s="98">
        <f t="shared" ref="U78" si="21">IF(G78&lt;&gt;0,T78/G78,0)</f>
        <v>-0.56404849762783349</v>
      </c>
      <c r="V78" s="28">
        <v>0</v>
      </c>
      <c r="W78" s="98">
        <f t="shared" ref="W78" si="22">IF(H78&lt;&gt;0,V78/H78,0)</f>
        <v>0</v>
      </c>
      <c r="X78" s="101"/>
    </row>
    <row r="79" spans="1:24" ht="42" x14ac:dyDescent="0.25">
      <c r="A79" s="74" t="s">
        <v>807</v>
      </c>
      <c r="B79" s="75" t="s">
        <v>890</v>
      </c>
      <c r="C79" s="87"/>
      <c r="D79" s="87" t="s">
        <v>870</v>
      </c>
      <c r="E79" s="87" t="s">
        <v>870</v>
      </c>
      <c r="F79" s="87" t="s">
        <v>870</v>
      </c>
      <c r="G79" s="87" t="s">
        <v>870</v>
      </c>
      <c r="H79" s="87" t="s">
        <v>870</v>
      </c>
      <c r="I79" s="87" t="s">
        <v>870</v>
      </c>
      <c r="J79" s="87" t="s">
        <v>870</v>
      </c>
      <c r="K79" s="87" t="s">
        <v>870</v>
      </c>
      <c r="L79" s="87" t="s">
        <v>870</v>
      </c>
      <c r="M79" s="87" t="s">
        <v>870</v>
      </c>
      <c r="N79" s="87" t="s">
        <v>870</v>
      </c>
      <c r="O79" s="87" t="s">
        <v>870</v>
      </c>
      <c r="P79" s="87" t="s">
        <v>870</v>
      </c>
      <c r="Q79" s="87" t="s">
        <v>870</v>
      </c>
      <c r="R79" s="87" t="s">
        <v>870</v>
      </c>
      <c r="S79" s="87" t="s">
        <v>870</v>
      </c>
      <c r="T79" s="87" t="s">
        <v>870</v>
      </c>
      <c r="U79" s="87" t="s">
        <v>870</v>
      </c>
      <c r="V79" s="87" t="s">
        <v>870</v>
      </c>
      <c r="W79" s="87" t="s">
        <v>870</v>
      </c>
      <c r="X79" s="101"/>
    </row>
    <row r="80" spans="1:24" ht="21" x14ac:dyDescent="0.25">
      <c r="A80" s="74" t="s">
        <v>806</v>
      </c>
      <c r="B80" s="75" t="s">
        <v>891</v>
      </c>
      <c r="C80" s="87"/>
      <c r="D80" s="87" t="s">
        <v>870</v>
      </c>
      <c r="E80" s="87" t="s">
        <v>870</v>
      </c>
      <c r="F80" s="87" t="s">
        <v>870</v>
      </c>
      <c r="G80" s="87" t="s">
        <v>870</v>
      </c>
      <c r="H80" s="87" t="s">
        <v>870</v>
      </c>
      <c r="I80" s="87" t="s">
        <v>870</v>
      </c>
      <c r="J80" s="87" t="s">
        <v>870</v>
      </c>
      <c r="K80" s="87" t="s">
        <v>870</v>
      </c>
      <c r="L80" s="87" t="s">
        <v>870</v>
      </c>
      <c r="M80" s="87" t="s">
        <v>870</v>
      </c>
      <c r="N80" s="87" t="s">
        <v>870</v>
      </c>
      <c r="O80" s="87" t="s">
        <v>870</v>
      </c>
      <c r="P80" s="87" t="s">
        <v>870</v>
      </c>
      <c r="Q80" s="87" t="s">
        <v>870</v>
      </c>
      <c r="R80" s="87" t="s">
        <v>870</v>
      </c>
      <c r="S80" s="87" t="s">
        <v>870</v>
      </c>
      <c r="T80" s="87" t="s">
        <v>870</v>
      </c>
      <c r="U80" s="87" t="s">
        <v>870</v>
      </c>
      <c r="V80" s="87" t="s">
        <v>870</v>
      </c>
      <c r="W80" s="87" t="s">
        <v>870</v>
      </c>
      <c r="X80" s="101"/>
    </row>
    <row r="81" spans="1:24" x14ac:dyDescent="0.25">
      <c r="A81" s="93"/>
      <c r="B81" s="94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95"/>
      <c r="Q81" s="96"/>
      <c r="R81" s="95"/>
      <c r="S81" s="96"/>
      <c r="T81" s="95"/>
      <c r="U81" s="96"/>
      <c r="V81" s="95"/>
      <c r="W81" s="96"/>
      <c r="X81" s="97"/>
    </row>
    <row r="82" spans="1:24" x14ac:dyDescent="0.25">
      <c r="A82" s="93"/>
      <c r="B82" s="94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  <c r="P82" s="95"/>
      <c r="Q82" s="96"/>
      <c r="R82" s="95"/>
      <c r="S82" s="96"/>
      <c r="T82" s="95"/>
      <c r="U82" s="96"/>
      <c r="V82" s="95"/>
      <c r="W82" s="96"/>
      <c r="X82" s="97"/>
    </row>
    <row r="83" spans="1:24" x14ac:dyDescent="0.25">
      <c r="A83" s="93"/>
      <c r="B83" s="94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6"/>
      <c r="P83" s="95"/>
      <c r="Q83" s="96"/>
      <c r="R83" s="95"/>
      <c r="S83" s="96"/>
      <c r="T83" s="95"/>
      <c r="U83" s="96"/>
      <c r="V83" s="95"/>
      <c r="W83" s="96"/>
      <c r="X83" s="97"/>
    </row>
    <row r="84" spans="1:24" x14ac:dyDescent="0.25">
      <c r="B84" s="2" t="s">
        <v>822</v>
      </c>
      <c r="D84" s="57"/>
      <c r="E84" s="57"/>
      <c r="F84" s="2" t="s">
        <v>823</v>
      </c>
    </row>
  </sheetData>
  <mergeCells count="32">
    <mergeCell ref="V16:W17"/>
    <mergeCell ref="X14:X18"/>
    <mergeCell ref="N16:O17"/>
    <mergeCell ref="D14:M14"/>
    <mergeCell ref="P16:Q17"/>
    <mergeCell ref="T16:U17"/>
    <mergeCell ref="H17:H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zoomScale="110" zoomScaleNormal="110" zoomScaleSheetLayoutView="100" workbookViewId="0">
      <selection activeCell="U57" sqref="U57"/>
    </sheetView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17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284" t="s">
        <v>11</v>
      </c>
      <c r="U2" s="284"/>
      <c r="V2" s="284"/>
    </row>
    <row r="3" spans="1:24" s="3" customFormat="1" ht="12" x14ac:dyDescent="0.2">
      <c r="A3" s="311" t="s">
        <v>49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</row>
    <row r="4" spans="1:24" s="3" customFormat="1" ht="12" x14ac:dyDescent="0.2">
      <c r="A4" s="311" t="s">
        <v>985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66"/>
      <c r="X4" s="66"/>
    </row>
    <row r="5" spans="1:24" ht="11.25" customHeight="1" x14ac:dyDescent="0.25"/>
    <row r="6" spans="1:24" s="3" customFormat="1" ht="12" x14ac:dyDescent="0.2">
      <c r="F6" s="16" t="s">
        <v>12</v>
      </c>
      <c r="G6" s="320" t="s">
        <v>820</v>
      </c>
      <c r="H6" s="320"/>
      <c r="I6" s="320"/>
      <c r="J6" s="320"/>
      <c r="K6" s="320"/>
      <c r="L6" s="320"/>
      <c r="M6" s="320"/>
      <c r="N6" s="320"/>
      <c r="O6" s="320"/>
      <c r="P6" s="320"/>
      <c r="Q6" s="29"/>
    </row>
    <row r="7" spans="1:24" s="9" customFormat="1" ht="12.75" customHeight="1" x14ac:dyDescent="0.2">
      <c r="G7" s="294" t="s">
        <v>13</v>
      </c>
      <c r="H7" s="294"/>
      <c r="I7" s="294"/>
      <c r="J7" s="294"/>
      <c r="K7" s="294"/>
      <c r="L7" s="294"/>
      <c r="M7" s="294"/>
      <c r="N7" s="294"/>
      <c r="O7" s="294"/>
      <c r="P7" s="294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894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9" t="s">
        <v>821</v>
      </c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5"/>
    </row>
    <row r="12" spans="1:24" s="9" customFormat="1" ht="12.75" customHeight="1" x14ac:dyDescent="0.2">
      <c r="H12" s="294" t="s">
        <v>17</v>
      </c>
      <c r="I12" s="294"/>
      <c r="J12" s="294"/>
      <c r="K12" s="294"/>
      <c r="L12" s="294"/>
      <c r="M12" s="294"/>
      <c r="N12" s="294"/>
      <c r="O12" s="294"/>
      <c r="P12" s="294"/>
      <c r="Q12" s="294"/>
    </row>
    <row r="13" spans="1:24" ht="11.25" customHeight="1" x14ac:dyDescent="0.25"/>
    <row r="14" spans="1:24" s="9" customFormat="1" ht="72" customHeight="1" x14ac:dyDescent="0.2">
      <c r="A14" s="307" t="s">
        <v>23</v>
      </c>
      <c r="B14" s="307" t="s">
        <v>22</v>
      </c>
      <c r="C14" s="307" t="s">
        <v>18</v>
      </c>
      <c r="D14" s="307" t="s">
        <v>48</v>
      </c>
      <c r="E14" s="307" t="s">
        <v>913</v>
      </c>
      <c r="F14" s="321" t="s">
        <v>914</v>
      </c>
      <c r="G14" s="322"/>
      <c r="H14" s="321" t="s">
        <v>915</v>
      </c>
      <c r="I14" s="323"/>
      <c r="J14" s="323"/>
      <c r="K14" s="323"/>
      <c r="L14" s="323"/>
      <c r="M14" s="323"/>
      <c r="N14" s="323"/>
      <c r="O14" s="323"/>
      <c r="P14" s="323"/>
      <c r="Q14" s="322"/>
      <c r="R14" s="321" t="s">
        <v>47</v>
      </c>
      <c r="S14" s="322"/>
      <c r="T14" s="313" t="s">
        <v>46</v>
      </c>
      <c r="U14" s="315"/>
      <c r="V14" s="307" t="s">
        <v>9</v>
      </c>
    </row>
    <row r="15" spans="1:24" s="9" customFormat="1" ht="15" customHeight="1" x14ac:dyDescent="0.2">
      <c r="A15" s="308"/>
      <c r="B15" s="308"/>
      <c r="C15" s="308"/>
      <c r="D15" s="308"/>
      <c r="E15" s="308"/>
      <c r="F15" s="305" t="s">
        <v>20</v>
      </c>
      <c r="G15" s="305" t="s">
        <v>21</v>
      </c>
      <c r="H15" s="321" t="s">
        <v>36</v>
      </c>
      <c r="I15" s="322"/>
      <c r="J15" s="321" t="s">
        <v>35</v>
      </c>
      <c r="K15" s="322"/>
      <c r="L15" s="321" t="s">
        <v>34</v>
      </c>
      <c r="M15" s="322"/>
      <c r="N15" s="321" t="s">
        <v>33</v>
      </c>
      <c r="O15" s="322"/>
      <c r="P15" s="321" t="s">
        <v>32</v>
      </c>
      <c r="Q15" s="322"/>
      <c r="R15" s="305" t="s">
        <v>20</v>
      </c>
      <c r="S15" s="305" t="s">
        <v>21</v>
      </c>
      <c r="T15" s="316"/>
      <c r="U15" s="318"/>
      <c r="V15" s="308"/>
    </row>
    <row r="16" spans="1:24" s="9" customFormat="1" ht="78" customHeight="1" x14ac:dyDescent="0.2">
      <c r="A16" s="309"/>
      <c r="B16" s="309"/>
      <c r="C16" s="309"/>
      <c r="D16" s="309"/>
      <c r="E16" s="316"/>
      <c r="F16" s="306"/>
      <c r="G16" s="306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306"/>
      <c r="S16" s="306"/>
      <c r="T16" s="22" t="s">
        <v>24</v>
      </c>
      <c r="U16" s="22" t="s">
        <v>8</v>
      </c>
      <c r="V16" s="309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1.25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</row>
    <row r="19" spans="1:22" s="9" customFormat="1" ht="11.25" x14ac:dyDescent="0.2">
      <c r="A19" s="324" t="s">
        <v>10</v>
      </c>
      <c r="B19" s="324"/>
      <c r="C19" s="324"/>
      <c r="D19" s="20">
        <f>D51+D59+D75</f>
        <v>16.651</v>
      </c>
      <c r="E19" s="20">
        <f t="shared" ref="E19:T19" si="0">E51+E59+E75</f>
        <v>0</v>
      </c>
      <c r="F19" s="20">
        <f t="shared" si="0"/>
        <v>16.651</v>
      </c>
      <c r="G19" s="20">
        <f t="shared" si="0"/>
        <v>0</v>
      </c>
      <c r="H19" s="20">
        <f t="shared" si="0"/>
        <v>16.651</v>
      </c>
      <c r="I19" s="20">
        <f t="shared" si="0"/>
        <v>11.999000000000001</v>
      </c>
      <c r="J19" s="20">
        <f t="shared" si="0"/>
        <v>2.9020000000000001</v>
      </c>
      <c r="K19" s="20">
        <f t="shared" si="0"/>
        <v>2.4489999999999998</v>
      </c>
      <c r="L19" s="20">
        <f t="shared" si="0"/>
        <v>1.653</v>
      </c>
      <c r="M19" s="20">
        <f t="shared" si="0"/>
        <v>1.843</v>
      </c>
      <c r="N19" s="20">
        <f t="shared" si="0"/>
        <v>2.891</v>
      </c>
      <c r="O19" s="20">
        <f t="shared" si="0"/>
        <v>2.383</v>
      </c>
      <c r="P19" s="20">
        <f t="shared" si="0"/>
        <v>9.2050000000000001</v>
      </c>
      <c r="Q19" s="20">
        <f t="shared" si="0"/>
        <v>5.3239999999999998</v>
      </c>
      <c r="R19" s="20">
        <f t="shared" si="0"/>
        <v>4.6519999999999992</v>
      </c>
      <c r="S19" s="20">
        <f t="shared" si="0"/>
        <v>0</v>
      </c>
      <c r="T19" s="20">
        <f t="shared" si="0"/>
        <v>-3.8809999999999998</v>
      </c>
      <c r="U19" s="69">
        <f>IF(P19&lt;&gt;0,T19/P19,0)</f>
        <v>-0.42161868549701248</v>
      </c>
      <c r="V19" s="19"/>
    </row>
    <row r="20" spans="1:22" s="9" customFormat="1" ht="11.25" x14ac:dyDescent="0.2">
      <c r="A20" s="74" t="s">
        <v>825</v>
      </c>
      <c r="B20" s="75" t="s">
        <v>826</v>
      </c>
      <c r="C20" s="28"/>
      <c r="D20" s="87" t="s">
        <v>870</v>
      </c>
      <c r="E20" s="87" t="s">
        <v>870</v>
      </c>
      <c r="F20" s="87" t="s">
        <v>870</v>
      </c>
      <c r="G20" s="87" t="s">
        <v>870</v>
      </c>
      <c r="H20" s="87" t="s">
        <v>870</v>
      </c>
      <c r="I20" s="87" t="s">
        <v>870</v>
      </c>
      <c r="J20" s="87" t="s">
        <v>870</v>
      </c>
      <c r="K20" s="87" t="s">
        <v>870</v>
      </c>
      <c r="L20" s="87" t="s">
        <v>870</v>
      </c>
      <c r="M20" s="87" t="s">
        <v>870</v>
      </c>
      <c r="N20" s="87" t="s">
        <v>870</v>
      </c>
      <c r="O20" s="87" t="s">
        <v>870</v>
      </c>
      <c r="P20" s="87" t="s">
        <v>870</v>
      </c>
      <c r="Q20" s="87" t="s">
        <v>870</v>
      </c>
      <c r="R20" s="87" t="s">
        <v>870</v>
      </c>
      <c r="S20" s="87" t="s">
        <v>870</v>
      </c>
      <c r="T20" s="87" t="s">
        <v>870</v>
      </c>
      <c r="U20" s="87" t="s">
        <v>870</v>
      </c>
      <c r="V20" s="99"/>
    </row>
    <row r="21" spans="1:22" s="9" customFormat="1" ht="21" x14ac:dyDescent="0.2">
      <c r="A21" s="74" t="s">
        <v>827</v>
      </c>
      <c r="B21" s="75" t="s">
        <v>828</v>
      </c>
      <c r="C21" s="28"/>
      <c r="D21" s="87" t="s">
        <v>870</v>
      </c>
      <c r="E21" s="87" t="s">
        <v>870</v>
      </c>
      <c r="F21" s="87" t="s">
        <v>870</v>
      </c>
      <c r="G21" s="87" t="s">
        <v>870</v>
      </c>
      <c r="H21" s="87" t="s">
        <v>870</v>
      </c>
      <c r="I21" s="87" t="s">
        <v>870</v>
      </c>
      <c r="J21" s="87" t="s">
        <v>870</v>
      </c>
      <c r="K21" s="87" t="s">
        <v>870</v>
      </c>
      <c r="L21" s="87" t="s">
        <v>870</v>
      </c>
      <c r="M21" s="87" t="s">
        <v>870</v>
      </c>
      <c r="N21" s="87" t="s">
        <v>870</v>
      </c>
      <c r="O21" s="87" t="s">
        <v>870</v>
      </c>
      <c r="P21" s="87" t="s">
        <v>870</v>
      </c>
      <c r="Q21" s="87" t="s">
        <v>870</v>
      </c>
      <c r="R21" s="87" t="s">
        <v>870</v>
      </c>
      <c r="S21" s="87" t="s">
        <v>870</v>
      </c>
      <c r="T21" s="87" t="s">
        <v>870</v>
      </c>
      <c r="U21" s="87" t="s">
        <v>870</v>
      </c>
      <c r="V21" s="99"/>
    </row>
    <row r="22" spans="1:22" s="9" customFormat="1" ht="42" x14ac:dyDescent="0.2">
      <c r="A22" s="74" t="s">
        <v>829</v>
      </c>
      <c r="B22" s="75" t="s">
        <v>830</v>
      </c>
      <c r="C22" s="28"/>
      <c r="D22" s="87" t="s">
        <v>870</v>
      </c>
      <c r="E22" s="87" t="s">
        <v>870</v>
      </c>
      <c r="F22" s="87" t="s">
        <v>870</v>
      </c>
      <c r="G22" s="87" t="s">
        <v>870</v>
      </c>
      <c r="H22" s="87" t="s">
        <v>870</v>
      </c>
      <c r="I22" s="87" t="s">
        <v>870</v>
      </c>
      <c r="J22" s="87" t="s">
        <v>870</v>
      </c>
      <c r="K22" s="87" t="s">
        <v>870</v>
      </c>
      <c r="L22" s="87" t="s">
        <v>870</v>
      </c>
      <c r="M22" s="87" t="s">
        <v>870</v>
      </c>
      <c r="N22" s="87" t="s">
        <v>870</v>
      </c>
      <c r="O22" s="87" t="s">
        <v>870</v>
      </c>
      <c r="P22" s="87" t="s">
        <v>870</v>
      </c>
      <c r="Q22" s="87" t="s">
        <v>870</v>
      </c>
      <c r="R22" s="87" t="s">
        <v>870</v>
      </c>
      <c r="S22" s="87" t="s">
        <v>870</v>
      </c>
      <c r="T22" s="87" t="s">
        <v>870</v>
      </c>
      <c r="U22" s="87" t="s">
        <v>870</v>
      </c>
      <c r="V22" s="99"/>
    </row>
    <row r="23" spans="1:22" s="9" customFormat="1" ht="21" x14ac:dyDescent="0.2">
      <c r="A23" s="74" t="s">
        <v>831</v>
      </c>
      <c r="B23" s="75" t="s">
        <v>832</v>
      </c>
      <c r="C23" s="28"/>
      <c r="D23" s="87" t="s">
        <v>870</v>
      </c>
      <c r="E23" s="87" t="s">
        <v>870</v>
      </c>
      <c r="F23" s="87" t="s">
        <v>870</v>
      </c>
      <c r="G23" s="87" t="s">
        <v>870</v>
      </c>
      <c r="H23" s="87" t="s">
        <v>870</v>
      </c>
      <c r="I23" s="87" t="s">
        <v>870</v>
      </c>
      <c r="J23" s="87" t="s">
        <v>870</v>
      </c>
      <c r="K23" s="87" t="s">
        <v>870</v>
      </c>
      <c r="L23" s="87" t="s">
        <v>870</v>
      </c>
      <c r="M23" s="87" t="s">
        <v>870</v>
      </c>
      <c r="N23" s="87" t="s">
        <v>870</v>
      </c>
      <c r="O23" s="87" t="s">
        <v>870</v>
      </c>
      <c r="P23" s="87" t="s">
        <v>870</v>
      </c>
      <c r="Q23" s="87" t="s">
        <v>870</v>
      </c>
      <c r="R23" s="87" t="s">
        <v>870</v>
      </c>
      <c r="S23" s="87" t="s">
        <v>870</v>
      </c>
      <c r="T23" s="87" t="s">
        <v>870</v>
      </c>
      <c r="U23" s="87" t="s">
        <v>870</v>
      </c>
      <c r="V23" s="99"/>
    </row>
    <row r="24" spans="1:22" s="9" customFormat="1" ht="31.5" x14ac:dyDescent="0.2">
      <c r="A24" s="74" t="s">
        <v>833</v>
      </c>
      <c r="B24" s="75" t="s">
        <v>834</v>
      </c>
      <c r="C24" s="28"/>
      <c r="D24" s="87" t="s">
        <v>870</v>
      </c>
      <c r="E24" s="87" t="s">
        <v>870</v>
      </c>
      <c r="F24" s="87" t="s">
        <v>870</v>
      </c>
      <c r="G24" s="87" t="s">
        <v>870</v>
      </c>
      <c r="H24" s="87" t="s">
        <v>870</v>
      </c>
      <c r="I24" s="87" t="s">
        <v>870</v>
      </c>
      <c r="J24" s="87" t="s">
        <v>870</v>
      </c>
      <c r="K24" s="87" t="s">
        <v>870</v>
      </c>
      <c r="L24" s="87" t="s">
        <v>870</v>
      </c>
      <c r="M24" s="87" t="s">
        <v>870</v>
      </c>
      <c r="N24" s="87" t="s">
        <v>870</v>
      </c>
      <c r="O24" s="87" t="s">
        <v>870</v>
      </c>
      <c r="P24" s="87" t="s">
        <v>870</v>
      </c>
      <c r="Q24" s="87" t="s">
        <v>870</v>
      </c>
      <c r="R24" s="87" t="s">
        <v>870</v>
      </c>
      <c r="S24" s="87" t="s">
        <v>870</v>
      </c>
      <c r="T24" s="87" t="s">
        <v>870</v>
      </c>
      <c r="U24" s="87" t="s">
        <v>870</v>
      </c>
      <c r="V24" s="99"/>
    </row>
    <row r="25" spans="1:22" s="9" customFormat="1" ht="11.25" x14ac:dyDescent="0.2">
      <c r="A25" s="74" t="s">
        <v>835</v>
      </c>
      <c r="B25" s="75" t="s">
        <v>836</v>
      </c>
      <c r="C25" s="28"/>
      <c r="D25" s="87" t="s">
        <v>870</v>
      </c>
      <c r="E25" s="87" t="s">
        <v>870</v>
      </c>
      <c r="F25" s="87" t="s">
        <v>870</v>
      </c>
      <c r="G25" s="87" t="s">
        <v>870</v>
      </c>
      <c r="H25" s="87" t="s">
        <v>870</v>
      </c>
      <c r="I25" s="87" t="s">
        <v>870</v>
      </c>
      <c r="J25" s="87" t="s">
        <v>870</v>
      </c>
      <c r="K25" s="87" t="s">
        <v>870</v>
      </c>
      <c r="L25" s="87" t="s">
        <v>870</v>
      </c>
      <c r="M25" s="87" t="s">
        <v>870</v>
      </c>
      <c r="N25" s="87" t="s">
        <v>870</v>
      </c>
      <c r="O25" s="87" t="s">
        <v>870</v>
      </c>
      <c r="P25" s="87" t="s">
        <v>870</v>
      </c>
      <c r="Q25" s="87" t="s">
        <v>870</v>
      </c>
      <c r="R25" s="87" t="s">
        <v>870</v>
      </c>
      <c r="S25" s="87" t="s">
        <v>870</v>
      </c>
      <c r="T25" s="87" t="s">
        <v>870</v>
      </c>
      <c r="U25" s="87" t="s">
        <v>870</v>
      </c>
      <c r="V25" s="99"/>
    </row>
    <row r="26" spans="1:22" s="9" customFormat="1" ht="11.25" x14ac:dyDescent="0.2">
      <c r="A26" s="74" t="s">
        <v>837</v>
      </c>
      <c r="B26" s="75" t="s">
        <v>838</v>
      </c>
      <c r="C26" s="28"/>
      <c r="D26" s="77">
        <f>D19</f>
        <v>16.651</v>
      </c>
      <c r="E26" s="77">
        <f t="shared" ref="E26:T26" si="1">E19</f>
        <v>0</v>
      </c>
      <c r="F26" s="77">
        <f t="shared" si="1"/>
        <v>16.651</v>
      </c>
      <c r="G26" s="77">
        <f t="shared" si="1"/>
        <v>0</v>
      </c>
      <c r="H26" s="77">
        <f t="shared" si="1"/>
        <v>16.651</v>
      </c>
      <c r="I26" s="77">
        <f t="shared" si="1"/>
        <v>11.999000000000001</v>
      </c>
      <c r="J26" s="77">
        <f t="shared" si="1"/>
        <v>2.9020000000000001</v>
      </c>
      <c r="K26" s="77">
        <f t="shared" si="1"/>
        <v>2.4489999999999998</v>
      </c>
      <c r="L26" s="77">
        <f t="shared" si="1"/>
        <v>1.653</v>
      </c>
      <c r="M26" s="77">
        <f t="shared" si="1"/>
        <v>1.843</v>
      </c>
      <c r="N26" s="77">
        <f t="shared" si="1"/>
        <v>2.891</v>
      </c>
      <c r="O26" s="77">
        <f t="shared" si="1"/>
        <v>2.383</v>
      </c>
      <c r="P26" s="77">
        <f t="shared" si="1"/>
        <v>9.2050000000000001</v>
      </c>
      <c r="Q26" s="77">
        <f t="shared" si="1"/>
        <v>5.3239999999999998</v>
      </c>
      <c r="R26" s="77">
        <f t="shared" si="1"/>
        <v>4.6519999999999992</v>
      </c>
      <c r="S26" s="77">
        <f t="shared" si="1"/>
        <v>0</v>
      </c>
      <c r="T26" s="77">
        <f t="shared" si="1"/>
        <v>-3.8809999999999998</v>
      </c>
      <c r="U26" s="100">
        <f>IF(P26&lt;&gt;0,T26/P26,0)</f>
        <v>-0.42161868549701248</v>
      </c>
      <c r="V26" s="99"/>
    </row>
    <row r="27" spans="1:22" s="9" customFormat="1" ht="21" x14ac:dyDescent="0.2">
      <c r="A27" s="74" t="s">
        <v>481</v>
      </c>
      <c r="B27" s="75" t="s">
        <v>839</v>
      </c>
      <c r="C27" s="28"/>
      <c r="D27" s="87" t="s">
        <v>870</v>
      </c>
      <c r="E27" s="87" t="s">
        <v>870</v>
      </c>
      <c r="F27" s="87" t="s">
        <v>870</v>
      </c>
      <c r="G27" s="87" t="s">
        <v>870</v>
      </c>
      <c r="H27" s="87" t="s">
        <v>870</v>
      </c>
      <c r="I27" s="87" t="s">
        <v>870</v>
      </c>
      <c r="J27" s="87" t="s">
        <v>870</v>
      </c>
      <c r="K27" s="87" t="s">
        <v>870</v>
      </c>
      <c r="L27" s="87" t="s">
        <v>870</v>
      </c>
      <c r="M27" s="87" t="s">
        <v>870</v>
      </c>
      <c r="N27" s="87" t="s">
        <v>870</v>
      </c>
      <c r="O27" s="87" t="s">
        <v>870</v>
      </c>
      <c r="P27" s="87" t="s">
        <v>870</v>
      </c>
      <c r="Q27" s="87" t="s">
        <v>870</v>
      </c>
      <c r="R27" s="87" t="s">
        <v>870</v>
      </c>
      <c r="S27" s="87" t="s">
        <v>870</v>
      </c>
      <c r="T27" s="87" t="s">
        <v>870</v>
      </c>
      <c r="U27" s="87" t="s">
        <v>870</v>
      </c>
      <c r="V27" s="99"/>
    </row>
    <row r="28" spans="1:22" s="9" customFormat="1" ht="31.5" x14ac:dyDescent="0.2">
      <c r="A28" s="74" t="s">
        <v>479</v>
      </c>
      <c r="B28" s="75" t="s">
        <v>840</v>
      </c>
      <c r="C28" s="28"/>
      <c r="D28" s="87" t="s">
        <v>870</v>
      </c>
      <c r="E28" s="87" t="s">
        <v>870</v>
      </c>
      <c r="F28" s="87" t="s">
        <v>870</v>
      </c>
      <c r="G28" s="87" t="s">
        <v>870</v>
      </c>
      <c r="H28" s="87" t="s">
        <v>870</v>
      </c>
      <c r="I28" s="87" t="s">
        <v>870</v>
      </c>
      <c r="J28" s="87" t="s">
        <v>870</v>
      </c>
      <c r="K28" s="87" t="s">
        <v>870</v>
      </c>
      <c r="L28" s="87" t="s">
        <v>870</v>
      </c>
      <c r="M28" s="87" t="s">
        <v>870</v>
      </c>
      <c r="N28" s="87" t="s">
        <v>870</v>
      </c>
      <c r="O28" s="87" t="s">
        <v>870</v>
      </c>
      <c r="P28" s="87" t="s">
        <v>870</v>
      </c>
      <c r="Q28" s="87" t="s">
        <v>870</v>
      </c>
      <c r="R28" s="87" t="s">
        <v>870</v>
      </c>
      <c r="S28" s="87" t="s">
        <v>870</v>
      </c>
      <c r="T28" s="87" t="s">
        <v>870</v>
      </c>
      <c r="U28" s="87" t="s">
        <v>870</v>
      </c>
      <c r="V28" s="99"/>
    </row>
    <row r="29" spans="1:22" s="9" customFormat="1" ht="52.5" x14ac:dyDescent="0.2">
      <c r="A29" s="74" t="s">
        <v>477</v>
      </c>
      <c r="B29" s="75" t="s">
        <v>841</v>
      </c>
      <c r="C29" s="28"/>
      <c r="D29" s="87" t="s">
        <v>870</v>
      </c>
      <c r="E29" s="87" t="s">
        <v>870</v>
      </c>
      <c r="F29" s="87" t="s">
        <v>870</v>
      </c>
      <c r="G29" s="87" t="s">
        <v>870</v>
      </c>
      <c r="H29" s="87" t="s">
        <v>870</v>
      </c>
      <c r="I29" s="87" t="s">
        <v>870</v>
      </c>
      <c r="J29" s="87" t="s">
        <v>870</v>
      </c>
      <c r="K29" s="87" t="s">
        <v>870</v>
      </c>
      <c r="L29" s="87" t="s">
        <v>870</v>
      </c>
      <c r="M29" s="87" t="s">
        <v>870</v>
      </c>
      <c r="N29" s="87" t="s">
        <v>870</v>
      </c>
      <c r="O29" s="87" t="s">
        <v>870</v>
      </c>
      <c r="P29" s="87" t="s">
        <v>870</v>
      </c>
      <c r="Q29" s="87" t="s">
        <v>870</v>
      </c>
      <c r="R29" s="87" t="s">
        <v>870</v>
      </c>
      <c r="S29" s="87" t="s">
        <v>870</v>
      </c>
      <c r="T29" s="87" t="s">
        <v>870</v>
      </c>
      <c r="U29" s="87" t="s">
        <v>870</v>
      </c>
      <c r="V29" s="99"/>
    </row>
    <row r="30" spans="1:22" s="9" customFormat="1" ht="52.5" x14ac:dyDescent="0.2">
      <c r="A30" s="74" t="s">
        <v>472</v>
      </c>
      <c r="B30" s="75" t="s">
        <v>842</v>
      </c>
      <c r="C30" s="28"/>
      <c r="D30" s="87" t="s">
        <v>870</v>
      </c>
      <c r="E30" s="87" t="s">
        <v>870</v>
      </c>
      <c r="F30" s="87" t="s">
        <v>870</v>
      </c>
      <c r="G30" s="87" t="s">
        <v>870</v>
      </c>
      <c r="H30" s="87" t="s">
        <v>870</v>
      </c>
      <c r="I30" s="87" t="s">
        <v>870</v>
      </c>
      <c r="J30" s="87" t="s">
        <v>870</v>
      </c>
      <c r="K30" s="87" t="s">
        <v>870</v>
      </c>
      <c r="L30" s="87" t="s">
        <v>870</v>
      </c>
      <c r="M30" s="87" t="s">
        <v>870</v>
      </c>
      <c r="N30" s="87" t="s">
        <v>870</v>
      </c>
      <c r="O30" s="87" t="s">
        <v>870</v>
      </c>
      <c r="P30" s="87" t="s">
        <v>870</v>
      </c>
      <c r="Q30" s="87" t="s">
        <v>870</v>
      </c>
      <c r="R30" s="87" t="s">
        <v>870</v>
      </c>
      <c r="S30" s="87" t="s">
        <v>870</v>
      </c>
      <c r="T30" s="87" t="s">
        <v>870</v>
      </c>
      <c r="U30" s="87" t="s">
        <v>870</v>
      </c>
      <c r="V30" s="99"/>
    </row>
    <row r="31" spans="1:22" s="9" customFormat="1" ht="42" x14ac:dyDescent="0.2">
      <c r="A31" s="74" t="s">
        <v>470</v>
      </c>
      <c r="B31" s="75" t="s">
        <v>843</v>
      </c>
      <c r="C31" s="28"/>
      <c r="D31" s="87" t="s">
        <v>870</v>
      </c>
      <c r="E31" s="87" t="s">
        <v>870</v>
      </c>
      <c r="F31" s="87" t="s">
        <v>870</v>
      </c>
      <c r="G31" s="87" t="s">
        <v>870</v>
      </c>
      <c r="H31" s="87" t="s">
        <v>870</v>
      </c>
      <c r="I31" s="87" t="s">
        <v>870</v>
      </c>
      <c r="J31" s="87" t="s">
        <v>870</v>
      </c>
      <c r="K31" s="87" t="s">
        <v>870</v>
      </c>
      <c r="L31" s="87" t="s">
        <v>870</v>
      </c>
      <c r="M31" s="87" t="s">
        <v>870</v>
      </c>
      <c r="N31" s="87" t="s">
        <v>870</v>
      </c>
      <c r="O31" s="87" t="s">
        <v>870</v>
      </c>
      <c r="P31" s="87" t="s">
        <v>870</v>
      </c>
      <c r="Q31" s="87" t="s">
        <v>870</v>
      </c>
      <c r="R31" s="87" t="s">
        <v>870</v>
      </c>
      <c r="S31" s="87" t="s">
        <v>870</v>
      </c>
      <c r="T31" s="87" t="s">
        <v>870</v>
      </c>
      <c r="U31" s="87" t="s">
        <v>870</v>
      </c>
      <c r="V31" s="99"/>
    </row>
    <row r="32" spans="1:22" s="9" customFormat="1" ht="31.5" x14ac:dyDescent="0.2">
      <c r="A32" s="74" t="s">
        <v>451</v>
      </c>
      <c r="B32" s="75" t="s">
        <v>844</v>
      </c>
      <c r="C32" s="28"/>
      <c r="D32" s="87" t="s">
        <v>870</v>
      </c>
      <c r="E32" s="87" t="s">
        <v>870</v>
      </c>
      <c r="F32" s="87" t="s">
        <v>870</v>
      </c>
      <c r="G32" s="87" t="s">
        <v>870</v>
      </c>
      <c r="H32" s="87" t="s">
        <v>870</v>
      </c>
      <c r="I32" s="87" t="s">
        <v>870</v>
      </c>
      <c r="J32" s="87" t="s">
        <v>870</v>
      </c>
      <c r="K32" s="87" t="s">
        <v>870</v>
      </c>
      <c r="L32" s="87" t="s">
        <v>870</v>
      </c>
      <c r="M32" s="87" t="s">
        <v>870</v>
      </c>
      <c r="N32" s="87" t="s">
        <v>870</v>
      </c>
      <c r="O32" s="87" t="s">
        <v>870</v>
      </c>
      <c r="P32" s="87" t="s">
        <v>870</v>
      </c>
      <c r="Q32" s="87" t="s">
        <v>870</v>
      </c>
      <c r="R32" s="87" t="s">
        <v>870</v>
      </c>
      <c r="S32" s="87" t="s">
        <v>870</v>
      </c>
      <c r="T32" s="87" t="s">
        <v>870</v>
      </c>
      <c r="U32" s="87" t="s">
        <v>870</v>
      </c>
      <c r="V32" s="99"/>
    </row>
    <row r="33" spans="1:22" s="9" customFormat="1" ht="52.5" x14ac:dyDescent="0.2">
      <c r="A33" s="74" t="s">
        <v>449</v>
      </c>
      <c r="B33" s="75" t="s">
        <v>845</v>
      </c>
      <c r="C33" s="28"/>
      <c r="D33" s="87" t="s">
        <v>870</v>
      </c>
      <c r="E33" s="87" t="s">
        <v>870</v>
      </c>
      <c r="F33" s="87" t="s">
        <v>870</v>
      </c>
      <c r="G33" s="87" t="s">
        <v>870</v>
      </c>
      <c r="H33" s="87" t="s">
        <v>870</v>
      </c>
      <c r="I33" s="87" t="s">
        <v>870</v>
      </c>
      <c r="J33" s="87" t="s">
        <v>870</v>
      </c>
      <c r="K33" s="87" t="s">
        <v>870</v>
      </c>
      <c r="L33" s="87" t="s">
        <v>870</v>
      </c>
      <c r="M33" s="87" t="s">
        <v>870</v>
      </c>
      <c r="N33" s="87" t="s">
        <v>870</v>
      </c>
      <c r="O33" s="87" t="s">
        <v>870</v>
      </c>
      <c r="P33" s="87" t="s">
        <v>870</v>
      </c>
      <c r="Q33" s="87" t="s">
        <v>870</v>
      </c>
      <c r="R33" s="87" t="s">
        <v>870</v>
      </c>
      <c r="S33" s="87" t="s">
        <v>870</v>
      </c>
      <c r="T33" s="87" t="s">
        <v>870</v>
      </c>
      <c r="U33" s="87" t="s">
        <v>870</v>
      </c>
      <c r="V33" s="99"/>
    </row>
    <row r="34" spans="1:22" s="9" customFormat="1" ht="31.5" x14ac:dyDescent="0.2">
      <c r="A34" s="74" t="s">
        <v>448</v>
      </c>
      <c r="B34" s="75" t="s">
        <v>846</v>
      </c>
      <c r="C34" s="28"/>
      <c r="D34" s="87" t="s">
        <v>870</v>
      </c>
      <c r="E34" s="87" t="s">
        <v>870</v>
      </c>
      <c r="F34" s="87" t="s">
        <v>870</v>
      </c>
      <c r="G34" s="87" t="s">
        <v>870</v>
      </c>
      <c r="H34" s="87" t="s">
        <v>870</v>
      </c>
      <c r="I34" s="87" t="s">
        <v>870</v>
      </c>
      <c r="J34" s="87" t="s">
        <v>870</v>
      </c>
      <c r="K34" s="87" t="s">
        <v>870</v>
      </c>
      <c r="L34" s="87" t="s">
        <v>870</v>
      </c>
      <c r="M34" s="87" t="s">
        <v>870</v>
      </c>
      <c r="N34" s="87" t="s">
        <v>870</v>
      </c>
      <c r="O34" s="87" t="s">
        <v>870</v>
      </c>
      <c r="P34" s="87" t="s">
        <v>870</v>
      </c>
      <c r="Q34" s="87" t="s">
        <v>870</v>
      </c>
      <c r="R34" s="87" t="s">
        <v>870</v>
      </c>
      <c r="S34" s="87" t="s">
        <v>870</v>
      </c>
      <c r="T34" s="87" t="s">
        <v>870</v>
      </c>
      <c r="U34" s="87" t="s">
        <v>870</v>
      </c>
      <c r="V34" s="99"/>
    </row>
    <row r="35" spans="1:22" s="9" customFormat="1" ht="42" x14ac:dyDescent="0.2">
      <c r="A35" s="74" t="s">
        <v>446</v>
      </c>
      <c r="B35" s="75" t="s">
        <v>847</v>
      </c>
      <c r="C35" s="28"/>
      <c r="D35" s="87" t="s">
        <v>870</v>
      </c>
      <c r="E35" s="87" t="s">
        <v>870</v>
      </c>
      <c r="F35" s="87" t="s">
        <v>870</v>
      </c>
      <c r="G35" s="87" t="s">
        <v>870</v>
      </c>
      <c r="H35" s="87" t="s">
        <v>870</v>
      </c>
      <c r="I35" s="87" t="s">
        <v>870</v>
      </c>
      <c r="J35" s="87" t="s">
        <v>870</v>
      </c>
      <c r="K35" s="87" t="s">
        <v>870</v>
      </c>
      <c r="L35" s="87" t="s">
        <v>870</v>
      </c>
      <c r="M35" s="87" t="s">
        <v>870</v>
      </c>
      <c r="N35" s="87" t="s">
        <v>870</v>
      </c>
      <c r="O35" s="87" t="s">
        <v>870</v>
      </c>
      <c r="P35" s="87" t="s">
        <v>870</v>
      </c>
      <c r="Q35" s="87" t="s">
        <v>870</v>
      </c>
      <c r="R35" s="87" t="s">
        <v>870</v>
      </c>
      <c r="S35" s="87" t="s">
        <v>870</v>
      </c>
      <c r="T35" s="87" t="s">
        <v>870</v>
      </c>
      <c r="U35" s="87" t="s">
        <v>870</v>
      </c>
      <c r="V35" s="99"/>
    </row>
    <row r="36" spans="1:22" s="9" customFormat="1" ht="31.5" x14ac:dyDescent="0.2">
      <c r="A36" s="74" t="s">
        <v>848</v>
      </c>
      <c r="B36" s="75" t="s">
        <v>849</v>
      </c>
      <c r="C36" s="28"/>
      <c r="D36" s="87" t="s">
        <v>870</v>
      </c>
      <c r="E36" s="87" t="s">
        <v>870</v>
      </c>
      <c r="F36" s="87" t="s">
        <v>870</v>
      </c>
      <c r="G36" s="87" t="s">
        <v>870</v>
      </c>
      <c r="H36" s="87" t="s">
        <v>870</v>
      </c>
      <c r="I36" s="87" t="s">
        <v>870</v>
      </c>
      <c r="J36" s="87" t="s">
        <v>870</v>
      </c>
      <c r="K36" s="87" t="s">
        <v>870</v>
      </c>
      <c r="L36" s="87" t="s">
        <v>870</v>
      </c>
      <c r="M36" s="87" t="s">
        <v>870</v>
      </c>
      <c r="N36" s="87" t="s">
        <v>870</v>
      </c>
      <c r="O36" s="87" t="s">
        <v>870</v>
      </c>
      <c r="P36" s="87" t="s">
        <v>870</v>
      </c>
      <c r="Q36" s="87" t="s">
        <v>870</v>
      </c>
      <c r="R36" s="87" t="s">
        <v>870</v>
      </c>
      <c r="S36" s="87" t="s">
        <v>870</v>
      </c>
      <c r="T36" s="87" t="s">
        <v>870</v>
      </c>
      <c r="U36" s="87" t="s">
        <v>870</v>
      </c>
      <c r="V36" s="99"/>
    </row>
    <row r="37" spans="1:22" s="9" customFormat="1" ht="84" x14ac:dyDescent="0.2">
      <c r="A37" s="74" t="s">
        <v>848</v>
      </c>
      <c r="B37" s="75" t="s">
        <v>850</v>
      </c>
      <c r="C37" s="28"/>
      <c r="D37" s="87" t="s">
        <v>870</v>
      </c>
      <c r="E37" s="87" t="s">
        <v>870</v>
      </c>
      <c r="F37" s="87" t="s">
        <v>870</v>
      </c>
      <c r="G37" s="87" t="s">
        <v>870</v>
      </c>
      <c r="H37" s="87" t="s">
        <v>870</v>
      </c>
      <c r="I37" s="87" t="s">
        <v>870</v>
      </c>
      <c r="J37" s="87" t="s">
        <v>870</v>
      </c>
      <c r="K37" s="87" t="s">
        <v>870</v>
      </c>
      <c r="L37" s="87" t="s">
        <v>870</v>
      </c>
      <c r="M37" s="87" t="s">
        <v>870</v>
      </c>
      <c r="N37" s="87" t="s">
        <v>870</v>
      </c>
      <c r="O37" s="87" t="s">
        <v>870</v>
      </c>
      <c r="P37" s="87" t="s">
        <v>870</v>
      </c>
      <c r="Q37" s="87" t="s">
        <v>870</v>
      </c>
      <c r="R37" s="87" t="s">
        <v>870</v>
      </c>
      <c r="S37" s="87" t="s">
        <v>870</v>
      </c>
      <c r="T37" s="87" t="s">
        <v>870</v>
      </c>
      <c r="U37" s="87" t="s">
        <v>870</v>
      </c>
      <c r="V37" s="99"/>
    </row>
    <row r="38" spans="1:22" s="9" customFormat="1" ht="73.5" x14ac:dyDescent="0.2">
      <c r="A38" s="74" t="s">
        <v>848</v>
      </c>
      <c r="B38" s="75" t="s">
        <v>851</v>
      </c>
      <c r="C38" s="28"/>
      <c r="D38" s="87" t="s">
        <v>870</v>
      </c>
      <c r="E38" s="87" t="s">
        <v>870</v>
      </c>
      <c r="F38" s="87" t="s">
        <v>870</v>
      </c>
      <c r="G38" s="87" t="s">
        <v>870</v>
      </c>
      <c r="H38" s="87" t="s">
        <v>870</v>
      </c>
      <c r="I38" s="87" t="s">
        <v>870</v>
      </c>
      <c r="J38" s="87" t="s">
        <v>870</v>
      </c>
      <c r="K38" s="87" t="s">
        <v>870</v>
      </c>
      <c r="L38" s="87" t="s">
        <v>870</v>
      </c>
      <c r="M38" s="87" t="s">
        <v>870</v>
      </c>
      <c r="N38" s="87" t="s">
        <v>870</v>
      </c>
      <c r="O38" s="87" t="s">
        <v>870</v>
      </c>
      <c r="P38" s="87" t="s">
        <v>870</v>
      </c>
      <c r="Q38" s="87" t="s">
        <v>870</v>
      </c>
      <c r="R38" s="87" t="s">
        <v>870</v>
      </c>
      <c r="S38" s="87" t="s">
        <v>870</v>
      </c>
      <c r="T38" s="87" t="s">
        <v>870</v>
      </c>
      <c r="U38" s="87" t="s">
        <v>870</v>
      </c>
      <c r="V38" s="99"/>
    </row>
    <row r="39" spans="1:22" s="9" customFormat="1" ht="73.5" x14ac:dyDescent="0.2">
      <c r="A39" s="74" t="s">
        <v>848</v>
      </c>
      <c r="B39" s="75" t="s">
        <v>852</v>
      </c>
      <c r="C39" s="28"/>
      <c r="D39" s="87" t="s">
        <v>870</v>
      </c>
      <c r="E39" s="87" t="s">
        <v>870</v>
      </c>
      <c r="F39" s="87" t="s">
        <v>870</v>
      </c>
      <c r="G39" s="87" t="s">
        <v>870</v>
      </c>
      <c r="H39" s="87" t="s">
        <v>870</v>
      </c>
      <c r="I39" s="87" t="s">
        <v>870</v>
      </c>
      <c r="J39" s="87" t="s">
        <v>870</v>
      </c>
      <c r="K39" s="87" t="s">
        <v>870</v>
      </c>
      <c r="L39" s="87" t="s">
        <v>870</v>
      </c>
      <c r="M39" s="87" t="s">
        <v>870</v>
      </c>
      <c r="N39" s="87" t="s">
        <v>870</v>
      </c>
      <c r="O39" s="87" t="s">
        <v>870</v>
      </c>
      <c r="P39" s="87" t="s">
        <v>870</v>
      </c>
      <c r="Q39" s="87" t="s">
        <v>870</v>
      </c>
      <c r="R39" s="87" t="s">
        <v>870</v>
      </c>
      <c r="S39" s="87" t="s">
        <v>870</v>
      </c>
      <c r="T39" s="87" t="s">
        <v>870</v>
      </c>
      <c r="U39" s="87" t="s">
        <v>870</v>
      </c>
      <c r="V39" s="99"/>
    </row>
    <row r="40" spans="1:22" s="9" customFormat="1" ht="31.5" x14ac:dyDescent="0.2">
      <c r="A40" s="74" t="s">
        <v>853</v>
      </c>
      <c r="B40" s="75" t="s">
        <v>849</v>
      </c>
      <c r="C40" s="28"/>
      <c r="D40" s="87" t="s">
        <v>870</v>
      </c>
      <c r="E40" s="87" t="s">
        <v>870</v>
      </c>
      <c r="F40" s="87" t="s">
        <v>870</v>
      </c>
      <c r="G40" s="87" t="s">
        <v>870</v>
      </c>
      <c r="H40" s="87" t="s">
        <v>870</v>
      </c>
      <c r="I40" s="87" t="s">
        <v>870</v>
      </c>
      <c r="J40" s="87" t="s">
        <v>870</v>
      </c>
      <c r="K40" s="87" t="s">
        <v>870</v>
      </c>
      <c r="L40" s="87" t="s">
        <v>870</v>
      </c>
      <c r="M40" s="87" t="s">
        <v>870</v>
      </c>
      <c r="N40" s="87" t="s">
        <v>870</v>
      </c>
      <c r="O40" s="87" t="s">
        <v>870</v>
      </c>
      <c r="P40" s="87" t="s">
        <v>870</v>
      </c>
      <c r="Q40" s="87" t="s">
        <v>870</v>
      </c>
      <c r="R40" s="87" t="s">
        <v>870</v>
      </c>
      <c r="S40" s="87" t="s">
        <v>870</v>
      </c>
      <c r="T40" s="87" t="s">
        <v>870</v>
      </c>
      <c r="U40" s="87" t="s">
        <v>870</v>
      </c>
      <c r="V40" s="99"/>
    </row>
    <row r="41" spans="1:22" s="9" customFormat="1" ht="84" x14ac:dyDescent="0.2">
      <c r="A41" s="74" t="s">
        <v>853</v>
      </c>
      <c r="B41" s="75" t="s">
        <v>850</v>
      </c>
      <c r="C41" s="28"/>
      <c r="D41" s="87" t="s">
        <v>870</v>
      </c>
      <c r="E41" s="87" t="s">
        <v>870</v>
      </c>
      <c r="F41" s="87" t="s">
        <v>870</v>
      </c>
      <c r="G41" s="87" t="s">
        <v>870</v>
      </c>
      <c r="H41" s="87" t="s">
        <v>870</v>
      </c>
      <c r="I41" s="87" t="s">
        <v>870</v>
      </c>
      <c r="J41" s="87" t="s">
        <v>870</v>
      </c>
      <c r="K41" s="87" t="s">
        <v>870</v>
      </c>
      <c r="L41" s="87" t="s">
        <v>870</v>
      </c>
      <c r="M41" s="87" t="s">
        <v>870</v>
      </c>
      <c r="N41" s="87" t="s">
        <v>870</v>
      </c>
      <c r="O41" s="87" t="s">
        <v>870</v>
      </c>
      <c r="P41" s="87" t="s">
        <v>870</v>
      </c>
      <c r="Q41" s="87" t="s">
        <v>870</v>
      </c>
      <c r="R41" s="87" t="s">
        <v>870</v>
      </c>
      <c r="S41" s="87" t="s">
        <v>870</v>
      </c>
      <c r="T41" s="87" t="s">
        <v>870</v>
      </c>
      <c r="U41" s="87" t="s">
        <v>870</v>
      </c>
      <c r="V41" s="99"/>
    </row>
    <row r="42" spans="1:22" s="9" customFormat="1" ht="73.5" x14ac:dyDescent="0.2">
      <c r="A42" s="74" t="s">
        <v>853</v>
      </c>
      <c r="B42" s="75" t="s">
        <v>851</v>
      </c>
      <c r="C42" s="28"/>
      <c r="D42" s="87" t="s">
        <v>870</v>
      </c>
      <c r="E42" s="87" t="s">
        <v>870</v>
      </c>
      <c r="F42" s="87" t="s">
        <v>870</v>
      </c>
      <c r="G42" s="87" t="s">
        <v>870</v>
      </c>
      <c r="H42" s="87" t="s">
        <v>870</v>
      </c>
      <c r="I42" s="87" t="s">
        <v>870</v>
      </c>
      <c r="J42" s="87" t="s">
        <v>870</v>
      </c>
      <c r="K42" s="87" t="s">
        <v>870</v>
      </c>
      <c r="L42" s="87" t="s">
        <v>870</v>
      </c>
      <c r="M42" s="87" t="s">
        <v>870</v>
      </c>
      <c r="N42" s="87" t="s">
        <v>870</v>
      </c>
      <c r="O42" s="87" t="s">
        <v>870</v>
      </c>
      <c r="P42" s="87" t="s">
        <v>870</v>
      </c>
      <c r="Q42" s="87" t="s">
        <v>870</v>
      </c>
      <c r="R42" s="87" t="s">
        <v>870</v>
      </c>
      <c r="S42" s="87" t="s">
        <v>870</v>
      </c>
      <c r="T42" s="87" t="s">
        <v>870</v>
      </c>
      <c r="U42" s="87" t="s">
        <v>870</v>
      </c>
      <c r="V42" s="99"/>
    </row>
    <row r="43" spans="1:22" s="9" customFormat="1" ht="73.5" x14ac:dyDescent="0.2">
      <c r="A43" s="74" t="s">
        <v>853</v>
      </c>
      <c r="B43" s="75" t="s">
        <v>854</v>
      </c>
      <c r="C43" s="28"/>
      <c r="D43" s="87" t="s">
        <v>870</v>
      </c>
      <c r="E43" s="87" t="s">
        <v>870</v>
      </c>
      <c r="F43" s="87" t="s">
        <v>870</v>
      </c>
      <c r="G43" s="87" t="s">
        <v>870</v>
      </c>
      <c r="H43" s="87" t="s">
        <v>870</v>
      </c>
      <c r="I43" s="87" t="s">
        <v>870</v>
      </c>
      <c r="J43" s="87" t="s">
        <v>870</v>
      </c>
      <c r="K43" s="87" t="s">
        <v>870</v>
      </c>
      <c r="L43" s="87" t="s">
        <v>870</v>
      </c>
      <c r="M43" s="87" t="s">
        <v>870</v>
      </c>
      <c r="N43" s="87" t="s">
        <v>870</v>
      </c>
      <c r="O43" s="87" t="s">
        <v>870</v>
      </c>
      <c r="P43" s="87" t="s">
        <v>870</v>
      </c>
      <c r="Q43" s="87" t="s">
        <v>870</v>
      </c>
      <c r="R43" s="87" t="s">
        <v>870</v>
      </c>
      <c r="S43" s="87" t="s">
        <v>870</v>
      </c>
      <c r="T43" s="87" t="s">
        <v>870</v>
      </c>
      <c r="U43" s="87" t="s">
        <v>870</v>
      </c>
      <c r="V43" s="99"/>
    </row>
    <row r="44" spans="1:22" s="9" customFormat="1" ht="63" x14ac:dyDescent="0.2">
      <c r="A44" s="74" t="s">
        <v>855</v>
      </c>
      <c r="B44" s="75" t="s">
        <v>856</v>
      </c>
      <c r="C44" s="28"/>
      <c r="D44" s="87" t="s">
        <v>870</v>
      </c>
      <c r="E44" s="87" t="s">
        <v>870</v>
      </c>
      <c r="F44" s="87" t="s">
        <v>870</v>
      </c>
      <c r="G44" s="87" t="s">
        <v>870</v>
      </c>
      <c r="H44" s="87" t="s">
        <v>870</v>
      </c>
      <c r="I44" s="87" t="s">
        <v>870</v>
      </c>
      <c r="J44" s="87" t="s">
        <v>870</v>
      </c>
      <c r="K44" s="87" t="s">
        <v>870</v>
      </c>
      <c r="L44" s="87" t="s">
        <v>870</v>
      </c>
      <c r="M44" s="87" t="s">
        <v>870</v>
      </c>
      <c r="N44" s="87" t="s">
        <v>870</v>
      </c>
      <c r="O44" s="87" t="s">
        <v>870</v>
      </c>
      <c r="P44" s="87" t="s">
        <v>870</v>
      </c>
      <c r="Q44" s="87" t="s">
        <v>870</v>
      </c>
      <c r="R44" s="87" t="s">
        <v>870</v>
      </c>
      <c r="S44" s="87" t="s">
        <v>870</v>
      </c>
      <c r="T44" s="87" t="s">
        <v>870</v>
      </c>
      <c r="U44" s="87" t="s">
        <v>870</v>
      </c>
      <c r="V44" s="99"/>
    </row>
    <row r="45" spans="1:22" s="9" customFormat="1" ht="52.5" x14ac:dyDescent="0.2">
      <c r="A45" s="74" t="s">
        <v>857</v>
      </c>
      <c r="B45" s="75" t="s">
        <v>858</v>
      </c>
      <c r="C45" s="28"/>
      <c r="D45" s="87" t="s">
        <v>870</v>
      </c>
      <c r="E45" s="87" t="s">
        <v>870</v>
      </c>
      <c r="F45" s="87" t="s">
        <v>870</v>
      </c>
      <c r="G45" s="87" t="s">
        <v>870</v>
      </c>
      <c r="H45" s="87" t="s">
        <v>870</v>
      </c>
      <c r="I45" s="87" t="s">
        <v>870</v>
      </c>
      <c r="J45" s="87" t="s">
        <v>870</v>
      </c>
      <c r="K45" s="87" t="s">
        <v>870</v>
      </c>
      <c r="L45" s="87" t="s">
        <v>870</v>
      </c>
      <c r="M45" s="87" t="s">
        <v>870</v>
      </c>
      <c r="N45" s="87" t="s">
        <v>870</v>
      </c>
      <c r="O45" s="87" t="s">
        <v>870</v>
      </c>
      <c r="P45" s="87" t="s">
        <v>870</v>
      </c>
      <c r="Q45" s="87" t="s">
        <v>870</v>
      </c>
      <c r="R45" s="87" t="s">
        <v>870</v>
      </c>
      <c r="S45" s="87" t="s">
        <v>870</v>
      </c>
      <c r="T45" s="87" t="s">
        <v>870</v>
      </c>
      <c r="U45" s="87" t="s">
        <v>870</v>
      </c>
      <c r="V45" s="99"/>
    </row>
    <row r="46" spans="1:22" s="9" customFormat="1" ht="63" x14ac:dyDescent="0.2">
      <c r="A46" s="74" t="s">
        <v>859</v>
      </c>
      <c r="B46" s="75" t="s">
        <v>860</v>
      </c>
      <c r="C46" s="28"/>
      <c r="D46" s="87" t="s">
        <v>870</v>
      </c>
      <c r="E46" s="87" t="s">
        <v>870</v>
      </c>
      <c r="F46" s="87" t="s">
        <v>870</v>
      </c>
      <c r="G46" s="87" t="s">
        <v>870</v>
      </c>
      <c r="H46" s="87" t="s">
        <v>870</v>
      </c>
      <c r="I46" s="87" t="s">
        <v>870</v>
      </c>
      <c r="J46" s="87" t="s">
        <v>870</v>
      </c>
      <c r="K46" s="87" t="s">
        <v>870</v>
      </c>
      <c r="L46" s="87" t="s">
        <v>870</v>
      </c>
      <c r="M46" s="87" t="s">
        <v>870</v>
      </c>
      <c r="N46" s="87" t="s">
        <v>870</v>
      </c>
      <c r="O46" s="87" t="s">
        <v>870</v>
      </c>
      <c r="P46" s="87" t="s">
        <v>870</v>
      </c>
      <c r="Q46" s="87" t="s">
        <v>870</v>
      </c>
      <c r="R46" s="87" t="s">
        <v>870</v>
      </c>
      <c r="S46" s="87" t="s">
        <v>870</v>
      </c>
      <c r="T46" s="87" t="s">
        <v>870</v>
      </c>
      <c r="U46" s="87" t="s">
        <v>870</v>
      </c>
      <c r="V46" s="99"/>
    </row>
    <row r="47" spans="1:22" s="9" customFormat="1" ht="31.5" x14ac:dyDescent="0.2">
      <c r="A47" s="74" t="s">
        <v>444</v>
      </c>
      <c r="B47" s="75" t="s">
        <v>861</v>
      </c>
      <c r="C47" s="28"/>
      <c r="D47" s="87" t="s">
        <v>870</v>
      </c>
      <c r="E47" s="87" t="s">
        <v>870</v>
      </c>
      <c r="F47" s="87" t="s">
        <v>870</v>
      </c>
      <c r="G47" s="87" t="s">
        <v>870</v>
      </c>
      <c r="H47" s="87" t="s">
        <v>870</v>
      </c>
      <c r="I47" s="87" t="s">
        <v>870</v>
      </c>
      <c r="J47" s="87" t="s">
        <v>870</v>
      </c>
      <c r="K47" s="87" t="s">
        <v>870</v>
      </c>
      <c r="L47" s="87" t="s">
        <v>870</v>
      </c>
      <c r="M47" s="87" t="s">
        <v>870</v>
      </c>
      <c r="N47" s="87" t="s">
        <v>870</v>
      </c>
      <c r="O47" s="87" t="s">
        <v>870</v>
      </c>
      <c r="P47" s="87" t="s">
        <v>870</v>
      </c>
      <c r="Q47" s="87" t="s">
        <v>870</v>
      </c>
      <c r="R47" s="87" t="s">
        <v>870</v>
      </c>
      <c r="S47" s="87" t="s">
        <v>870</v>
      </c>
      <c r="T47" s="87" t="s">
        <v>870</v>
      </c>
      <c r="U47" s="87" t="s">
        <v>870</v>
      </c>
      <c r="V47" s="99"/>
    </row>
    <row r="48" spans="1:22" s="9" customFormat="1" ht="52.5" x14ac:dyDescent="0.2">
      <c r="A48" s="74" t="s">
        <v>442</v>
      </c>
      <c r="B48" s="75" t="s">
        <v>862</v>
      </c>
      <c r="C48" s="28"/>
      <c r="D48" s="87" t="s">
        <v>870</v>
      </c>
      <c r="E48" s="87" t="s">
        <v>870</v>
      </c>
      <c r="F48" s="87" t="s">
        <v>870</v>
      </c>
      <c r="G48" s="87" t="s">
        <v>870</v>
      </c>
      <c r="H48" s="87" t="s">
        <v>870</v>
      </c>
      <c r="I48" s="87" t="s">
        <v>870</v>
      </c>
      <c r="J48" s="87" t="s">
        <v>870</v>
      </c>
      <c r="K48" s="87" t="s">
        <v>870</v>
      </c>
      <c r="L48" s="87" t="s">
        <v>870</v>
      </c>
      <c r="M48" s="87" t="s">
        <v>870</v>
      </c>
      <c r="N48" s="87" t="s">
        <v>870</v>
      </c>
      <c r="O48" s="87" t="s">
        <v>870</v>
      </c>
      <c r="P48" s="87" t="s">
        <v>870</v>
      </c>
      <c r="Q48" s="87" t="s">
        <v>870</v>
      </c>
      <c r="R48" s="87" t="s">
        <v>870</v>
      </c>
      <c r="S48" s="87" t="s">
        <v>870</v>
      </c>
      <c r="T48" s="87" t="s">
        <v>870</v>
      </c>
      <c r="U48" s="87" t="s">
        <v>870</v>
      </c>
      <c r="V48" s="99"/>
    </row>
    <row r="49" spans="1:22" s="9" customFormat="1" ht="21" x14ac:dyDescent="0.2">
      <c r="A49" s="74" t="s">
        <v>440</v>
      </c>
      <c r="B49" s="75" t="s">
        <v>863</v>
      </c>
      <c r="C49" s="28"/>
      <c r="D49" s="87" t="s">
        <v>870</v>
      </c>
      <c r="E49" s="87" t="s">
        <v>870</v>
      </c>
      <c r="F49" s="87" t="s">
        <v>870</v>
      </c>
      <c r="G49" s="87" t="s">
        <v>870</v>
      </c>
      <c r="H49" s="87" t="s">
        <v>870</v>
      </c>
      <c r="I49" s="87" t="s">
        <v>870</v>
      </c>
      <c r="J49" s="87" t="s">
        <v>870</v>
      </c>
      <c r="K49" s="87" t="s">
        <v>870</v>
      </c>
      <c r="L49" s="87" t="s">
        <v>870</v>
      </c>
      <c r="M49" s="87" t="s">
        <v>870</v>
      </c>
      <c r="N49" s="87" t="s">
        <v>870</v>
      </c>
      <c r="O49" s="87" t="s">
        <v>870</v>
      </c>
      <c r="P49" s="87" t="s">
        <v>870</v>
      </c>
      <c r="Q49" s="87" t="s">
        <v>870</v>
      </c>
      <c r="R49" s="87" t="s">
        <v>870</v>
      </c>
      <c r="S49" s="87" t="s">
        <v>870</v>
      </c>
      <c r="T49" s="87" t="s">
        <v>870</v>
      </c>
      <c r="U49" s="87" t="s">
        <v>870</v>
      </c>
      <c r="V49" s="99"/>
    </row>
    <row r="50" spans="1:22" s="9" customFormat="1" ht="42" x14ac:dyDescent="0.2">
      <c r="A50" s="74" t="s">
        <v>436</v>
      </c>
      <c r="B50" s="75" t="s">
        <v>864</v>
      </c>
      <c r="C50" s="28"/>
      <c r="D50" s="87" t="s">
        <v>870</v>
      </c>
      <c r="E50" s="87" t="s">
        <v>870</v>
      </c>
      <c r="F50" s="87" t="s">
        <v>870</v>
      </c>
      <c r="G50" s="87" t="s">
        <v>870</v>
      </c>
      <c r="H50" s="87" t="s">
        <v>870</v>
      </c>
      <c r="I50" s="87" t="s">
        <v>870</v>
      </c>
      <c r="J50" s="87" t="s">
        <v>870</v>
      </c>
      <c r="K50" s="87" t="s">
        <v>870</v>
      </c>
      <c r="L50" s="87" t="s">
        <v>870</v>
      </c>
      <c r="M50" s="87" t="s">
        <v>870</v>
      </c>
      <c r="N50" s="87" t="s">
        <v>870</v>
      </c>
      <c r="O50" s="87" t="s">
        <v>870</v>
      </c>
      <c r="P50" s="87" t="s">
        <v>870</v>
      </c>
      <c r="Q50" s="87" t="s">
        <v>870</v>
      </c>
      <c r="R50" s="87" t="s">
        <v>870</v>
      </c>
      <c r="S50" s="87" t="s">
        <v>870</v>
      </c>
      <c r="T50" s="87" t="s">
        <v>870</v>
      </c>
      <c r="U50" s="87" t="s">
        <v>870</v>
      </c>
      <c r="V50" s="99"/>
    </row>
    <row r="51" spans="1:22" s="9" customFormat="1" ht="31.5" x14ac:dyDescent="0.2">
      <c r="A51" s="74" t="s">
        <v>428</v>
      </c>
      <c r="B51" s="75" t="s">
        <v>865</v>
      </c>
      <c r="C51" s="28"/>
      <c r="D51" s="77">
        <f>SUM(D52)</f>
        <v>10.571</v>
      </c>
      <c r="E51" s="77">
        <f>SUM(E52)</f>
        <v>0</v>
      </c>
      <c r="F51" s="77">
        <f t="shared" ref="F51:T51" si="2">SUM(F52)</f>
        <v>10.571</v>
      </c>
      <c r="G51" s="77">
        <f t="shared" si="2"/>
        <v>0</v>
      </c>
      <c r="H51" s="77">
        <f t="shared" si="2"/>
        <v>10.571</v>
      </c>
      <c r="I51" s="77">
        <f t="shared" si="2"/>
        <v>8.2780000000000005</v>
      </c>
      <c r="J51" s="77">
        <f t="shared" si="2"/>
        <v>2.9020000000000001</v>
      </c>
      <c r="K51" s="77">
        <f t="shared" si="2"/>
        <v>2.4489999999999998</v>
      </c>
      <c r="L51" s="77">
        <f t="shared" si="2"/>
        <v>1.653</v>
      </c>
      <c r="M51" s="77">
        <f t="shared" si="2"/>
        <v>1.843</v>
      </c>
      <c r="N51" s="77">
        <f t="shared" si="2"/>
        <v>2.891</v>
      </c>
      <c r="O51" s="77">
        <f t="shared" si="2"/>
        <v>2.383</v>
      </c>
      <c r="P51" s="77">
        <f t="shared" si="2"/>
        <v>3.125</v>
      </c>
      <c r="Q51" s="77">
        <f t="shared" si="2"/>
        <v>1.603</v>
      </c>
      <c r="R51" s="77">
        <f t="shared" si="2"/>
        <v>2.2929999999999997</v>
      </c>
      <c r="S51" s="77">
        <f t="shared" si="2"/>
        <v>0</v>
      </c>
      <c r="T51" s="77">
        <f t="shared" si="2"/>
        <v>-1.522</v>
      </c>
      <c r="U51" s="100">
        <f t="shared" ref="U51:U57" si="3">IF(P51&lt;&gt;0,T51/P51,0)</f>
        <v>-0.48704000000000003</v>
      </c>
      <c r="V51" s="99"/>
    </row>
    <row r="52" spans="1:22" ht="21" x14ac:dyDescent="0.25">
      <c r="A52" s="74" t="s">
        <v>817</v>
      </c>
      <c r="B52" s="75" t="s">
        <v>818</v>
      </c>
      <c r="C52" s="76"/>
      <c r="D52" s="77">
        <f>SUM(D53:D57)</f>
        <v>10.571</v>
      </c>
      <c r="E52" s="77">
        <f t="shared" ref="E52:T52" si="4">SUM(E53:E57)</f>
        <v>0</v>
      </c>
      <c r="F52" s="77">
        <f t="shared" si="4"/>
        <v>10.571</v>
      </c>
      <c r="G52" s="77">
        <f t="shared" si="4"/>
        <v>0</v>
      </c>
      <c r="H52" s="77">
        <f t="shared" si="4"/>
        <v>10.571</v>
      </c>
      <c r="I52" s="77">
        <f t="shared" si="4"/>
        <v>8.2780000000000005</v>
      </c>
      <c r="J52" s="77">
        <f t="shared" si="4"/>
        <v>2.9020000000000001</v>
      </c>
      <c r="K52" s="77">
        <f t="shared" si="4"/>
        <v>2.4489999999999998</v>
      </c>
      <c r="L52" s="77">
        <f t="shared" si="4"/>
        <v>1.653</v>
      </c>
      <c r="M52" s="77">
        <f t="shared" si="4"/>
        <v>1.843</v>
      </c>
      <c r="N52" s="77">
        <f t="shared" si="4"/>
        <v>2.891</v>
      </c>
      <c r="O52" s="77">
        <f t="shared" si="4"/>
        <v>2.383</v>
      </c>
      <c r="P52" s="77">
        <f t="shared" si="4"/>
        <v>3.125</v>
      </c>
      <c r="Q52" s="77">
        <f t="shared" si="4"/>
        <v>1.603</v>
      </c>
      <c r="R52" s="77">
        <f t="shared" si="4"/>
        <v>2.2929999999999997</v>
      </c>
      <c r="S52" s="77">
        <f t="shared" si="4"/>
        <v>0</v>
      </c>
      <c r="T52" s="77">
        <f t="shared" si="4"/>
        <v>-1.522</v>
      </c>
      <c r="U52" s="100">
        <f t="shared" si="3"/>
        <v>-0.48704000000000003</v>
      </c>
      <c r="V52" s="101"/>
    </row>
    <row r="53" spans="1:22" ht="45" x14ac:dyDescent="0.25">
      <c r="A53" s="74"/>
      <c r="B53" s="99" t="s">
        <v>895</v>
      </c>
      <c r="C53" s="74" t="s">
        <v>896</v>
      </c>
      <c r="D53" s="28">
        <v>1.635</v>
      </c>
      <c r="E53" s="28">
        <v>0</v>
      </c>
      <c r="F53" s="28">
        <f t="shared" ref="F53:F57" si="5">D53-E53</f>
        <v>1.635</v>
      </c>
      <c r="G53" s="28">
        <v>0</v>
      </c>
      <c r="H53" s="28">
        <f t="shared" ref="H53:I57" si="6">J53+L53+N53+P53</f>
        <v>1.635</v>
      </c>
      <c r="I53" s="28">
        <f t="shared" si="6"/>
        <v>1.46</v>
      </c>
      <c r="J53" s="28">
        <v>1.635</v>
      </c>
      <c r="K53" s="28">
        <v>1.46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f t="shared" ref="R53:R57" si="7">F53-I53</f>
        <v>0.17500000000000004</v>
      </c>
      <c r="S53" s="28">
        <v>0</v>
      </c>
      <c r="T53" s="28">
        <f t="shared" ref="T53:T57" si="8">Q53-P53</f>
        <v>0</v>
      </c>
      <c r="U53" s="98">
        <f t="shared" si="3"/>
        <v>0</v>
      </c>
      <c r="V53" s="99" t="s">
        <v>824</v>
      </c>
    </row>
    <row r="54" spans="1:22" ht="22.5" x14ac:dyDescent="0.25">
      <c r="A54" s="74"/>
      <c r="B54" s="99" t="s">
        <v>897</v>
      </c>
      <c r="C54" s="74" t="s">
        <v>898</v>
      </c>
      <c r="D54" s="28">
        <v>1.653</v>
      </c>
      <c r="E54" s="28">
        <v>0</v>
      </c>
      <c r="F54" s="28">
        <f t="shared" si="5"/>
        <v>1.653</v>
      </c>
      <c r="G54" s="28">
        <v>0</v>
      </c>
      <c r="H54" s="28">
        <f t="shared" si="6"/>
        <v>1.653</v>
      </c>
      <c r="I54" s="28">
        <f t="shared" si="6"/>
        <v>1.986</v>
      </c>
      <c r="J54" s="28">
        <v>0</v>
      </c>
      <c r="K54" s="28">
        <v>0</v>
      </c>
      <c r="L54" s="28">
        <v>1.653</v>
      </c>
      <c r="M54" s="28">
        <v>1.843</v>
      </c>
      <c r="N54" s="28">
        <v>0</v>
      </c>
      <c r="O54" s="28">
        <v>0.14299999999999999</v>
      </c>
      <c r="P54" s="28">
        <v>0</v>
      </c>
      <c r="Q54" s="28">
        <v>0</v>
      </c>
      <c r="R54" s="28">
        <f t="shared" si="7"/>
        <v>-0.33299999999999996</v>
      </c>
      <c r="S54" s="28">
        <v>0</v>
      </c>
      <c r="T54" s="28">
        <f t="shared" si="8"/>
        <v>0</v>
      </c>
      <c r="U54" s="98">
        <f t="shared" si="3"/>
        <v>0</v>
      </c>
      <c r="V54" s="99" t="s">
        <v>983</v>
      </c>
    </row>
    <row r="55" spans="1:22" ht="45" x14ac:dyDescent="0.25">
      <c r="A55" s="74"/>
      <c r="B55" s="99" t="s">
        <v>899</v>
      </c>
      <c r="C55" s="74" t="s">
        <v>900</v>
      </c>
      <c r="D55" s="28">
        <v>1.2669999999999999</v>
      </c>
      <c r="E55" s="28">
        <v>0</v>
      </c>
      <c r="F55" s="28">
        <f t="shared" si="5"/>
        <v>1.2669999999999999</v>
      </c>
      <c r="G55" s="28">
        <v>0</v>
      </c>
      <c r="H55" s="28">
        <f t="shared" si="6"/>
        <v>1.2669999999999999</v>
      </c>
      <c r="I55" s="28">
        <f t="shared" si="6"/>
        <v>0.98899999999999999</v>
      </c>
      <c r="J55" s="28">
        <v>1.2669999999999999</v>
      </c>
      <c r="K55" s="28">
        <v>0.98899999999999999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7"/>
        <v>0.27799999999999991</v>
      </c>
      <c r="S55" s="28">
        <v>0</v>
      </c>
      <c r="T55" s="28">
        <f t="shared" si="8"/>
        <v>0</v>
      </c>
      <c r="U55" s="98">
        <f t="shared" si="3"/>
        <v>0</v>
      </c>
      <c r="V55" s="99" t="s">
        <v>824</v>
      </c>
    </row>
    <row r="56" spans="1:22" ht="45" x14ac:dyDescent="0.25">
      <c r="A56" s="74"/>
      <c r="B56" s="99" t="s">
        <v>901</v>
      </c>
      <c r="C56" s="74" t="s">
        <v>902</v>
      </c>
      <c r="D56" s="28">
        <v>2.891</v>
      </c>
      <c r="E56" s="28">
        <v>0</v>
      </c>
      <c r="F56" s="28">
        <f t="shared" si="5"/>
        <v>2.891</v>
      </c>
      <c r="G56" s="28">
        <v>0</v>
      </c>
      <c r="H56" s="28">
        <f t="shared" si="6"/>
        <v>2.891</v>
      </c>
      <c r="I56" s="28">
        <f t="shared" si="6"/>
        <v>2.2400000000000002</v>
      </c>
      <c r="J56" s="28">
        <v>0</v>
      </c>
      <c r="K56" s="28">
        <v>0</v>
      </c>
      <c r="L56" s="28">
        <v>0</v>
      </c>
      <c r="M56" s="28">
        <v>0</v>
      </c>
      <c r="N56" s="276">
        <v>2.891</v>
      </c>
      <c r="O56" s="148">
        <v>2.2400000000000002</v>
      </c>
      <c r="P56" s="28">
        <v>0</v>
      </c>
      <c r="Q56" s="28">
        <v>0</v>
      </c>
      <c r="R56" s="28">
        <f t="shared" si="7"/>
        <v>0.6509999999999998</v>
      </c>
      <c r="S56" s="28">
        <v>0</v>
      </c>
      <c r="T56" s="28">
        <f t="shared" si="8"/>
        <v>0</v>
      </c>
      <c r="U56" s="98">
        <f t="shared" si="3"/>
        <v>0</v>
      </c>
      <c r="V56" s="99" t="s">
        <v>824</v>
      </c>
    </row>
    <row r="57" spans="1:22" ht="22.5" x14ac:dyDescent="0.25">
      <c r="A57" s="74"/>
      <c r="B57" s="99" t="s">
        <v>903</v>
      </c>
      <c r="C57" s="74" t="s">
        <v>904</v>
      </c>
      <c r="D57" s="28">
        <v>3.125</v>
      </c>
      <c r="E57" s="28">
        <v>0</v>
      </c>
      <c r="F57" s="28">
        <f t="shared" si="5"/>
        <v>3.125</v>
      </c>
      <c r="G57" s="28">
        <v>0</v>
      </c>
      <c r="H57" s="28">
        <f t="shared" si="6"/>
        <v>3.125</v>
      </c>
      <c r="I57" s="28">
        <f t="shared" si="6"/>
        <v>1.603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3.125</v>
      </c>
      <c r="Q57" s="28">
        <v>1.603</v>
      </c>
      <c r="R57" s="28">
        <f t="shared" si="7"/>
        <v>1.522</v>
      </c>
      <c r="S57" s="28">
        <v>0</v>
      </c>
      <c r="T57" s="28">
        <f t="shared" si="8"/>
        <v>-1.522</v>
      </c>
      <c r="U57" s="98">
        <f t="shared" si="3"/>
        <v>-0.48704000000000003</v>
      </c>
      <c r="V57" s="101"/>
    </row>
    <row r="58" spans="1:22" ht="31.5" x14ac:dyDescent="0.25">
      <c r="A58" s="74" t="s">
        <v>866</v>
      </c>
      <c r="B58" s="75" t="s">
        <v>867</v>
      </c>
      <c r="C58" s="74"/>
      <c r="D58" s="87" t="s">
        <v>870</v>
      </c>
      <c r="E58" s="87" t="s">
        <v>870</v>
      </c>
      <c r="F58" s="87" t="s">
        <v>870</v>
      </c>
      <c r="G58" s="87" t="s">
        <v>870</v>
      </c>
      <c r="H58" s="87" t="s">
        <v>870</v>
      </c>
      <c r="I58" s="87" t="s">
        <v>870</v>
      </c>
      <c r="J58" s="87" t="s">
        <v>870</v>
      </c>
      <c r="K58" s="87" t="s">
        <v>870</v>
      </c>
      <c r="L58" s="87" t="s">
        <v>870</v>
      </c>
      <c r="M58" s="87" t="s">
        <v>870</v>
      </c>
      <c r="N58" s="87" t="s">
        <v>870</v>
      </c>
      <c r="O58" s="87" t="s">
        <v>870</v>
      </c>
      <c r="P58" s="87" t="s">
        <v>870</v>
      </c>
      <c r="Q58" s="87" t="s">
        <v>870</v>
      </c>
      <c r="R58" s="87" t="s">
        <v>870</v>
      </c>
      <c r="S58" s="87" t="s">
        <v>870</v>
      </c>
      <c r="T58" s="87" t="s">
        <v>870</v>
      </c>
      <c r="U58" s="87" t="s">
        <v>870</v>
      </c>
      <c r="V58" s="101"/>
    </row>
    <row r="59" spans="1:22" ht="31.5" x14ac:dyDescent="0.25">
      <c r="A59" s="74" t="s">
        <v>426</v>
      </c>
      <c r="B59" s="75" t="s">
        <v>868</v>
      </c>
      <c r="C59" s="74"/>
      <c r="D59" s="77">
        <f>SUM(D60)</f>
        <v>2.9180000000000001</v>
      </c>
      <c r="E59" s="77">
        <f t="shared" ref="E59:T59" si="9">SUM(E60)</f>
        <v>0</v>
      </c>
      <c r="F59" s="77">
        <f t="shared" si="9"/>
        <v>2.9180000000000001</v>
      </c>
      <c r="G59" s="77">
        <f t="shared" si="9"/>
        <v>0</v>
      </c>
      <c r="H59" s="77">
        <f t="shared" si="9"/>
        <v>2.9180000000000001</v>
      </c>
      <c r="I59" s="77">
        <f t="shared" si="9"/>
        <v>2.3420000000000001</v>
      </c>
      <c r="J59" s="77">
        <f t="shared" si="9"/>
        <v>0</v>
      </c>
      <c r="K59" s="77">
        <f t="shared" si="9"/>
        <v>0</v>
      </c>
      <c r="L59" s="77">
        <f t="shared" si="9"/>
        <v>0</v>
      </c>
      <c r="M59" s="77">
        <f t="shared" si="9"/>
        <v>0</v>
      </c>
      <c r="N59" s="77">
        <f t="shared" si="9"/>
        <v>0</v>
      </c>
      <c r="O59" s="77">
        <f t="shared" si="9"/>
        <v>0</v>
      </c>
      <c r="P59" s="77">
        <f t="shared" si="9"/>
        <v>2.9180000000000001</v>
      </c>
      <c r="Q59" s="77">
        <f t="shared" si="9"/>
        <v>2.3420000000000001</v>
      </c>
      <c r="R59" s="77">
        <f t="shared" si="9"/>
        <v>0.57600000000000007</v>
      </c>
      <c r="S59" s="77">
        <f t="shared" si="9"/>
        <v>0</v>
      </c>
      <c r="T59" s="77">
        <f t="shared" si="9"/>
        <v>-0.57600000000000007</v>
      </c>
      <c r="U59" s="100">
        <f t="shared" ref="U59:U61" si="10">IF(P59&lt;&gt;0,T59/P59,0)</f>
        <v>-0.19739547635366692</v>
      </c>
      <c r="V59" s="101"/>
    </row>
    <row r="60" spans="1:22" ht="31.5" x14ac:dyDescent="0.25">
      <c r="A60" s="74" t="s">
        <v>424</v>
      </c>
      <c r="B60" s="75" t="s">
        <v>819</v>
      </c>
      <c r="C60" s="76"/>
      <c r="D60" s="77">
        <f>SUM(D61)</f>
        <v>2.9180000000000001</v>
      </c>
      <c r="E60" s="77">
        <f t="shared" ref="E60:T60" si="11">SUM(E61)</f>
        <v>0</v>
      </c>
      <c r="F60" s="77">
        <f t="shared" si="11"/>
        <v>2.9180000000000001</v>
      </c>
      <c r="G60" s="77">
        <f t="shared" si="11"/>
        <v>0</v>
      </c>
      <c r="H60" s="77">
        <f t="shared" si="11"/>
        <v>2.9180000000000001</v>
      </c>
      <c r="I60" s="77">
        <f t="shared" si="11"/>
        <v>2.3420000000000001</v>
      </c>
      <c r="J60" s="77">
        <f t="shared" si="11"/>
        <v>0</v>
      </c>
      <c r="K60" s="77">
        <f t="shared" si="11"/>
        <v>0</v>
      </c>
      <c r="L60" s="77">
        <f t="shared" si="11"/>
        <v>0</v>
      </c>
      <c r="M60" s="77">
        <f t="shared" si="11"/>
        <v>0</v>
      </c>
      <c r="N60" s="77">
        <f t="shared" si="11"/>
        <v>0</v>
      </c>
      <c r="O60" s="77">
        <f t="shared" si="11"/>
        <v>0</v>
      </c>
      <c r="P60" s="77">
        <f t="shared" si="11"/>
        <v>2.9180000000000001</v>
      </c>
      <c r="Q60" s="77">
        <f t="shared" si="11"/>
        <v>2.3420000000000001</v>
      </c>
      <c r="R60" s="77">
        <f t="shared" si="11"/>
        <v>0.57600000000000007</v>
      </c>
      <c r="S60" s="77">
        <f t="shared" si="11"/>
        <v>0</v>
      </c>
      <c r="T60" s="77">
        <f t="shared" si="11"/>
        <v>-0.57600000000000007</v>
      </c>
      <c r="U60" s="100">
        <f t="shared" si="10"/>
        <v>-0.19739547635366692</v>
      </c>
      <c r="V60" s="101"/>
    </row>
    <row r="61" spans="1:22" ht="22.5" x14ac:dyDescent="0.25">
      <c r="A61" s="74"/>
      <c r="B61" s="99" t="s">
        <v>905</v>
      </c>
      <c r="C61" s="74" t="s">
        <v>906</v>
      </c>
      <c r="D61" s="28">
        <v>2.9180000000000001</v>
      </c>
      <c r="E61" s="28">
        <v>0</v>
      </c>
      <c r="F61" s="28">
        <f t="shared" ref="F61" si="12">D61-E61</f>
        <v>2.9180000000000001</v>
      </c>
      <c r="G61" s="28">
        <v>0</v>
      </c>
      <c r="H61" s="28">
        <f>J61+L61+N61+P61</f>
        <v>2.9180000000000001</v>
      </c>
      <c r="I61" s="28">
        <f>K61+M61+O61+Q61</f>
        <v>2.3420000000000001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2.9180000000000001</v>
      </c>
      <c r="Q61" s="28">
        <v>2.3420000000000001</v>
      </c>
      <c r="R61" s="28">
        <f>F61-I61</f>
        <v>0.57600000000000007</v>
      </c>
      <c r="S61" s="28">
        <v>0</v>
      </c>
      <c r="T61" s="28">
        <f>Q61-P61</f>
        <v>-0.57600000000000007</v>
      </c>
      <c r="U61" s="98">
        <f t="shared" si="10"/>
        <v>-0.19739547635366692</v>
      </c>
      <c r="V61" s="101"/>
    </row>
    <row r="62" spans="1:22" ht="31.5" x14ac:dyDescent="0.25">
      <c r="A62" s="74" t="s">
        <v>420</v>
      </c>
      <c r="B62" s="75" t="s">
        <v>869</v>
      </c>
      <c r="C62" s="87"/>
      <c r="D62" s="87" t="s">
        <v>870</v>
      </c>
      <c r="E62" s="87" t="s">
        <v>870</v>
      </c>
      <c r="F62" s="87" t="s">
        <v>870</v>
      </c>
      <c r="G62" s="87" t="s">
        <v>870</v>
      </c>
      <c r="H62" s="87" t="s">
        <v>870</v>
      </c>
      <c r="I62" s="87" t="s">
        <v>870</v>
      </c>
      <c r="J62" s="87" t="s">
        <v>870</v>
      </c>
      <c r="K62" s="87" t="s">
        <v>870</v>
      </c>
      <c r="L62" s="87" t="s">
        <v>870</v>
      </c>
      <c r="M62" s="87" t="s">
        <v>870</v>
      </c>
      <c r="N62" s="87" t="s">
        <v>870</v>
      </c>
      <c r="O62" s="87" t="s">
        <v>870</v>
      </c>
      <c r="P62" s="87" t="s">
        <v>870</v>
      </c>
      <c r="Q62" s="87" t="s">
        <v>870</v>
      </c>
      <c r="R62" s="87" t="s">
        <v>870</v>
      </c>
      <c r="S62" s="87" t="s">
        <v>870</v>
      </c>
      <c r="T62" s="87" t="s">
        <v>870</v>
      </c>
      <c r="U62" s="87" t="s">
        <v>870</v>
      </c>
      <c r="V62" s="101"/>
    </row>
    <row r="63" spans="1:22" ht="21" x14ac:dyDescent="0.25">
      <c r="A63" s="74" t="s">
        <v>418</v>
      </c>
      <c r="B63" s="75" t="s">
        <v>871</v>
      </c>
      <c r="C63" s="87"/>
      <c r="D63" s="87" t="s">
        <v>870</v>
      </c>
      <c r="E63" s="87" t="s">
        <v>870</v>
      </c>
      <c r="F63" s="87" t="s">
        <v>870</v>
      </c>
      <c r="G63" s="87" t="s">
        <v>870</v>
      </c>
      <c r="H63" s="87" t="s">
        <v>870</v>
      </c>
      <c r="I63" s="87" t="s">
        <v>870</v>
      </c>
      <c r="J63" s="87" t="s">
        <v>870</v>
      </c>
      <c r="K63" s="87" t="s">
        <v>870</v>
      </c>
      <c r="L63" s="87" t="s">
        <v>870</v>
      </c>
      <c r="M63" s="87" t="s">
        <v>870</v>
      </c>
      <c r="N63" s="87" t="s">
        <v>870</v>
      </c>
      <c r="O63" s="87" t="s">
        <v>870</v>
      </c>
      <c r="P63" s="87" t="s">
        <v>870</v>
      </c>
      <c r="Q63" s="87" t="s">
        <v>870</v>
      </c>
      <c r="R63" s="87" t="s">
        <v>870</v>
      </c>
      <c r="S63" s="87" t="s">
        <v>870</v>
      </c>
      <c r="T63" s="87" t="s">
        <v>870</v>
      </c>
      <c r="U63" s="87" t="s">
        <v>870</v>
      </c>
      <c r="V63" s="101"/>
    </row>
    <row r="64" spans="1:22" ht="31.5" x14ac:dyDescent="0.25">
      <c r="A64" s="74" t="s">
        <v>416</v>
      </c>
      <c r="B64" s="75" t="s">
        <v>872</v>
      </c>
      <c r="C64" s="87"/>
      <c r="D64" s="87" t="s">
        <v>870</v>
      </c>
      <c r="E64" s="87" t="s">
        <v>870</v>
      </c>
      <c r="F64" s="87" t="s">
        <v>870</v>
      </c>
      <c r="G64" s="87" t="s">
        <v>870</v>
      </c>
      <c r="H64" s="87" t="s">
        <v>870</v>
      </c>
      <c r="I64" s="87" t="s">
        <v>870</v>
      </c>
      <c r="J64" s="87" t="s">
        <v>870</v>
      </c>
      <c r="K64" s="87" t="s">
        <v>870</v>
      </c>
      <c r="L64" s="87" t="s">
        <v>870</v>
      </c>
      <c r="M64" s="87" t="s">
        <v>870</v>
      </c>
      <c r="N64" s="87" t="s">
        <v>870</v>
      </c>
      <c r="O64" s="87" t="s">
        <v>870</v>
      </c>
      <c r="P64" s="87" t="s">
        <v>870</v>
      </c>
      <c r="Q64" s="87" t="s">
        <v>870</v>
      </c>
      <c r="R64" s="87" t="s">
        <v>870</v>
      </c>
      <c r="S64" s="87" t="s">
        <v>870</v>
      </c>
      <c r="T64" s="87" t="s">
        <v>870</v>
      </c>
      <c r="U64" s="87" t="s">
        <v>870</v>
      </c>
      <c r="V64" s="101"/>
    </row>
    <row r="65" spans="1:22" ht="42" x14ac:dyDescent="0.25">
      <c r="A65" s="74" t="s">
        <v>414</v>
      </c>
      <c r="B65" s="75" t="s">
        <v>873</v>
      </c>
      <c r="C65" s="87"/>
      <c r="D65" s="87" t="s">
        <v>870</v>
      </c>
      <c r="E65" s="87" t="s">
        <v>870</v>
      </c>
      <c r="F65" s="87" t="s">
        <v>870</v>
      </c>
      <c r="G65" s="87" t="s">
        <v>870</v>
      </c>
      <c r="H65" s="87" t="s">
        <v>870</v>
      </c>
      <c r="I65" s="87" t="s">
        <v>870</v>
      </c>
      <c r="J65" s="87" t="s">
        <v>870</v>
      </c>
      <c r="K65" s="87" t="s">
        <v>870</v>
      </c>
      <c r="L65" s="87" t="s">
        <v>870</v>
      </c>
      <c r="M65" s="87" t="s">
        <v>870</v>
      </c>
      <c r="N65" s="87" t="s">
        <v>870</v>
      </c>
      <c r="O65" s="87" t="s">
        <v>870</v>
      </c>
      <c r="P65" s="87" t="s">
        <v>870</v>
      </c>
      <c r="Q65" s="87" t="s">
        <v>870</v>
      </c>
      <c r="R65" s="87" t="s">
        <v>870</v>
      </c>
      <c r="S65" s="87" t="s">
        <v>870</v>
      </c>
      <c r="T65" s="87" t="s">
        <v>870</v>
      </c>
      <c r="U65" s="87" t="s">
        <v>870</v>
      </c>
      <c r="V65" s="101"/>
    </row>
    <row r="66" spans="1:22" ht="42" x14ac:dyDescent="0.25">
      <c r="A66" s="74" t="s">
        <v>412</v>
      </c>
      <c r="B66" s="75" t="s">
        <v>874</v>
      </c>
      <c r="C66" s="87"/>
      <c r="D66" s="87" t="s">
        <v>870</v>
      </c>
      <c r="E66" s="87" t="s">
        <v>870</v>
      </c>
      <c r="F66" s="87" t="s">
        <v>870</v>
      </c>
      <c r="G66" s="87" t="s">
        <v>870</v>
      </c>
      <c r="H66" s="87" t="s">
        <v>870</v>
      </c>
      <c r="I66" s="87" t="s">
        <v>870</v>
      </c>
      <c r="J66" s="87" t="s">
        <v>870</v>
      </c>
      <c r="K66" s="87" t="s">
        <v>870</v>
      </c>
      <c r="L66" s="87" t="s">
        <v>870</v>
      </c>
      <c r="M66" s="87" t="s">
        <v>870</v>
      </c>
      <c r="N66" s="87" t="s">
        <v>870</v>
      </c>
      <c r="O66" s="87" t="s">
        <v>870</v>
      </c>
      <c r="P66" s="87" t="s">
        <v>870</v>
      </c>
      <c r="Q66" s="87" t="s">
        <v>870</v>
      </c>
      <c r="R66" s="87" t="s">
        <v>870</v>
      </c>
      <c r="S66" s="87" t="s">
        <v>870</v>
      </c>
      <c r="T66" s="87" t="s">
        <v>870</v>
      </c>
      <c r="U66" s="87" t="s">
        <v>870</v>
      </c>
      <c r="V66" s="101"/>
    </row>
    <row r="67" spans="1:22" ht="31.5" x14ac:dyDescent="0.25">
      <c r="A67" s="74" t="s">
        <v>410</v>
      </c>
      <c r="B67" s="75" t="s">
        <v>875</v>
      </c>
      <c r="C67" s="87"/>
      <c r="D67" s="87" t="s">
        <v>870</v>
      </c>
      <c r="E67" s="87" t="s">
        <v>870</v>
      </c>
      <c r="F67" s="87" t="s">
        <v>870</v>
      </c>
      <c r="G67" s="87" t="s">
        <v>870</v>
      </c>
      <c r="H67" s="87" t="s">
        <v>870</v>
      </c>
      <c r="I67" s="87" t="s">
        <v>870</v>
      </c>
      <c r="J67" s="87" t="s">
        <v>870</v>
      </c>
      <c r="K67" s="87" t="s">
        <v>870</v>
      </c>
      <c r="L67" s="87" t="s">
        <v>870</v>
      </c>
      <c r="M67" s="87" t="s">
        <v>870</v>
      </c>
      <c r="N67" s="87" t="s">
        <v>870</v>
      </c>
      <c r="O67" s="87" t="s">
        <v>870</v>
      </c>
      <c r="P67" s="87" t="s">
        <v>870</v>
      </c>
      <c r="Q67" s="87" t="s">
        <v>870</v>
      </c>
      <c r="R67" s="87" t="s">
        <v>870</v>
      </c>
      <c r="S67" s="87" t="s">
        <v>870</v>
      </c>
      <c r="T67" s="87" t="s">
        <v>870</v>
      </c>
      <c r="U67" s="87" t="s">
        <v>870</v>
      </c>
      <c r="V67" s="101"/>
    </row>
    <row r="68" spans="1:22" ht="42" x14ac:dyDescent="0.25">
      <c r="A68" s="74" t="s">
        <v>876</v>
      </c>
      <c r="B68" s="75" t="s">
        <v>877</v>
      </c>
      <c r="C68" s="87"/>
      <c r="D68" s="87" t="s">
        <v>870</v>
      </c>
      <c r="E68" s="87" t="s">
        <v>870</v>
      </c>
      <c r="F68" s="87" t="s">
        <v>870</v>
      </c>
      <c r="G68" s="87" t="s">
        <v>870</v>
      </c>
      <c r="H68" s="87" t="s">
        <v>870</v>
      </c>
      <c r="I68" s="87" t="s">
        <v>870</v>
      </c>
      <c r="J68" s="87" t="s">
        <v>870</v>
      </c>
      <c r="K68" s="87" t="s">
        <v>870</v>
      </c>
      <c r="L68" s="87" t="s">
        <v>870</v>
      </c>
      <c r="M68" s="87" t="s">
        <v>870</v>
      </c>
      <c r="N68" s="87" t="s">
        <v>870</v>
      </c>
      <c r="O68" s="87" t="s">
        <v>870</v>
      </c>
      <c r="P68" s="87" t="s">
        <v>870</v>
      </c>
      <c r="Q68" s="87" t="s">
        <v>870</v>
      </c>
      <c r="R68" s="87" t="s">
        <v>870</v>
      </c>
      <c r="S68" s="87" t="s">
        <v>870</v>
      </c>
      <c r="T68" s="87" t="s">
        <v>870</v>
      </c>
      <c r="U68" s="87" t="s">
        <v>870</v>
      </c>
      <c r="V68" s="101"/>
    </row>
    <row r="69" spans="1:22" ht="42" x14ac:dyDescent="0.25">
      <c r="A69" s="74" t="s">
        <v>878</v>
      </c>
      <c r="B69" s="75" t="s">
        <v>879</v>
      </c>
      <c r="C69" s="87"/>
      <c r="D69" s="87" t="s">
        <v>870</v>
      </c>
      <c r="E69" s="87" t="s">
        <v>870</v>
      </c>
      <c r="F69" s="87" t="s">
        <v>870</v>
      </c>
      <c r="G69" s="87" t="s">
        <v>870</v>
      </c>
      <c r="H69" s="87" t="s">
        <v>870</v>
      </c>
      <c r="I69" s="87" t="s">
        <v>870</v>
      </c>
      <c r="J69" s="87" t="s">
        <v>870</v>
      </c>
      <c r="K69" s="87" t="s">
        <v>870</v>
      </c>
      <c r="L69" s="87" t="s">
        <v>870</v>
      </c>
      <c r="M69" s="87" t="s">
        <v>870</v>
      </c>
      <c r="N69" s="87" t="s">
        <v>870</v>
      </c>
      <c r="O69" s="87" t="s">
        <v>870</v>
      </c>
      <c r="P69" s="87" t="s">
        <v>870</v>
      </c>
      <c r="Q69" s="87" t="s">
        <v>870</v>
      </c>
      <c r="R69" s="87" t="s">
        <v>870</v>
      </c>
      <c r="S69" s="87" t="s">
        <v>870</v>
      </c>
      <c r="T69" s="87" t="s">
        <v>870</v>
      </c>
      <c r="U69" s="87" t="s">
        <v>870</v>
      </c>
      <c r="V69" s="101"/>
    </row>
    <row r="70" spans="1:22" ht="21" x14ac:dyDescent="0.25">
      <c r="A70" s="74" t="s">
        <v>880</v>
      </c>
      <c r="B70" s="75" t="s">
        <v>881</v>
      </c>
      <c r="C70" s="87"/>
      <c r="D70" s="87" t="s">
        <v>870</v>
      </c>
      <c r="E70" s="87" t="s">
        <v>870</v>
      </c>
      <c r="F70" s="87" t="s">
        <v>870</v>
      </c>
      <c r="G70" s="87" t="s">
        <v>870</v>
      </c>
      <c r="H70" s="87" t="s">
        <v>870</v>
      </c>
      <c r="I70" s="87" t="s">
        <v>870</v>
      </c>
      <c r="J70" s="87" t="s">
        <v>870</v>
      </c>
      <c r="K70" s="87" t="s">
        <v>870</v>
      </c>
      <c r="L70" s="87" t="s">
        <v>870</v>
      </c>
      <c r="M70" s="87" t="s">
        <v>870</v>
      </c>
      <c r="N70" s="87" t="s">
        <v>870</v>
      </c>
      <c r="O70" s="87" t="s">
        <v>870</v>
      </c>
      <c r="P70" s="87" t="s">
        <v>870</v>
      </c>
      <c r="Q70" s="87" t="s">
        <v>870</v>
      </c>
      <c r="R70" s="87" t="s">
        <v>870</v>
      </c>
      <c r="S70" s="87" t="s">
        <v>870</v>
      </c>
      <c r="T70" s="87" t="s">
        <v>870</v>
      </c>
      <c r="U70" s="87" t="s">
        <v>870</v>
      </c>
      <c r="V70" s="101"/>
    </row>
    <row r="71" spans="1:22" ht="31.5" x14ac:dyDescent="0.25">
      <c r="A71" s="74" t="s">
        <v>882</v>
      </c>
      <c r="B71" s="75" t="s">
        <v>883</v>
      </c>
      <c r="C71" s="87"/>
      <c r="D71" s="87" t="s">
        <v>870</v>
      </c>
      <c r="E71" s="87" t="s">
        <v>870</v>
      </c>
      <c r="F71" s="87" t="s">
        <v>870</v>
      </c>
      <c r="G71" s="87" t="s">
        <v>870</v>
      </c>
      <c r="H71" s="87" t="s">
        <v>870</v>
      </c>
      <c r="I71" s="87" t="s">
        <v>870</v>
      </c>
      <c r="J71" s="87" t="s">
        <v>870</v>
      </c>
      <c r="K71" s="87" t="s">
        <v>870</v>
      </c>
      <c r="L71" s="87" t="s">
        <v>870</v>
      </c>
      <c r="M71" s="87" t="s">
        <v>870</v>
      </c>
      <c r="N71" s="87" t="s">
        <v>870</v>
      </c>
      <c r="O71" s="87" t="s">
        <v>870</v>
      </c>
      <c r="P71" s="87" t="s">
        <v>870</v>
      </c>
      <c r="Q71" s="87" t="s">
        <v>870</v>
      </c>
      <c r="R71" s="87" t="s">
        <v>870</v>
      </c>
      <c r="S71" s="87" t="s">
        <v>870</v>
      </c>
      <c r="T71" s="87" t="s">
        <v>870</v>
      </c>
      <c r="U71" s="87" t="s">
        <v>870</v>
      </c>
      <c r="V71" s="101"/>
    </row>
    <row r="72" spans="1:22" ht="42" x14ac:dyDescent="0.25">
      <c r="A72" s="74" t="s">
        <v>406</v>
      </c>
      <c r="B72" s="75" t="s">
        <v>884</v>
      </c>
      <c r="C72" s="87"/>
      <c r="D72" s="87" t="s">
        <v>870</v>
      </c>
      <c r="E72" s="87" t="s">
        <v>870</v>
      </c>
      <c r="F72" s="87" t="s">
        <v>870</v>
      </c>
      <c r="G72" s="87" t="s">
        <v>870</v>
      </c>
      <c r="H72" s="87" t="s">
        <v>870</v>
      </c>
      <c r="I72" s="87" t="s">
        <v>870</v>
      </c>
      <c r="J72" s="87" t="s">
        <v>870</v>
      </c>
      <c r="K72" s="87" t="s">
        <v>870</v>
      </c>
      <c r="L72" s="87" t="s">
        <v>870</v>
      </c>
      <c r="M72" s="87" t="s">
        <v>870</v>
      </c>
      <c r="N72" s="87" t="s">
        <v>870</v>
      </c>
      <c r="O72" s="87" t="s">
        <v>870</v>
      </c>
      <c r="P72" s="87" t="s">
        <v>870</v>
      </c>
      <c r="Q72" s="87" t="s">
        <v>870</v>
      </c>
      <c r="R72" s="87" t="s">
        <v>870</v>
      </c>
      <c r="S72" s="87" t="s">
        <v>870</v>
      </c>
      <c r="T72" s="87" t="s">
        <v>870</v>
      </c>
      <c r="U72" s="87" t="s">
        <v>870</v>
      </c>
      <c r="V72" s="101"/>
    </row>
    <row r="73" spans="1:22" ht="42" x14ac:dyDescent="0.25">
      <c r="A73" s="74" t="s">
        <v>885</v>
      </c>
      <c r="B73" s="75" t="s">
        <v>886</v>
      </c>
      <c r="C73" s="87"/>
      <c r="D73" s="87" t="s">
        <v>870</v>
      </c>
      <c r="E73" s="87" t="s">
        <v>870</v>
      </c>
      <c r="F73" s="87" t="s">
        <v>870</v>
      </c>
      <c r="G73" s="87" t="s">
        <v>870</v>
      </c>
      <c r="H73" s="87" t="s">
        <v>870</v>
      </c>
      <c r="I73" s="87" t="s">
        <v>870</v>
      </c>
      <c r="J73" s="87" t="s">
        <v>870</v>
      </c>
      <c r="K73" s="87" t="s">
        <v>870</v>
      </c>
      <c r="L73" s="87" t="s">
        <v>870</v>
      </c>
      <c r="M73" s="87" t="s">
        <v>870</v>
      </c>
      <c r="N73" s="87" t="s">
        <v>870</v>
      </c>
      <c r="O73" s="87" t="s">
        <v>870</v>
      </c>
      <c r="P73" s="87" t="s">
        <v>870</v>
      </c>
      <c r="Q73" s="87" t="s">
        <v>870</v>
      </c>
      <c r="R73" s="87" t="s">
        <v>870</v>
      </c>
      <c r="S73" s="87" t="s">
        <v>870</v>
      </c>
      <c r="T73" s="87" t="s">
        <v>870</v>
      </c>
      <c r="U73" s="87" t="s">
        <v>870</v>
      </c>
      <c r="V73" s="101"/>
    </row>
    <row r="74" spans="1:22" ht="42" x14ac:dyDescent="0.25">
      <c r="A74" s="74" t="s">
        <v>887</v>
      </c>
      <c r="B74" s="75" t="s">
        <v>888</v>
      </c>
      <c r="C74" s="87"/>
      <c r="D74" s="87" t="s">
        <v>870</v>
      </c>
      <c r="E74" s="87" t="s">
        <v>870</v>
      </c>
      <c r="F74" s="87" t="s">
        <v>870</v>
      </c>
      <c r="G74" s="87" t="s">
        <v>870</v>
      </c>
      <c r="H74" s="87" t="s">
        <v>870</v>
      </c>
      <c r="I74" s="87" t="s">
        <v>870</v>
      </c>
      <c r="J74" s="87" t="s">
        <v>870</v>
      </c>
      <c r="K74" s="87" t="s">
        <v>870</v>
      </c>
      <c r="L74" s="87" t="s">
        <v>870</v>
      </c>
      <c r="M74" s="87" t="s">
        <v>870</v>
      </c>
      <c r="N74" s="87" t="s">
        <v>870</v>
      </c>
      <c r="O74" s="87" t="s">
        <v>870</v>
      </c>
      <c r="P74" s="87" t="s">
        <v>870</v>
      </c>
      <c r="Q74" s="87" t="s">
        <v>870</v>
      </c>
      <c r="R74" s="87" t="s">
        <v>870</v>
      </c>
      <c r="S74" s="87" t="s">
        <v>870</v>
      </c>
      <c r="T74" s="87" t="s">
        <v>870</v>
      </c>
      <c r="U74" s="87" t="s">
        <v>870</v>
      </c>
      <c r="V74" s="101"/>
    </row>
    <row r="75" spans="1:22" ht="31.5" x14ac:dyDescent="0.25">
      <c r="A75" s="74" t="s">
        <v>405</v>
      </c>
      <c r="B75" s="75" t="s">
        <v>889</v>
      </c>
      <c r="C75" s="87"/>
      <c r="D75" s="77">
        <f>SUM(D76)</f>
        <v>3.1619999999999999</v>
      </c>
      <c r="E75" s="77">
        <f t="shared" ref="E75:T75" si="13">SUM(E76)</f>
        <v>0</v>
      </c>
      <c r="F75" s="77">
        <f t="shared" si="13"/>
        <v>3.1619999999999999</v>
      </c>
      <c r="G75" s="77">
        <f t="shared" si="13"/>
        <v>0</v>
      </c>
      <c r="H75" s="77">
        <f t="shared" si="13"/>
        <v>3.1619999999999999</v>
      </c>
      <c r="I75" s="77">
        <f t="shared" si="13"/>
        <v>1.379</v>
      </c>
      <c r="J75" s="77">
        <f t="shared" si="13"/>
        <v>0</v>
      </c>
      <c r="K75" s="77">
        <f t="shared" si="13"/>
        <v>0</v>
      </c>
      <c r="L75" s="77">
        <f t="shared" si="13"/>
        <v>0</v>
      </c>
      <c r="M75" s="77">
        <f t="shared" si="13"/>
        <v>0</v>
      </c>
      <c r="N75" s="77">
        <f t="shared" si="13"/>
        <v>0</v>
      </c>
      <c r="O75" s="77">
        <f t="shared" si="13"/>
        <v>0</v>
      </c>
      <c r="P75" s="77">
        <f t="shared" si="13"/>
        <v>3.1619999999999999</v>
      </c>
      <c r="Q75" s="77">
        <f t="shared" si="13"/>
        <v>1.379</v>
      </c>
      <c r="R75" s="77">
        <f t="shared" si="13"/>
        <v>1.7829999999999999</v>
      </c>
      <c r="S75" s="77">
        <f t="shared" si="13"/>
        <v>0</v>
      </c>
      <c r="T75" s="77">
        <f t="shared" si="13"/>
        <v>-1.7829999999999999</v>
      </c>
      <c r="U75" s="100">
        <f t="shared" ref="U75:U76" si="14">IF(P75&lt;&gt;0,T75/P75,0)</f>
        <v>-0.56388361796331432</v>
      </c>
      <c r="V75" s="101"/>
    </row>
    <row r="76" spans="1:22" ht="22.5" x14ac:dyDescent="0.25">
      <c r="A76" s="74"/>
      <c r="B76" s="151" t="s">
        <v>907</v>
      </c>
      <c r="C76" s="87" t="s">
        <v>908</v>
      </c>
      <c r="D76" s="28">
        <v>3.1619999999999999</v>
      </c>
      <c r="E76" s="28">
        <v>0</v>
      </c>
      <c r="F76" s="28">
        <f t="shared" ref="F76" si="15">D76-E76</f>
        <v>3.1619999999999999</v>
      </c>
      <c r="G76" s="28">
        <v>0</v>
      </c>
      <c r="H76" s="28">
        <f>J76+L76+N76+P76</f>
        <v>3.1619999999999999</v>
      </c>
      <c r="I76" s="28">
        <f>K76+M76+O76+Q76</f>
        <v>1.379</v>
      </c>
      <c r="J76" s="28">
        <v>0</v>
      </c>
      <c r="K76" s="28">
        <v>0</v>
      </c>
      <c r="L76" s="28">
        <v>0</v>
      </c>
      <c r="M76" s="28">
        <v>0</v>
      </c>
      <c r="N76" s="28"/>
      <c r="O76" s="28">
        <v>0</v>
      </c>
      <c r="P76" s="280">
        <v>3.1619999999999999</v>
      </c>
      <c r="Q76" s="28">
        <v>1.379</v>
      </c>
      <c r="R76" s="28">
        <f>F76-I76</f>
        <v>1.7829999999999999</v>
      </c>
      <c r="S76" s="28">
        <v>0</v>
      </c>
      <c r="T76" s="28">
        <f>Q76-P76</f>
        <v>-1.7829999999999999</v>
      </c>
      <c r="U76" s="98">
        <f t="shared" si="14"/>
        <v>-0.56388361796331432</v>
      </c>
      <c r="V76" s="101"/>
    </row>
    <row r="77" spans="1:22" ht="31.5" x14ac:dyDescent="0.25">
      <c r="A77" s="74" t="s">
        <v>807</v>
      </c>
      <c r="B77" s="75" t="s">
        <v>890</v>
      </c>
      <c r="C77" s="87"/>
      <c r="D77" s="87" t="s">
        <v>870</v>
      </c>
      <c r="E77" s="87" t="s">
        <v>870</v>
      </c>
      <c r="F77" s="87" t="s">
        <v>870</v>
      </c>
      <c r="G77" s="87" t="s">
        <v>870</v>
      </c>
      <c r="H77" s="87" t="s">
        <v>870</v>
      </c>
      <c r="I77" s="87" t="s">
        <v>870</v>
      </c>
      <c r="J77" s="87" t="s">
        <v>870</v>
      </c>
      <c r="K77" s="87" t="s">
        <v>870</v>
      </c>
      <c r="L77" s="87" t="s">
        <v>870</v>
      </c>
      <c r="M77" s="87" t="s">
        <v>870</v>
      </c>
      <c r="N77" s="87" t="s">
        <v>870</v>
      </c>
      <c r="O77" s="87" t="s">
        <v>870</v>
      </c>
      <c r="P77" s="87" t="s">
        <v>870</v>
      </c>
      <c r="Q77" s="87" t="s">
        <v>870</v>
      </c>
      <c r="R77" s="87" t="s">
        <v>870</v>
      </c>
      <c r="S77" s="87" t="s">
        <v>870</v>
      </c>
      <c r="T77" s="87" t="s">
        <v>870</v>
      </c>
      <c r="U77" s="87" t="s">
        <v>870</v>
      </c>
      <c r="V77" s="101"/>
    </row>
    <row r="78" spans="1:22" ht="21" x14ac:dyDescent="0.25">
      <c r="A78" s="74" t="s">
        <v>806</v>
      </c>
      <c r="B78" s="75" t="s">
        <v>891</v>
      </c>
      <c r="C78" s="87"/>
      <c r="D78" s="87" t="s">
        <v>870</v>
      </c>
      <c r="E78" s="87" t="s">
        <v>870</v>
      </c>
      <c r="F78" s="87" t="s">
        <v>870</v>
      </c>
      <c r="G78" s="87" t="s">
        <v>870</v>
      </c>
      <c r="H78" s="87" t="s">
        <v>870</v>
      </c>
      <c r="I78" s="87" t="s">
        <v>870</v>
      </c>
      <c r="J78" s="87" t="s">
        <v>870</v>
      </c>
      <c r="K78" s="87" t="s">
        <v>870</v>
      </c>
      <c r="L78" s="87" t="s">
        <v>870</v>
      </c>
      <c r="M78" s="87" t="s">
        <v>870</v>
      </c>
      <c r="N78" s="87" t="s">
        <v>870</v>
      </c>
      <c r="O78" s="87" t="s">
        <v>870</v>
      </c>
      <c r="P78" s="87" t="s">
        <v>870</v>
      </c>
      <c r="Q78" s="87" t="s">
        <v>870</v>
      </c>
      <c r="R78" s="87" t="s">
        <v>870</v>
      </c>
      <c r="S78" s="87" t="s">
        <v>870</v>
      </c>
      <c r="T78" s="87" t="s">
        <v>870</v>
      </c>
      <c r="U78" s="87" t="s">
        <v>870</v>
      </c>
      <c r="V78" s="101"/>
    </row>
    <row r="79" spans="1:22" x14ac:dyDescent="0.25">
      <c r="A79" s="103"/>
      <c r="B79" s="104"/>
      <c r="C79" s="105"/>
      <c r="D79" s="105"/>
    </row>
    <row r="80" spans="1:22" x14ac:dyDescent="0.25">
      <c r="A80" s="103"/>
      <c r="B80" s="104"/>
      <c r="C80" s="105"/>
      <c r="D80" s="105"/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26"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84"/>
  <sheetViews>
    <sheetView zoomScaleNormal="100" zoomScaleSheetLayoutView="115" workbookViewId="0"/>
  </sheetViews>
  <sheetFormatPr defaultRowHeight="15.75" x14ac:dyDescent="0.25"/>
  <cols>
    <col min="1" max="1" width="7.28515625" style="2" customWidth="1"/>
    <col min="2" max="2" width="27.7109375" style="2" customWidth="1"/>
    <col min="3" max="4" width="9.7109375" style="2" customWidth="1"/>
    <col min="5" max="5" width="9.42578125" style="2" customWidth="1"/>
    <col min="6" max="6" width="6.28515625" style="2" customWidth="1"/>
    <col min="7" max="11" width="3.7109375" style="2" customWidth="1"/>
    <col min="12" max="12" width="9.140625" style="2" customWidth="1"/>
    <col min="13" max="13" width="5.57031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9.140625" style="2" customWidth="1"/>
    <col min="20" max="20" width="5.42578125" style="2" customWidth="1"/>
    <col min="21" max="25" width="3.7109375" style="2" customWidth="1"/>
    <col min="26" max="26" width="9.42578125" style="2" customWidth="1"/>
    <col min="27" max="27" width="5" style="2" customWidth="1"/>
    <col min="28" max="32" width="3.7109375" style="2" customWidth="1"/>
    <col min="33" max="33" width="9.42578125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5.42578125" style="2" customWidth="1"/>
    <col min="79" max="79" width="13.8554687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27" t="s">
        <v>11</v>
      </c>
      <c r="BZ2" s="327"/>
      <c r="CA2" s="327"/>
    </row>
    <row r="3" spans="1:79" s="40" customFormat="1" ht="9.75" x14ac:dyDescent="0.15">
      <c r="A3" s="342" t="s">
        <v>124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</row>
    <row r="4" spans="1:79" s="40" customFormat="1" ht="12.75" customHeight="1" x14ac:dyDescent="0.15">
      <c r="A4" s="342" t="s">
        <v>986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</row>
    <row r="5" spans="1:79" ht="9" customHeight="1" x14ac:dyDescent="0.25"/>
    <row r="6" spans="1:79" s="40" customFormat="1" ht="12.75" customHeight="1" x14ac:dyDescent="0.15">
      <c r="M6" s="41" t="s">
        <v>12</v>
      </c>
      <c r="N6" s="347" t="s">
        <v>820</v>
      </c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</row>
    <row r="7" spans="1:79" s="38" customFormat="1" ht="10.5" customHeight="1" x14ac:dyDescent="0.15">
      <c r="N7" s="348" t="s">
        <v>13</v>
      </c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894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1" t="s">
        <v>821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2"/>
      <c r="AD11" s="72"/>
      <c r="AE11" s="72"/>
      <c r="AF11" s="72"/>
    </row>
    <row r="12" spans="1:79" s="38" customFormat="1" ht="8.25" x14ac:dyDescent="0.15">
      <c r="Q12" s="343" t="s">
        <v>17</v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9"/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25" t="s">
        <v>23</v>
      </c>
      <c r="B14" s="325" t="s">
        <v>22</v>
      </c>
      <c r="C14" s="325" t="s">
        <v>18</v>
      </c>
      <c r="D14" s="325" t="s">
        <v>123</v>
      </c>
      <c r="E14" s="344" t="s">
        <v>122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31" t="s">
        <v>988</v>
      </c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2"/>
      <c r="BW14" s="333" t="s">
        <v>121</v>
      </c>
      <c r="BX14" s="334"/>
      <c r="BY14" s="334"/>
      <c r="BZ14" s="335"/>
      <c r="CA14" s="325" t="s">
        <v>9</v>
      </c>
    </row>
    <row r="15" spans="1:79" s="30" customFormat="1" ht="15" customHeight="1" x14ac:dyDescent="0.2">
      <c r="A15" s="326"/>
      <c r="B15" s="326"/>
      <c r="C15" s="326"/>
      <c r="D15" s="326"/>
      <c r="E15" s="328" t="s">
        <v>0</v>
      </c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30"/>
      <c r="AN15" s="328" t="s">
        <v>5</v>
      </c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30"/>
      <c r="BW15" s="336"/>
      <c r="BX15" s="337"/>
      <c r="BY15" s="337"/>
      <c r="BZ15" s="338"/>
      <c r="CA15" s="326"/>
    </row>
    <row r="16" spans="1:79" s="30" customFormat="1" ht="15" customHeight="1" x14ac:dyDescent="0.2">
      <c r="A16" s="326"/>
      <c r="B16" s="326"/>
      <c r="C16" s="326"/>
      <c r="D16" s="326"/>
      <c r="E16" s="328" t="s">
        <v>36</v>
      </c>
      <c r="F16" s="329"/>
      <c r="G16" s="329"/>
      <c r="H16" s="329"/>
      <c r="I16" s="329"/>
      <c r="J16" s="329"/>
      <c r="K16" s="330"/>
      <c r="L16" s="328" t="s">
        <v>35</v>
      </c>
      <c r="M16" s="329"/>
      <c r="N16" s="329"/>
      <c r="O16" s="329"/>
      <c r="P16" s="329"/>
      <c r="Q16" s="329"/>
      <c r="R16" s="330"/>
      <c r="S16" s="328" t="s">
        <v>34</v>
      </c>
      <c r="T16" s="329"/>
      <c r="U16" s="329"/>
      <c r="V16" s="329"/>
      <c r="W16" s="329"/>
      <c r="X16" s="329"/>
      <c r="Y16" s="330"/>
      <c r="Z16" s="328" t="s">
        <v>33</v>
      </c>
      <c r="AA16" s="329"/>
      <c r="AB16" s="329"/>
      <c r="AC16" s="329"/>
      <c r="AD16" s="329"/>
      <c r="AE16" s="329"/>
      <c r="AF16" s="330"/>
      <c r="AG16" s="328" t="s">
        <v>32</v>
      </c>
      <c r="AH16" s="329"/>
      <c r="AI16" s="329"/>
      <c r="AJ16" s="329"/>
      <c r="AK16" s="329"/>
      <c r="AL16" s="329"/>
      <c r="AM16" s="330"/>
      <c r="AN16" s="328" t="s">
        <v>36</v>
      </c>
      <c r="AO16" s="329"/>
      <c r="AP16" s="329"/>
      <c r="AQ16" s="329"/>
      <c r="AR16" s="329"/>
      <c r="AS16" s="329"/>
      <c r="AT16" s="330"/>
      <c r="AU16" s="328" t="s">
        <v>35</v>
      </c>
      <c r="AV16" s="329"/>
      <c r="AW16" s="329"/>
      <c r="AX16" s="329"/>
      <c r="AY16" s="329"/>
      <c r="AZ16" s="329"/>
      <c r="BA16" s="330"/>
      <c r="BB16" s="328" t="s">
        <v>34</v>
      </c>
      <c r="BC16" s="329"/>
      <c r="BD16" s="329"/>
      <c r="BE16" s="329"/>
      <c r="BF16" s="329"/>
      <c r="BG16" s="329"/>
      <c r="BH16" s="330"/>
      <c r="BI16" s="328" t="s">
        <v>33</v>
      </c>
      <c r="BJ16" s="329"/>
      <c r="BK16" s="329"/>
      <c r="BL16" s="329"/>
      <c r="BM16" s="329"/>
      <c r="BN16" s="329"/>
      <c r="BO16" s="330"/>
      <c r="BP16" s="328" t="s">
        <v>32</v>
      </c>
      <c r="BQ16" s="329"/>
      <c r="BR16" s="329"/>
      <c r="BS16" s="329"/>
      <c r="BT16" s="329"/>
      <c r="BU16" s="329"/>
      <c r="BV16" s="330"/>
      <c r="BW16" s="339"/>
      <c r="BX16" s="340"/>
      <c r="BY16" s="340"/>
      <c r="BZ16" s="341"/>
      <c r="CA16" s="326"/>
    </row>
    <row r="17" spans="1:79" s="30" customFormat="1" ht="30" customHeight="1" x14ac:dyDescent="0.2">
      <c r="A17" s="326"/>
      <c r="B17" s="326"/>
      <c r="C17" s="326"/>
      <c r="D17" s="326"/>
      <c r="E17" s="34" t="s">
        <v>31</v>
      </c>
      <c r="F17" s="328" t="s">
        <v>30</v>
      </c>
      <c r="G17" s="329"/>
      <c r="H17" s="329"/>
      <c r="I17" s="329"/>
      <c r="J17" s="329"/>
      <c r="K17" s="330"/>
      <c r="L17" s="34" t="s">
        <v>31</v>
      </c>
      <c r="M17" s="328" t="s">
        <v>30</v>
      </c>
      <c r="N17" s="329"/>
      <c r="O17" s="329"/>
      <c r="P17" s="329"/>
      <c r="Q17" s="329"/>
      <c r="R17" s="330"/>
      <c r="S17" s="34" t="s">
        <v>31</v>
      </c>
      <c r="T17" s="328" t="s">
        <v>30</v>
      </c>
      <c r="U17" s="329"/>
      <c r="V17" s="329"/>
      <c r="W17" s="329"/>
      <c r="X17" s="329"/>
      <c r="Y17" s="330"/>
      <c r="Z17" s="34" t="s">
        <v>31</v>
      </c>
      <c r="AA17" s="328" t="s">
        <v>30</v>
      </c>
      <c r="AB17" s="329"/>
      <c r="AC17" s="329"/>
      <c r="AD17" s="329"/>
      <c r="AE17" s="329"/>
      <c r="AF17" s="330"/>
      <c r="AG17" s="34" t="s">
        <v>31</v>
      </c>
      <c r="AH17" s="328" t="s">
        <v>30</v>
      </c>
      <c r="AI17" s="329"/>
      <c r="AJ17" s="329"/>
      <c r="AK17" s="329"/>
      <c r="AL17" s="329"/>
      <c r="AM17" s="330"/>
      <c r="AN17" s="34" t="s">
        <v>31</v>
      </c>
      <c r="AO17" s="328" t="s">
        <v>30</v>
      </c>
      <c r="AP17" s="329"/>
      <c r="AQ17" s="329"/>
      <c r="AR17" s="329"/>
      <c r="AS17" s="329"/>
      <c r="AT17" s="330"/>
      <c r="AU17" s="34" t="s">
        <v>31</v>
      </c>
      <c r="AV17" s="328" t="s">
        <v>30</v>
      </c>
      <c r="AW17" s="329"/>
      <c r="AX17" s="329"/>
      <c r="AY17" s="329"/>
      <c r="AZ17" s="329"/>
      <c r="BA17" s="330"/>
      <c r="BB17" s="34" t="s">
        <v>31</v>
      </c>
      <c r="BC17" s="328" t="s">
        <v>30</v>
      </c>
      <c r="BD17" s="329"/>
      <c r="BE17" s="329"/>
      <c r="BF17" s="329"/>
      <c r="BG17" s="329"/>
      <c r="BH17" s="330"/>
      <c r="BI17" s="34" t="s">
        <v>31</v>
      </c>
      <c r="BJ17" s="328" t="s">
        <v>30</v>
      </c>
      <c r="BK17" s="329"/>
      <c r="BL17" s="329"/>
      <c r="BM17" s="329"/>
      <c r="BN17" s="329"/>
      <c r="BO17" s="330"/>
      <c r="BP17" s="34" t="s">
        <v>31</v>
      </c>
      <c r="BQ17" s="328" t="s">
        <v>30</v>
      </c>
      <c r="BR17" s="329"/>
      <c r="BS17" s="329"/>
      <c r="BT17" s="329"/>
      <c r="BU17" s="329"/>
      <c r="BV17" s="330"/>
      <c r="BW17" s="328" t="s">
        <v>31</v>
      </c>
      <c r="BX17" s="330"/>
      <c r="BY17" s="329" t="s">
        <v>30</v>
      </c>
      <c r="BZ17" s="330"/>
      <c r="CA17" s="326"/>
    </row>
    <row r="18" spans="1:79" s="30" customFormat="1" ht="45" customHeight="1" x14ac:dyDescent="0.2">
      <c r="A18" s="326"/>
      <c r="B18" s="326"/>
      <c r="C18" s="326"/>
      <c r="D18" s="326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26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46" t="s">
        <v>10</v>
      </c>
      <c r="B21" s="346"/>
      <c r="C21" s="346"/>
      <c r="D21" s="32">
        <f>D53+D61+D77</f>
        <v>16.651</v>
      </c>
      <c r="E21" s="32">
        <f t="shared" ref="E21:BP21" si="0">E53+E61+E77</f>
        <v>0</v>
      </c>
      <c r="F21" s="32">
        <f t="shared" si="0"/>
        <v>16.651</v>
      </c>
      <c r="G21" s="32">
        <f t="shared" si="0"/>
        <v>0</v>
      </c>
      <c r="H21" s="32">
        <f t="shared" si="0"/>
        <v>0</v>
      </c>
      <c r="I21" s="32">
        <f t="shared" si="0"/>
        <v>11.200000000000001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2.9020000000000001</v>
      </c>
      <c r="N21" s="32">
        <f t="shared" si="0"/>
        <v>0</v>
      </c>
      <c r="O21" s="32">
        <f t="shared" si="0"/>
        <v>0</v>
      </c>
      <c r="P21" s="32">
        <f t="shared" si="0"/>
        <v>3.15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1.653</v>
      </c>
      <c r="U21" s="32">
        <f t="shared" si="0"/>
        <v>0</v>
      </c>
      <c r="V21" s="32">
        <f t="shared" si="0"/>
        <v>0</v>
      </c>
      <c r="W21" s="32">
        <f t="shared" si="0"/>
        <v>1.93</v>
      </c>
      <c r="X21" s="32">
        <f t="shared" si="0"/>
        <v>0</v>
      </c>
      <c r="Y21" s="32">
        <f t="shared" si="0"/>
        <v>0</v>
      </c>
      <c r="Z21" s="32">
        <f t="shared" si="0"/>
        <v>0</v>
      </c>
      <c r="AA21" s="32">
        <f t="shared" si="0"/>
        <v>6.0529999999999999</v>
      </c>
      <c r="AB21" s="32">
        <f t="shared" si="0"/>
        <v>0</v>
      </c>
      <c r="AC21" s="32">
        <f t="shared" si="0"/>
        <v>0</v>
      </c>
      <c r="AD21" s="32">
        <f t="shared" si="0"/>
        <v>4.82</v>
      </c>
      <c r="AE21" s="32">
        <f t="shared" si="0"/>
        <v>0</v>
      </c>
      <c r="AF21" s="32">
        <f t="shared" si="0"/>
        <v>0</v>
      </c>
      <c r="AG21" s="32">
        <f t="shared" si="0"/>
        <v>0</v>
      </c>
      <c r="AH21" s="32">
        <f t="shared" si="0"/>
        <v>6.0430000000000001</v>
      </c>
      <c r="AI21" s="32">
        <f t="shared" si="0"/>
        <v>0</v>
      </c>
      <c r="AJ21" s="32">
        <f t="shared" si="0"/>
        <v>0</v>
      </c>
      <c r="AK21" s="32">
        <f t="shared" si="0"/>
        <v>1.3</v>
      </c>
      <c r="AL21" s="32">
        <f t="shared" si="0"/>
        <v>0</v>
      </c>
      <c r="AM21" s="32">
        <f t="shared" si="0"/>
        <v>0</v>
      </c>
      <c r="AN21" s="32">
        <f t="shared" si="0"/>
        <v>0</v>
      </c>
      <c r="AO21" s="32">
        <f t="shared" si="0"/>
        <v>11.999000000000001</v>
      </c>
      <c r="AP21" s="32">
        <f t="shared" si="0"/>
        <v>0</v>
      </c>
      <c r="AQ21" s="32">
        <f t="shared" si="0"/>
        <v>0</v>
      </c>
      <c r="AR21" s="32">
        <f t="shared" si="0"/>
        <v>11.968000000000002</v>
      </c>
      <c r="AS21" s="32">
        <f t="shared" si="0"/>
        <v>0</v>
      </c>
      <c r="AT21" s="32">
        <f t="shared" si="0"/>
        <v>0</v>
      </c>
      <c r="AU21" s="32">
        <f t="shared" si="0"/>
        <v>2.4489999999999998</v>
      </c>
      <c r="AV21" s="32">
        <f t="shared" si="0"/>
        <v>0</v>
      </c>
      <c r="AW21" s="32">
        <f t="shared" si="0"/>
        <v>0</v>
      </c>
      <c r="AX21" s="32">
        <f t="shared" si="0"/>
        <v>0</v>
      </c>
      <c r="AY21" s="32">
        <f t="shared" si="0"/>
        <v>3.585</v>
      </c>
      <c r="AZ21" s="32">
        <f t="shared" si="0"/>
        <v>0</v>
      </c>
      <c r="BA21" s="32">
        <f t="shared" si="0"/>
        <v>0</v>
      </c>
      <c r="BB21" s="32">
        <f t="shared" si="0"/>
        <v>0</v>
      </c>
      <c r="BC21" s="273">
        <f t="shared" si="0"/>
        <v>1.843</v>
      </c>
      <c r="BD21" s="32">
        <f t="shared" si="0"/>
        <v>0</v>
      </c>
      <c r="BE21" s="32">
        <f t="shared" si="0"/>
        <v>0</v>
      </c>
      <c r="BF21" s="273">
        <f t="shared" si="0"/>
        <v>2.3450000000000002</v>
      </c>
      <c r="BG21" s="32">
        <f t="shared" si="0"/>
        <v>0</v>
      </c>
      <c r="BH21" s="32">
        <f t="shared" si="0"/>
        <v>0</v>
      </c>
      <c r="BI21" s="32">
        <f t="shared" si="0"/>
        <v>0</v>
      </c>
      <c r="BJ21" s="32">
        <f t="shared" si="0"/>
        <v>2.383</v>
      </c>
      <c r="BK21" s="32">
        <f t="shared" si="0"/>
        <v>0</v>
      </c>
      <c r="BL21" s="32">
        <f t="shared" si="0"/>
        <v>0</v>
      </c>
      <c r="BM21" s="32">
        <f t="shared" si="0"/>
        <v>3.1349999999999998</v>
      </c>
      <c r="BN21" s="32">
        <f t="shared" si="0"/>
        <v>0</v>
      </c>
      <c r="BO21" s="32">
        <f t="shared" si="0"/>
        <v>0</v>
      </c>
      <c r="BP21" s="32">
        <f t="shared" si="0"/>
        <v>0</v>
      </c>
      <c r="BQ21" s="32">
        <f t="shared" ref="BQ21:BY21" si="1">BQ53+BQ61+BQ77</f>
        <v>5.3239999999999998</v>
      </c>
      <c r="BR21" s="32">
        <f t="shared" si="1"/>
        <v>0</v>
      </c>
      <c r="BS21" s="32">
        <f t="shared" si="1"/>
        <v>0</v>
      </c>
      <c r="BT21" s="32">
        <f t="shared" si="1"/>
        <v>2.903</v>
      </c>
      <c r="BU21" s="32">
        <f t="shared" si="1"/>
        <v>0</v>
      </c>
      <c r="BV21" s="32">
        <f t="shared" si="1"/>
        <v>0</v>
      </c>
      <c r="BW21" s="32">
        <f t="shared" si="1"/>
        <v>0</v>
      </c>
      <c r="BX21" s="32">
        <f>IF(AG21&lt;&gt;0,BW21/AG21,0)</f>
        <v>0</v>
      </c>
      <c r="BY21" s="32">
        <f t="shared" si="1"/>
        <v>-0.71899999999999986</v>
      </c>
      <c r="BZ21" s="70">
        <f>IF(AH21&lt;&gt;0,BY21/AH21,0)</f>
        <v>-0.11898063875558496</v>
      </c>
      <c r="CA21" s="31"/>
    </row>
    <row r="22" spans="1:79" s="30" customFormat="1" ht="10.5" x14ac:dyDescent="0.2">
      <c r="A22" s="78" t="s">
        <v>825</v>
      </c>
      <c r="B22" s="106" t="s">
        <v>826</v>
      </c>
      <c r="C22" s="80"/>
      <c r="D22" s="107" t="s">
        <v>870</v>
      </c>
      <c r="E22" s="107" t="s">
        <v>870</v>
      </c>
      <c r="F22" s="107" t="s">
        <v>870</v>
      </c>
      <c r="G22" s="107" t="s">
        <v>870</v>
      </c>
      <c r="H22" s="107" t="s">
        <v>870</v>
      </c>
      <c r="I22" s="107" t="s">
        <v>870</v>
      </c>
      <c r="J22" s="107" t="s">
        <v>870</v>
      </c>
      <c r="K22" s="107" t="s">
        <v>870</v>
      </c>
      <c r="L22" s="107" t="s">
        <v>870</v>
      </c>
      <c r="M22" s="107" t="s">
        <v>870</v>
      </c>
      <c r="N22" s="107" t="s">
        <v>870</v>
      </c>
      <c r="O22" s="107" t="s">
        <v>870</v>
      </c>
      <c r="P22" s="107" t="s">
        <v>870</v>
      </c>
      <c r="Q22" s="107" t="s">
        <v>870</v>
      </c>
      <c r="R22" s="107" t="s">
        <v>870</v>
      </c>
      <c r="S22" s="107" t="s">
        <v>870</v>
      </c>
      <c r="T22" s="107" t="s">
        <v>870</v>
      </c>
      <c r="U22" s="107" t="s">
        <v>870</v>
      </c>
      <c r="V22" s="107" t="s">
        <v>870</v>
      </c>
      <c r="W22" s="107" t="s">
        <v>870</v>
      </c>
      <c r="X22" s="107" t="s">
        <v>870</v>
      </c>
      <c r="Y22" s="107" t="s">
        <v>870</v>
      </c>
      <c r="Z22" s="107" t="s">
        <v>870</v>
      </c>
      <c r="AA22" s="107" t="s">
        <v>870</v>
      </c>
      <c r="AB22" s="107" t="s">
        <v>870</v>
      </c>
      <c r="AC22" s="107" t="s">
        <v>870</v>
      </c>
      <c r="AD22" s="107" t="s">
        <v>870</v>
      </c>
      <c r="AE22" s="107" t="s">
        <v>870</v>
      </c>
      <c r="AF22" s="107" t="s">
        <v>870</v>
      </c>
      <c r="AG22" s="107" t="s">
        <v>870</v>
      </c>
      <c r="AH22" s="107" t="s">
        <v>870</v>
      </c>
      <c r="AI22" s="107" t="s">
        <v>870</v>
      </c>
      <c r="AJ22" s="107" t="s">
        <v>870</v>
      </c>
      <c r="AK22" s="107" t="s">
        <v>870</v>
      </c>
      <c r="AL22" s="107" t="s">
        <v>870</v>
      </c>
      <c r="AM22" s="107" t="s">
        <v>870</v>
      </c>
      <c r="AN22" s="107" t="s">
        <v>870</v>
      </c>
      <c r="AO22" s="107" t="s">
        <v>870</v>
      </c>
      <c r="AP22" s="107" t="s">
        <v>870</v>
      </c>
      <c r="AQ22" s="107" t="s">
        <v>870</v>
      </c>
      <c r="AR22" s="107" t="s">
        <v>870</v>
      </c>
      <c r="AS22" s="107" t="s">
        <v>870</v>
      </c>
      <c r="AT22" s="107" t="s">
        <v>870</v>
      </c>
      <c r="AU22" s="107" t="s">
        <v>870</v>
      </c>
      <c r="AV22" s="107" t="s">
        <v>870</v>
      </c>
      <c r="AW22" s="107" t="s">
        <v>870</v>
      </c>
      <c r="AX22" s="107" t="s">
        <v>870</v>
      </c>
      <c r="AY22" s="107" t="s">
        <v>870</v>
      </c>
      <c r="AZ22" s="107" t="s">
        <v>870</v>
      </c>
      <c r="BA22" s="107" t="s">
        <v>870</v>
      </c>
      <c r="BB22" s="107" t="s">
        <v>870</v>
      </c>
      <c r="BC22" s="107" t="s">
        <v>870</v>
      </c>
      <c r="BD22" s="107" t="s">
        <v>870</v>
      </c>
      <c r="BE22" s="107" t="s">
        <v>870</v>
      </c>
      <c r="BF22" s="107" t="s">
        <v>870</v>
      </c>
      <c r="BG22" s="107" t="s">
        <v>870</v>
      </c>
      <c r="BH22" s="107" t="s">
        <v>870</v>
      </c>
      <c r="BI22" s="107" t="s">
        <v>870</v>
      </c>
      <c r="BJ22" s="107" t="s">
        <v>870</v>
      </c>
      <c r="BK22" s="107" t="s">
        <v>870</v>
      </c>
      <c r="BL22" s="107" t="s">
        <v>870</v>
      </c>
      <c r="BM22" s="107" t="s">
        <v>870</v>
      </c>
      <c r="BN22" s="107" t="s">
        <v>870</v>
      </c>
      <c r="BO22" s="107" t="s">
        <v>870</v>
      </c>
      <c r="BP22" s="107" t="s">
        <v>870</v>
      </c>
      <c r="BQ22" s="107" t="s">
        <v>870</v>
      </c>
      <c r="BR22" s="107" t="s">
        <v>870</v>
      </c>
      <c r="BS22" s="107" t="s">
        <v>870</v>
      </c>
      <c r="BT22" s="107" t="s">
        <v>870</v>
      </c>
      <c r="BU22" s="107" t="s">
        <v>870</v>
      </c>
      <c r="BV22" s="107" t="s">
        <v>870</v>
      </c>
      <c r="BW22" s="107" t="s">
        <v>870</v>
      </c>
      <c r="BX22" s="107" t="s">
        <v>870</v>
      </c>
      <c r="BY22" s="107" t="s">
        <v>870</v>
      </c>
      <c r="BZ22" s="107" t="s">
        <v>870</v>
      </c>
      <c r="CA22" s="108"/>
    </row>
    <row r="23" spans="1:79" s="30" customFormat="1" ht="21" x14ac:dyDescent="0.2">
      <c r="A23" s="78" t="s">
        <v>827</v>
      </c>
      <c r="B23" s="106" t="s">
        <v>828</v>
      </c>
      <c r="C23" s="80"/>
      <c r="D23" s="107" t="s">
        <v>870</v>
      </c>
      <c r="E23" s="107" t="s">
        <v>870</v>
      </c>
      <c r="F23" s="107" t="s">
        <v>870</v>
      </c>
      <c r="G23" s="107" t="s">
        <v>870</v>
      </c>
      <c r="H23" s="107" t="s">
        <v>870</v>
      </c>
      <c r="I23" s="107" t="s">
        <v>870</v>
      </c>
      <c r="J23" s="107" t="s">
        <v>870</v>
      </c>
      <c r="K23" s="107" t="s">
        <v>870</v>
      </c>
      <c r="L23" s="107" t="s">
        <v>870</v>
      </c>
      <c r="M23" s="107" t="s">
        <v>870</v>
      </c>
      <c r="N23" s="107" t="s">
        <v>870</v>
      </c>
      <c r="O23" s="107" t="s">
        <v>870</v>
      </c>
      <c r="P23" s="107" t="s">
        <v>870</v>
      </c>
      <c r="Q23" s="107" t="s">
        <v>870</v>
      </c>
      <c r="R23" s="107" t="s">
        <v>870</v>
      </c>
      <c r="S23" s="107" t="s">
        <v>870</v>
      </c>
      <c r="T23" s="107" t="s">
        <v>870</v>
      </c>
      <c r="U23" s="107" t="s">
        <v>870</v>
      </c>
      <c r="V23" s="107" t="s">
        <v>870</v>
      </c>
      <c r="W23" s="107" t="s">
        <v>870</v>
      </c>
      <c r="X23" s="107" t="s">
        <v>870</v>
      </c>
      <c r="Y23" s="107" t="s">
        <v>870</v>
      </c>
      <c r="Z23" s="107" t="s">
        <v>870</v>
      </c>
      <c r="AA23" s="107" t="s">
        <v>870</v>
      </c>
      <c r="AB23" s="107" t="s">
        <v>870</v>
      </c>
      <c r="AC23" s="107" t="s">
        <v>870</v>
      </c>
      <c r="AD23" s="107" t="s">
        <v>870</v>
      </c>
      <c r="AE23" s="107" t="s">
        <v>870</v>
      </c>
      <c r="AF23" s="107" t="s">
        <v>870</v>
      </c>
      <c r="AG23" s="107" t="s">
        <v>870</v>
      </c>
      <c r="AH23" s="107" t="s">
        <v>870</v>
      </c>
      <c r="AI23" s="107" t="s">
        <v>870</v>
      </c>
      <c r="AJ23" s="107" t="s">
        <v>870</v>
      </c>
      <c r="AK23" s="107" t="s">
        <v>870</v>
      </c>
      <c r="AL23" s="107" t="s">
        <v>870</v>
      </c>
      <c r="AM23" s="107" t="s">
        <v>870</v>
      </c>
      <c r="AN23" s="107" t="s">
        <v>870</v>
      </c>
      <c r="AO23" s="107" t="s">
        <v>870</v>
      </c>
      <c r="AP23" s="107" t="s">
        <v>870</v>
      </c>
      <c r="AQ23" s="107" t="s">
        <v>870</v>
      </c>
      <c r="AR23" s="107" t="s">
        <v>870</v>
      </c>
      <c r="AS23" s="107" t="s">
        <v>870</v>
      </c>
      <c r="AT23" s="107" t="s">
        <v>870</v>
      </c>
      <c r="AU23" s="107" t="s">
        <v>870</v>
      </c>
      <c r="AV23" s="107" t="s">
        <v>870</v>
      </c>
      <c r="AW23" s="107" t="s">
        <v>870</v>
      </c>
      <c r="AX23" s="107" t="s">
        <v>870</v>
      </c>
      <c r="AY23" s="107" t="s">
        <v>870</v>
      </c>
      <c r="AZ23" s="107" t="s">
        <v>870</v>
      </c>
      <c r="BA23" s="107" t="s">
        <v>870</v>
      </c>
      <c r="BB23" s="107" t="s">
        <v>870</v>
      </c>
      <c r="BC23" s="107" t="s">
        <v>870</v>
      </c>
      <c r="BD23" s="107" t="s">
        <v>870</v>
      </c>
      <c r="BE23" s="107" t="s">
        <v>870</v>
      </c>
      <c r="BF23" s="107" t="s">
        <v>870</v>
      </c>
      <c r="BG23" s="107" t="s">
        <v>870</v>
      </c>
      <c r="BH23" s="107" t="s">
        <v>870</v>
      </c>
      <c r="BI23" s="107" t="s">
        <v>870</v>
      </c>
      <c r="BJ23" s="107" t="s">
        <v>870</v>
      </c>
      <c r="BK23" s="107" t="s">
        <v>870</v>
      </c>
      <c r="BL23" s="107" t="s">
        <v>870</v>
      </c>
      <c r="BM23" s="107" t="s">
        <v>870</v>
      </c>
      <c r="BN23" s="107" t="s">
        <v>870</v>
      </c>
      <c r="BO23" s="107" t="s">
        <v>870</v>
      </c>
      <c r="BP23" s="107" t="s">
        <v>870</v>
      </c>
      <c r="BQ23" s="107" t="s">
        <v>870</v>
      </c>
      <c r="BR23" s="107" t="s">
        <v>870</v>
      </c>
      <c r="BS23" s="107" t="s">
        <v>870</v>
      </c>
      <c r="BT23" s="107" t="s">
        <v>870</v>
      </c>
      <c r="BU23" s="107" t="s">
        <v>870</v>
      </c>
      <c r="BV23" s="107" t="s">
        <v>870</v>
      </c>
      <c r="BW23" s="107" t="s">
        <v>870</v>
      </c>
      <c r="BX23" s="107" t="s">
        <v>870</v>
      </c>
      <c r="BY23" s="107" t="s">
        <v>870</v>
      </c>
      <c r="BZ23" s="107" t="s">
        <v>870</v>
      </c>
      <c r="CA23" s="108"/>
    </row>
    <row r="24" spans="1:79" s="30" customFormat="1" ht="42" x14ac:dyDescent="0.2">
      <c r="A24" s="78" t="s">
        <v>829</v>
      </c>
      <c r="B24" s="106" t="s">
        <v>830</v>
      </c>
      <c r="C24" s="80"/>
      <c r="D24" s="107" t="s">
        <v>870</v>
      </c>
      <c r="E24" s="107" t="s">
        <v>870</v>
      </c>
      <c r="F24" s="107" t="s">
        <v>870</v>
      </c>
      <c r="G24" s="107" t="s">
        <v>870</v>
      </c>
      <c r="H24" s="107" t="s">
        <v>870</v>
      </c>
      <c r="I24" s="107" t="s">
        <v>870</v>
      </c>
      <c r="J24" s="107" t="s">
        <v>870</v>
      </c>
      <c r="K24" s="107" t="s">
        <v>870</v>
      </c>
      <c r="L24" s="107" t="s">
        <v>870</v>
      </c>
      <c r="M24" s="107" t="s">
        <v>870</v>
      </c>
      <c r="N24" s="107" t="s">
        <v>870</v>
      </c>
      <c r="O24" s="107" t="s">
        <v>870</v>
      </c>
      <c r="P24" s="107" t="s">
        <v>870</v>
      </c>
      <c r="Q24" s="107" t="s">
        <v>870</v>
      </c>
      <c r="R24" s="107" t="s">
        <v>870</v>
      </c>
      <c r="S24" s="107" t="s">
        <v>870</v>
      </c>
      <c r="T24" s="107" t="s">
        <v>870</v>
      </c>
      <c r="U24" s="107" t="s">
        <v>870</v>
      </c>
      <c r="V24" s="107" t="s">
        <v>870</v>
      </c>
      <c r="W24" s="107" t="s">
        <v>870</v>
      </c>
      <c r="X24" s="107" t="s">
        <v>870</v>
      </c>
      <c r="Y24" s="107" t="s">
        <v>870</v>
      </c>
      <c r="Z24" s="107" t="s">
        <v>870</v>
      </c>
      <c r="AA24" s="107" t="s">
        <v>870</v>
      </c>
      <c r="AB24" s="107" t="s">
        <v>870</v>
      </c>
      <c r="AC24" s="107" t="s">
        <v>870</v>
      </c>
      <c r="AD24" s="107" t="s">
        <v>870</v>
      </c>
      <c r="AE24" s="107" t="s">
        <v>870</v>
      </c>
      <c r="AF24" s="107" t="s">
        <v>870</v>
      </c>
      <c r="AG24" s="107" t="s">
        <v>870</v>
      </c>
      <c r="AH24" s="107" t="s">
        <v>870</v>
      </c>
      <c r="AI24" s="107" t="s">
        <v>870</v>
      </c>
      <c r="AJ24" s="107" t="s">
        <v>870</v>
      </c>
      <c r="AK24" s="107" t="s">
        <v>870</v>
      </c>
      <c r="AL24" s="107" t="s">
        <v>870</v>
      </c>
      <c r="AM24" s="107" t="s">
        <v>870</v>
      </c>
      <c r="AN24" s="107" t="s">
        <v>870</v>
      </c>
      <c r="AO24" s="107" t="s">
        <v>870</v>
      </c>
      <c r="AP24" s="107" t="s">
        <v>870</v>
      </c>
      <c r="AQ24" s="107" t="s">
        <v>870</v>
      </c>
      <c r="AR24" s="107" t="s">
        <v>870</v>
      </c>
      <c r="AS24" s="107" t="s">
        <v>870</v>
      </c>
      <c r="AT24" s="107" t="s">
        <v>870</v>
      </c>
      <c r="AU24" s="107" t="s">
        <v>870</v>
      </c>
      <c r="AV24" s="107" t="s">
        <v>870</v>
      </c>
      <c r="AW24" s="107" t="s">
        <v>870</v>
      </c>
      <c r="AX24" s="107" t="s">
        <v>870</v>
      </c>
      <c r="AY24" s="107" t="s">
        <v>870</v>
      </c>
      <c r="AZ24" s="107" t="s">
        <v>870</v>
      </c>
      <c r="BA24" s="107" t="s">
        <v>870</v>
      </c>
      <c r="BB24" s="107" t="s">
        <v>870</v>
      </c>
      <c r="BC24" s="107" t="s">
        <v>870</v>
      </c>
      <c r="BD24" s="107" t="s">
        <v>870</v>
      </c>
      <c r="BE24" s="107" t="s">
        <v>870</v>
      </c>
      <c r="BF24" s="107" t="s">
        <v>870</v>
      </c>
      <c r="BG24" s="107" t="s">
        <v>870</v>
      </c>
      <c r="BH24" s="107" t="s">
        <v>870</v>
      </c>
      <c r="BI24" s="107" t="s">
        <v>870</v>
      </c>
      <c r="BJ24" s="107" t="s">
        <v>870</v>
      </c>
      <c r="BK24" s="107" t="s">
        <v>870</v>
      </c>
      <c r="BL24" s="107" t="s">
        <v>870</v>
      </c>
      <c r="BM24" s="107" t="s">
        <v>870</v>
      </c>
      <c r="BN24" s="107" t="s">
        <v>870</v>
      </c>
      <c r="BO24" s="107" t="s">
        <v>870</v>
      </c>
      <c r="BP24" s="107" t="s">
        <v>870</v>
      </c>
      <c r="BQ24" s="107" t="s">
        <v>870</v>
      </c>
      <c r="BR24" s="107" t="s">
        <v>870</v>
      </c>
      <c r="BS24" s="107" t="s">
        <v>870</v>
      </c>
      <c r="BT24" s="107" t="s">
        <v>870</v>
      </c>
      <c r="BU24" s="107" t="s">
        <v>870</v>
      </c>
      <c r="BV24" s="107" t="s">
        <v>870</v>
      </c>
      <c r="BW24" s="107" t="s">
        <v>870</v>
      </c>
      <c r="BX24" s="107" t="s">
        <v>870</v>
      </c>
      <c r="BY24" s="107" t="s">
        <v>870</v>
      </c>
      <c r="BZ24" s="107" t="s">
        <v>870</v>
      </c>
      <c r="CA24" s="108"/>
    </row>
    <row r="25" spans="1:79" s="30" customFormat="1" ht="21" x14ac:dyDescent="0.2">
      <c r="A25" s="78" t="s">
        <v>831</v>
      </c>
      <c r="B25" s="106" t="s">
        <v>832</v>
      </c>
      <c r="C25" s="80"/>
      <c r="D25" s="107" t="s">
        <v>870</v>
      </c>
      <c r="E25" s="107" t="s">
        <v>870</v>
      </c>
      <c r="F25" s="107" t="s">
        <v>870</v>
      </c>
      <c r="G25" s="107" t="s">
        <v>870</v>
      </c>
      <c r="H25" s="107" t="s">
        <v>870</v>
      </c>
      <c r="I25" s="107" t="s">
        <v>870</v>
      </c>
      <c r="J25" s="107" t="s">
        <v>870</v>
      </c>
      <c r="K25" s="107" t="s">
        <v>870</v>
      </c>
      <c r="L25" s="107" t="s">
        <v>870</v>
      </c>
      <c r="M25" s="107" t="s">
        <v>870</v>
      </c>
      <c r="N25" s="107" t="s">
        <v>870</v>
      </c>
      <c r="O25" s="107" t="s">
        <v>870</v>
      </c>
      <c r="P25" s="107" t="s">
        <v>870</v>
      </c>
      <c r="Q25" s="107" t="s">
        <v>870</v>
      </c>
      <c r="R25" s="107" t="s">
        <v>870</v>
      </c>
      <c r="S25" s="107" t="s">
        <v>870</v>
      </c>
      <c r="T25" s="107" t="s">
        <v>870</v>
      </c>
      <c r="U25" s="107" t="s">
        <v>870</v>
      </c>
      <c r="V25" s="107" t="s">
        <v>870</v>
      </c>
      <c r="W25" s="107" t="s">
        <v>870</v>
      </c>
      <c r="X25" s="107" t="s">
        <v>870</v>
      </c>
      <c r="Y25" s="107" t="s">
        <v>870</v>
      </c>
      <c r="Z25" s="107" t="s">
        <v>870</v>
      </c>
      <c r="AA25" s="107" t="s">
        <v>870</v>
      </c>
      <c r="AB25" s="107" t="s">
        <v>870</v>
      </c>
      <c r="AC25" s="107" t="s">
        <v>870</v>
      </c>
      <c r="AD25" s="107" t="s">
        <v>870</v>
      </c>
      <c r="AE25" s="107" t="s">
        <v>870</v>
      </c>
      <c r="AF25" s="107" t="s">
        <v>870</v>
      </c>
      <c r="AG25" s="107" t="s">
        <v>870</v>
      </c>
      <c r="AH25" s="107" t="s">
        <v>870</v>
      </c>
      <c r="AI25" s="107" t="s">
        <v>870</v>
      </c>
      <c r="AJ25" s="107" t="s">
        <v>870</v>
      </c>
      <c r="AK25" s="107" t="s">
        <v>870</v>
      </c>
      <c r="AL25" s="107" t="s">
        <v>870</v>
      </c>
      <c r="AM25" s="107" t="s">
        <v>870</v>
      </c>
      <c r="AN25" s="107" t="s">
        <v>870</v>
      </c>
      <c r="AO25" s="107" t="s">
        <v>870</v>
      </c>
      <c r="AP25" s="107" t="s">
        <v>870</v>
      </c>
      <c r="AQ25" s="107" t="s">
        <v>870</v>
      </c>
      <c r="AR25" s="107" t="s">
        <v>870</v>
      </c>
      <c r="AS25" s="107" t="s">
        <v>870</v>
      </c>
      <c r="AT25" s="107" t="s">
        <v>870</v>
      </c>
      <c r="AU25" s="107" t="s">
        <v>870</v>
      </c>
      <c r="AV25" s="107" t="s">
        <v>870</v>
      </c>
      <c r="AW25" s="107" t="s">
        <v>870</v>
      </c>
      <c r="AX25" s="107" t="s">
        <v>870</v>
      </c>
      <c r="AY25" s="107" t="s">
        <v>870</v>
      </c>
      <c r="AZ25" s="107" t="s">
        <v>870</v>
      </c>
      <c r="BA25" s="107" t="s">
        <v>870</v>
      </c>
      <c r="BB25" s="107" t="s">
        <v>870</v>
      </c>
      <c r="BC25" s="107" t="s">
        <v>870</v>
      </c>
      <c r="BD25" s="107" t="s">
        <v>870</v>
      </c>
      <c r="BE25" s="107" t="s">
        <v>870</v>
      </c>
      <c r="BF25" s="107" t="s">
        <v>870</v>
      </c>
      <c r="BG25" s="107" t="s">
        <v>870</v>
      </c>
      <c r="BH25" s="107" t="s">
        <v>870</v>
      </c>
      <c r="BI25" s="107" t="s">
        <v>870</v>
      </c>
      <c r="BJ25" s="107" t="s">
        <v>870</v>
      </c>
      <c r="BK25" s="107" t="s">
        <v>870</v>
      </c>
      <c r="BL25" s="107" t="s">
        <v>870</v>
      </c>
      <c r="BM25" s="107" t="s">
        <v>870</v>
      </c>
      <c r="BN25" s="107" t="s">
        <v>870</v>
      </c>
      <c r="BO25" s="107" t="s">
        <v>870</v>
      </c>
      <c r="BP25" s="107" t="s">
        <v>870</v>
      </c>
      <c r="BQ25" s="107" t="s">
        <v>870</v>
      </c>
      <c r="BR25" s="107" t="s">
        <v>870</v>
      </c>
      <c r="BS25" s="107" t="s">
        <v>870</v>
      </c>
      <c r="BT25" s="107" t="s">
        <v>870</v>
      </c>
      <c r="BU25" s="107" t="s">
        <v>870</v>
      </c>
      <c r="BV25" s="107" t="s">
        <v>870</v>
      </c>
      <c r="BW25" s="107" t="s">
        <v>870</v>
      </c>
      <c r="BX25" s="107" t="s">
        <v>870</v>
      </c>
      <c r="BY25" s="107" t="s">
        <v>870</v>
      </c>
      <c r="BZ25" s="107" t="s">
        <v>870</v>
      </c>
      <c r="CA25" s="108"/>
    </row>
    <row r="26" spans="1:79" s="30" customFormat="1" ht="31.5" x14ac:dyDescent="0.2">
      <c r="A26" s="78" t="s">
        <v>833</v>
      </c>
      <c r="B26" s="106" t="s">
        <v>834</v>
      </c>
      <c r="C26" s="80"/>
      <c r="D26" s="107" t="s">
        <v>870</v>
      </c>
      <c r="E26" s="107" t="s">
        <v>870</v>
      </c>
      <c r="F26" s="107" t="s">
        <v>870</v>
      </c>
      <c r="G26" s="107" t="s">
        <v>870</v>
      </c>
      <c r="H26" s="107" t="s">
        <v>870</v>
      </c>
      <c r="I26" s="107" t="s">
        <v>870</v>
      </c>
      <c r="J26" s="107" t="s">
        <v>870</v>
      </c>
      <c r="K26" s="107" t="s">
        <v>870</v>
      </c>
      <c r="L26" s="107" t="s">
        <v>870</v>
      </c>
      <c r="M26" s="107" t="s">
        <v>870</v>
      </c>
      <c r="N26" s="107" t="s">
        <v>870</v>
      </c>
      <c r="O26" s="107" t="s">
        <v>870</v>
      </c>
      <c r="P26" s="107" t="s">
        <v>870</v>
      </c>
      <c r="Q26" s="107" t="s">
        <v>870</v>
      </c>
      <c r="R26" s="107" t="s">
        <v>870</v>
      </c>
      <c r="S26" s="107" t="s">
        <v>870</v>
      </c>
      <c r="T26" s="107" t="s">
        <v>870</v>
      </c>
      <c r="U26" s="107" t="s">
        <v>870</v>
      </c>
      <c r="V26" s="107" t="s">
        <v>870</v>
      </c>
      <c r="W26" s="107" t="s">
        <v>870</v>
      </c>
      <c r="X26" s="107" t="s">
        <v>870</v>
      </c>
      <c r="Y26" s="107" t="s">
        <v>870</v>
      </c>
      <c r="Z26" s="107" t="s">
        <v>870</v>
      </c>
      <c r="AA26" s="107" t="s">
        <v>870</v>
      </c>
      <c r="AB26" s="107" t="s">
        <v>870</v>
      </c>
      <c r="AC26" s="107" t="s">
        <v>870</v>
      </c>
      <c r="AD26" s="107" t="s">
        <v>870</v>
      </c>
      <c r="AE26" s="107" t="s">
        <v>870</v>
      </c>
      <c r="AF26" s="107" t="s">
        <v>870</v>
      </c>
      <c r="AG26" s="107" t="s">
        <v>870</v>
      </c>
      <c r="AH26" s="107" t="s">
        <v>870</v>
      </c>
      <c r="AI26" s="107" t="s">
        <v>870</v>
      </c>
      <c r="AJ26" s="107" t="s">
        <v>870</v>
      </c>
      <c r="AK26" s="107" t="s">
        <v>870</v>
      </c>
      <c r="AL26" s="107" t="s">
        <v>870</v>
      </c>
      <c r="AM26" s="107" t="s">
        <v>870</v>
      </c>
      <c r="AN26" s="107" t="s">
        <v>870</v>
      </c>
      <c r="AO26" s="107" t="s">
        <v>870</v>
      </c>
      <c r="AP26" s="107" t="s">
        <v>870</v>
      </c>
      <c r="AQ26" s="107" t="s">
        <v>870</v>
      </c>
      <c r="AR26" s="107" t="s">
        <v>870</v>
      </c>
      <c r="AS26" s="107" t="s">
        <v>870</v>
      </c>
      <c r="AT26" s="107" t="s">
        <v>870</v>
      </c>
      <c r="AU26" s="107" t="s">
        <v>870</v>
      </c>
      <c r="AV26" s="107" t="s">
        <v>870</v>
      </c>
      <c r="AW26" s="107" t="s">
        <v>870</v>
      </c>
      <c r="AX26" s="107" t="s">
        <v>870</v>
      </c>
      <c r="AY26" s="107" t="s">
        <v>870</v>
      </c>
      <c r="AZ26" s="107" t="s">
        <v>870</v>
      </c>
      <c r="BA26" s="107" t="s">
        <v>870</v>
      </c>
      <c r="BB26" s="107" t="s">
        <v>870</v>
      </c>
      <c r="BC26" s="107" t="s">
        <v>870</v>
      </c>
      <c r="BD26" s="107" t="s">
        <v>870</v>
      </c>
      <c r="BE26" s="107" t="s">
        <v>870</v>
      </c>
      <c r="BF26" s="107" t="s">
        <v>870</v>
      </c>
      <c r="BG26" s="107" t="s">
        <v>870</v>
      </c>
      <c r="BH26" s="107" t="s">
        <v>870</v>
      </c>
      <c r="BI26" s="107" t="s">
        <v>870</v>
      </c>
      <c r="BJ26" s="107" t="s">
        <v>870</v>
      </c>
      <c r="BK26" s="107" t="s">
        <v>870</v>
      </c>
      <c r="BL26" s="107" t="s">
        <v>870</v>
      </c>
      <c r="BM26" s="107" t="s">
        <v>870</v>
      </c>
      <c r="BN26" s="107" t="s">
        <v>870</v>
      </c>
      <c r="BO26" s="107" t="s">
        <v>870</v>
      </c>
      <c r="BP26" s="107" t="s">
        <v>870</v>
      </c>
      <c r="BQ26" s="107" t="s">
        <v>870</v>
      </c>
      <c r="BR26" s="107" t="s">
        <v>870</v>
      </c>
      <c r="BS26" s="107" t="s">
        <v>870</v>
      </c>
      <c r="BT26" s="107" t="s">
        <v>870</v>
      </c>
      <c r="BU26" s="107" t="s">
        <v>870</v>
      </c>
      <c r="BV26" s="107" t="s">
        <v>870</v>
      </c>
      <c r="BW26" s="107" t="s">
        <v>870</v>
      </c>
      <c r="BX26" s="107" t="s">
        <v>870</v>
      </c>
      <c r="BY26" s="107" t="s">
        <v>870</v>
      </c>
      <c r="BZ26" s="107" t="s">
        <v>870</v>
      </c>
      <c r="CA26" s="108"/>
    </row>
    <row r="27" spans="1:79" s="30" customFormat="1" ht="10.5" x14ac:dyDescent="0.2">
      <c r="A27" s="78" t="s">
        <v>835</v>
      </c>
      <c r="B27" s="106" t="s">
        <v>836</v>
      </c>
      <c r="C27" s="80"/>
      <c r="D27" s="107" t="s">
        <v>870</v>
      </c>
      <c r="E27" s="107" t="s">
        <v>870</v>
      </c>
      <c r="F27" s="107" t="s">
        <v>870</v>
      </c>
      <c r="G27" s="107" t="s">
        <v>870</v>
      </c>
      <c r="H27" s="107" t="s">
        <v>870</v>
      </c>
      <c r="I27" s="107" t="s">
        <v>870</v>
      </c>
      <c r="J27" s="107" t="s">
        <v>870</v>
      </c>
      <c r="K27" s="107" t="s">
        <v>870</v>
      </c>
      <c r="L27" s="107" t="s">
        <v>870</v>
      </c>
      <c r="M27" s="107" t="s">
        <v>870</v>
      </c>
      <c r="N27" s="107" t="s">
        <v>870</v>
      </c>
      <c r="O27" s="107" t="s">
        <v>870</v>
      </c>
      <c r="P27" s="107" t="s">
        <v>870</v>
      </c>
      <c r="Q27" s="107" t="s">
        <v>870</v>
      </c>
      <c r="R27" s="107" t="s">
        <v>870</v>
      </c>
      <c r="S27" s="107" t="s">
        <v>870</v>
      </c>
      <c r="T27" s="107" t="s">
        <v>870</v>
      </c>
      <c r="U27" s="107" t="s">
        <v>870</v>
      </c>
      <c r="V27" s="107" t="s">
        <v>870</v>
      </c>
      <c r="W27" s="107" t="s">
        <v>870</v>
      </c>
      <c r="X27" s="107" t="s">
        <v>870</v>
      </c>
      <c r="Y27" s="107" t="s">
        <v>870</v>
      </c>
      <c r="Z27" s="107" t="s">
        <v>870</v>
      </c>
      <c r="AA27" s="107" t="s">
        <v>870</v>
      </c>
      <c r="AB27" s="107" t="s">
        <v>870</v>
      </c>
      <c r="AC27" s="107" t="s">
        <v>870</v>
      </c>
      <c r="AD27" s="107" t="s">
        <v>870</v>
      </c>
      <c r="AE27" s="107" t="s">
        <v>870</v>
      </c>
      <c r="AF27" s="107" t="s">
        <v>870</v>
      </c>
      <c r="AG27" s="107" t="s">
        <v>870</v>
      </c>
      <c r="AH27" s="107" t="s">
        <v>870</v>
      </c>
      <c r="AI27" s="107" t="s">
        <v>870</v>
      </c>
      <c r="AJ27" s="107" t="s">
        <v>870</v>
      </c>
      <c r="AK27" s="107" t="s">
        <v>870</v>
      </c>
      <c r="AL27" s="107" t="s">
        <v>870</v>
      </c>
      <c r="AM27" s="107" t="s">
        <v>870</v>
      </c>
      <c r="AN27" s="107" t="s">
        <v>870</v>
      </c>
      <c r="AO27" s="107" t="s">
        <v>870</v>
      </c>
      <c r="AP27" s="107" t="s">
        <v>870</v>
      </c>
      <c r="AQ27" s="107" t="s">
        <v>870</v>
      </c>
      <c r="AR27" s="107" t="s">
        <v>870</v>
      </c>
      <c r="AS27" s="107" t="s">
        <v>870</v>
      </c>
      <c r="AT27" s="107" t="s">
        <v>870</v>
      </c>
      <c r="AU27" s="107" t="s">
        <v>870</v>
      </c>
      <c r="AV27" s="107" t="s">
        <v>870</v>
      </c>
      <c r="AW27" s="107" t="s">
        <v>870</v>
      </c>
      <c r="AX27" s="107" t="s">
        <v>870</v>
      </c>
      <c r="AY27" s="107" t="s">
        <v>870</v>
      </c>
      <c r="AZ27" s="107" t="s">
        <v>870</v>
      </c>
      <c r="BA27" s="107" t="s">
        <v>870</v>
      </c>
      <c r="BB27" s="107" t="s">
        <v>870</v>
      </c>
      <c r="BC27" s="107" t="s">
        <v>870</v>
      </c>
      <c r="BD27" s="107" t="s">
        <v>870</v>
      </c>
      <c r="BE27" s="107" t="s">
        <v>870</v>
      </c>
      <c r="BF27" s="107" t="s">
        <v>870</v>
      </c>
      <c r="BG27" s="107" t="s">
        <v>870</v>
      </c>
      <c r="BH27" s="107" t="s">
        <v>870</v>
      </c>
      <c r="BI27" s="107" t="s">
        <v>870</v>
      </c>
      <c r="BJ27" s="107" t="s">
        <v>870</v>
      </c>
      <c r="BK27" s="107" t="s">
        <v>870</v>
      </c>
      <c r="BL27" s="107" t="s">
        <v>870</v>
      </c>
      <c r="BM27" s="107" t="s">
        <v>870</v>
      </c>
      <c r="BN27" s="107" t="s">
        <v>870</v>
      </c>
      <c r="BO27" s="107" t="s">
        <v>870</v>
      </c>
      <c r="BP27" s="107" t="s">
        <v>870</v>
      </c>
      <c r="BQ27" s="107" t="s">
        <v>870</v>
      </c>
      <c r="BR27" s="107" t="s">
        <v>870</v>
      </c>
      <c r="BS27" s="107" t="s">
        <v>870</v>
      </c>
      <c r="BT27" s="107" t="s">
        <v>870</v>
      </c>
      <c r="BU27" s="107" t="s">
        <v>870</v>
      </c>
      <c r="BV27" s="107" t="s">
        <v>870</v>
      </c>
      <c r="BW27" s="107" t="s">
        <v>870</v>
      </c>
      <c r="BX27" s="107" t="s">
        <v>870</v>
      </c>
      <c r="BY27" s="107" t="s">
        <v>870</v>
      </c>
      <c r="BZ27" s="107" t="s">
        <v>870</v>
      </c>
      <c r="CA27" s="108"/>
    </row>
    <row r="28" spans="1:79" s="30" customFormat="1" ht="10.5" x14ac:dyDescent="0.2">
      <c r="A28" s="78" t="s">
        <v>837</v>
      </c>
      <c r="B28" s="106" t="s">
        <v>838</v>
      </c>
      <c r="C28" s="80"/>
      <c r="D28" s="109">
        <f>D21</f>
        <v>16.651</v>
      </c>
      <c r="E28" s="109">
        <f t="shared" ref="E28:BP28" si="2">E21</f>
        <v>0</v>
      </c>
      <c r="F28" s="109">
        <f t="shared" si="2"/>
        <v>16.651</v>
      </c>
      <c r="G28" s="109">
        <f t="shared" si="2"/>
        <v>0</v>
      </c>
      <c r="H28" s="109">
        <f t="shared" si="2"/>
        <v>0</v>
      </c>
      <c r="I28" s="109">
        <f t="shared" si="2"/>
        <v>11.200000000000001</v>
      </c>
      <c r="J28" s="109">
        <f t="shared" si="2"/>
        <v>0</v>
      </c>
      <c r="K28" s="109">
        <f t="shared" si="2"/>
        <v>0</v>
      </c>
      <c r="L28" s="109">
        <f t="shared" si="2"/>
        <v>0</v>
      </c>
      <c r="M28" s="109">
        <f t="shared" si="2"/>
        <v>2.9020000000000001</v>
      </c>
      <c r="N28" s="109">
        <f t="shared" si="2"/>
        <v>0</v>
      </c>
      <c r="O28" s="109">
        <f t="shared" si="2"/>
        <v>0</v>
      </c>
      <c r="P28" s="109">
        <f t="shared" si="2"/>
        <v>3.15</v>
      </c>
      <c r="Q28" s="109">
        <f t="shared" si="2"/>
        <v>0</v>
      </c>
      <c r="R28" s="109">
        <f t="shared" si="2"/>
        <v>0</v>
      </c>
      <c r="S28" s="109">
        <f t="shared" si="2"/>
        <v>0</v>
      </c>
      <c r="T28" s="109">
        <f t="shared" si="2"/>
        <v>1.653</v>
      </c>
      <c r="U28" s="109">
        <f t="shared" si="2"/>
        <v>0</v>
      </c>
      <c r="V28" s="109">
        <f t="shared" si="2"/>
        <v>0</v>
      </c>
      <c r="W28" s="109">
        <f t="shared" si="2"/>
        <v>1.93</v>
      </c>
      <c r="X28" s="109">
        <f t="shared" si="2"/>
        <v>0</v>
      </c>
      <c r="Y28" s="109">
        <f t="shared" si="2"/>
        <v>0</v>
      </c>
      <c r="Z28" s="109">
        <f t="shared" si="2"/>
        <v>0</v>
      </c>
      <c r="AA28" s="109">
        <f t="shared" si="2"/>
        <v>6.0529999999999999</v>
      </c>
      <c r="AB28" s="109">
        <f t="shared" si="2"/>
        <v>0</v>
      </c>
      <c r="AC28" s="109">
        <f t="shared" si="2"/>
        <v>0</v>
      </c>
      <c r="AD28" s="109">
        <f t="shared" si="2"/>
        <v>4.82</v>
      </c>
      <c r="AE28" s="109">
        <f t="shared" si="2"/>
        <v>0</v>
      </c>
      <c r="AF28" s="109">
        <f t="shared" si="2"/>
        <v>0</v>
      </c>
      <c r="AG28" s="109">
        <f t="shared" si="2"/>
        <v>0</v>
      </c>
      <c r="AH28" s="109">
        <f t="shared" si="2"/>
        <v>6.0430000000000001</v>
      </c>
      <c r="AI28" s="109">
        <f t="shared" si="2"/>
        <v>0</v>
      </c>
      <c r="AJ28" s="109">
        <f t="shared" si="2"/>
        <v>0</v>
      </c>
      <c r="AK28" s="109">
        <f t="shared" si="2"/>
        <v>1.3</v>
      </c>
      <c r="AL28" s="109">
        <f t="shared" si="2"/>
        <v>0</v>
      </c>
      <c r="AM28" s="109">
        <f t="shared" si="2"/>
        <v>0</v>
      </c>
      <c r="AN28" s="109">
        <f t="shared" si="2"/>
        <v>0</v>
      </c>
      <c r="AO28" s="109">
        <f t="shared" si="2"/>
        <v>11.999000000000001</v>
      </c>
      <c r="AP28" s="109">
        <f t="shared" si="2"/>
        <v>0</v>
      </c>
      <c r="AQ28" s="109">
        <f t="shared" si="2"/>
        <v>0</v>
      </c>
      <c r="AR28" s="109">
        <f t="shared" si="2"/>
        <v>11.968000000000002</v>
      </c>
      <c r="AS28" s="109">
        <f t="shared" si="2"/>
        <v>0</v>
      </c>
      <c r="AT28" s="109">
        <f t="shared" si="2"/>
        <v>0</v>
      </c>
      <c r="AU28" s="109">
        <f t="shared" si="2"/>
        <v>2.4489999999999998</v>
      </c>
      <c r="AV28" s="109">
        <f t="shared" si="2"/>
        <v>0</v>
      </c>
      <c r="AW28" s="109">
        <f t="shared" si="2"/>
        <v>0</v>
      </c>
      <c r="AX28" s="109">
        <f t="shared" si="2"/>
        <v>0</v>
      </c>
      <c r="AY28" s="109">
        <f t="shared" si="2"/>
        <v>3.585</v>
      </c>
      <c r="AZ28" s="109">
        <f t="shared" si="2"/>
        <v>0</v>
      </c>
      <c r="BA28" s="109">
        <f t="shared" si="2"/>
        <v>0</v>
      </c>
      <c r="BB28" s="109">
        <f t="shared" si="2"/>
        <v>0</v>
      </c>
      <c r="BC28" s="272">
        <f t="shared" si="2"/>
        <v>1.843</v>
      </c>
      <c r="BD28" s="109">
        <f t="shared" si="2"/>
        <v>0</v>
      </c>
      <c r="BE28" s="109">
        <f t="shared" si="2"/>
        <v>0</v>
      </c>
      <c r="BF28" s="272">
        <f t="shared" si="2"/>
        <v>2.3450000000000002</v>
      </c>
      <c r="BG28" s="109">
        <f t="shared" si="2"/>
        <v>0</v>
      </c>
      <c r="BH28" s="109">
        <f t="shared" si="2"/>
        <v>0</v>
      </c>
      <c r="BI28" s="109">
        <f t="shared" si="2"/>
        <v>0</v>
      </c>
      <c r="BJ28" s="109">
        <f t="shared" si="2"/>
        <v>2.383</v>
      </c>
      <c r="BK28" s="109">
        <f t="shared" si="2"/>
        <v>0</v>
      </c>
      <c r="BL28" s="109">
        <f t="shared" si="2"/>
        <v>0</v>
      </c>
      <c r="BM28" s="109">
        <f t="shared" si="2"/>
        <v>3.1349999999999998</v>
      </c>
      <c r="BN28" s="109">
        <f t="shared" si="2"/>
        <v>0</v>
      </c>
      <c r="BO28" s="109">
        <f t="shared" si="2"/>
        <v>0</v>
      </c>
      <c r="BP28" s="109">
        <f t="shared" si="2"/>
        <v>0</v>
      </c>
      <c r="BQ28" s="109">
        <f t="shared" ref="BQ28:BY28" si="3">BQ21</f>
        <v>5.3239999999999998</v>
      </c>
      <c r="BR28" s="109">
        <f t="shared" si="3"/>
        <v>0</v>
      </c>
      <c r="BS28" s="109">
        <f t="shared" si="3"/>
        <v>0</v>
      </c>
      <c r="BT28" s="109">
        <f t="shared" si="3"/>
        <v>2.903</v>
      </c>
      <c r="BU28" s="109">
        <f t="shared" si="3"/>
        <v>0</v>
      </c>
      <c r="BV28" s="109">
        <f t="shared" si="3"/>
        <v>0</v>
      </c>
      <c r="BW28" s="109">
        <f t="shared" si="3"/>
        <v>0</v>
      </c>
      <c r="BX28" s="109">
        <f t="shared" si="3"/>
        <v>0</v>
      </c>
      <c r="BY28" s="109">
        <f t="shared" si="3"/>
        <v>-0.71899999999999986</v>
      </c>
      <c r="BZ28" s="115">
        <f>IF(AH28&lt;&gt;0,BY28/AH28,0)</f>
        <v>-0.11898063875558496</v>
      </c>
      <c r="CA28" s="109"/>
    </row>
    <row r="29" spans="1:79" s="30" customFormat="1" ht="21" x14ac:dyDescent="0.2">
      <c r="A29" s="78" t="s">
        <v>481</v>
      </c>
      <c r="B29" s="106" t="s">
        <v>839</v>
      </c>
      <c r="C29" s="80"/>
      <c r="D29" s="107" t="s">
        <v>870</v>
      </c>
      <c r="E29" s="107" t="s">
        <v>870</v>
      </c>
      <c r="F29" s="107" t="s">
        <v>870</v>
      </c>
      <c r="G29" s="107" t="s">
        <v>870</v>
      </c>
      <c r="H29" s="107" t="s">
        <v>870</v>
      </c>
      <c r="I29" s="107" t="s">
        <v>870</v>
      </c>
      <c r="J29" s="107" t="s">
        <v>870</v>
      </c>
      <c r="K29" s="107" t="s">
        <v>870</v>
      </c>
      <c r="L29" s="107" t="s">
        <v>870</v>
      </c>
      <c r="M29" s="107" t="s">
        <v>870</v>
      </c>
      <c r="N29" s="107" t="s">
        <v>870</v>
      </c>
      <c r="O29" s="107" t="s">
        <v>870</v>
      </c>
      <c r="P29" s="107" t="s">
        <v>870</v>
      </c>
      <c r="Q29" s="107" t="s">
        <v>870</v>
      </c>
      <c r="R29" s="107" t="s">
        <v>870</v>
      </c>
      <c r="S29" s="107" t="s">
        <v>870</v>
      </c>
      <c r="T29" s="107" t="s">
        <v>870</v>
      </c>
      <c r="U29" s="107" t="s">
        <v>870</v>
      </c>
      <c r="V29" s="107" t="s">
        <v>870</v>
      </c>
      <c r="W29" s="107" t="s">
        <v>870</v>
      </c>
      <c r="X29" s="107" t="s">
        <v>870</v>
      </c>
      <c r="Y29" s="107" t="s">
        <v>870</v>
      </c>
      <c r="Z29" s="107" t="s">
        <v>870</v>
      </c>
      <c r="AA29" s="107" t="s">
        <v>870</v>
      </c>
      <c r="AB29" s="107" t="s">
        <v>870</v>
      </c>
      <c r="AC29" s="107" t="s">
        <v>870</v>
      </c>
      <c r="AD29" s="107" t="s">
        <v>870</v>
      </c>
      <c r="AE29" s="107" t="s">
        <v>870</v>
      </c>
      <c r="AF29" s="107" t="s">
        <v>870</v>
      </c>
      <c r="AG29" s="107" t="s">
        <v>870</v>
      </c>
      <c r="AH29" s="107" t="s">
        <v>870</v>
      </c>
      <c r="AI29" s="107" t="s">
        <v>870</v>
      </c>
      <c r="AJ29" s="107" t="s">
        <v>870</v>
      </c>
      <c r="AK29" s="107" t="s">
        <v>870</v>
      </c>
      <c r="AL29" s="107" t="s">
        <v>870</v>
      </c>
      <c r="AM29" s="107" t="s">
        <v>870</v>
      </c>
      <c r="AN29" s="107" t="s">
        <v>870</v>
      </c>
      <c r="AO29" s="107" t="s">
        <v>870</v>
      </c>
      <c r="AP29" s="107" t="s">
        <v>870</v>
      </c>
      <c r="AQ29" s="107" t="s">
        <v>870</v>
      </c>
      <c r="AR29" s="107" t="s">
        <v>870</v>
      </c>
      <c r="AS29" s="107" t="s">
        <v>870</v>
      </c>
      <c r="AT29" s="107" t="s">
        <v>870</v>
      </c>
      <c r="AU29" s="107" t="s">
        <v>870</v>
      </c>
      <c r="AV29" s="107" t="s">
        <v>870</v>
      </c>
      <c r="AW29" s="107" t="s">
        <v>870</v>
      </c>
      <c r="AX29" s="107" t="s">
        <v>870</v>
      </c>
      <c r="AY29" s="107" t="s">
        <v>870</v>
      </c>
      <c r="AZ29" s="107" t="s">
        <v>870</v>
      </c>
      <c r="BA29" s="107" t="s">
        <v>870</v>
      </c>
      <c r="BB29" s="107" t="s">
        <v>870</v>
      </c>
      <c r="BC29" s="107" t="s">
        <v>870</v>
      </c>
      <c r="BD29" s="107" t="s">
        <v>870</v>
      </c>
      <c r="BE29" s="107" t="s">
        <v>870</v>
      </c>
      <c r="BF29" s="107" t="s">
        <v>870</v>
      </c>
      <c r="BG29" s="107" t="s">
        <v>870</v>
      </c>
      <c r="BH29" s="107" t="s">
        <v>870</v>
      </c>
      <c r="BI29" s="107" t="s">
        <v>870</v>
      </c>
      <c r="BJ29" s="107" t="s">
        <v>870</v>
      </c>
      <c r="BK29" s="107" t="s">
        <v>870</v>
      </c>
      <c r="BL29" s="107" t="s">
        <v>870</v>
      </c>
      <c r="BM29" s="107" t="s">
        <v>870</v>
      </c>
      <c r="BN29" s="107" t="s">
        <v>870</v>
      </c>
      <c r="BO29" s="107" t="s">
        <v>870</v>
      </c>
      <c r="BP29" s="107" t="s">
        <v>870</v>
      </c>
      <c r="BQ29" s="107" t="s">
        <v>870</v>
      </c>
      <c r="BR29" s="107" t="s">
        <v>870</v>
      </c>
      <c r="BS29" s="107" t="s">
        <v>870</v>
      </c>
      <c r="BT29" s="107" t="s">
        <v>870</v>
      </c>
      <c r="BU29" s="107" t="s">
        <v>870</v>
      </c>
      <c r="BV29" s="107" t="s">
        <v>870</v>
      </c>
      <c r="BW29" s="107" t="s">
        <v>870</v>
      </c>
      <c r="BX29" s="107" t="s">
        <v>870</v>
      </c>
      <c r="BY29" s="107" t="s">
        <v>870</v>
      </c>
      <c r="BZ29" s="107" t="s">
        <v>870</v>
      </c>
      <c r="CA29" s="108"/>
    </row>
    <row r="30" spans="1:79" s="30" customFormat="1" ht="31.5" x14ac:dyDescent="0.2">
      <c r="A30" s="78" t="s">
        <v>479</v>
      </c>
      <c r="B30" s="106" t="s">
        <v>840</v>
      </c>
      <c r="C30" s="80"/>
      <c r="D30" s="107" t="s">
        <v>870</v>
      </c>
      <c r="E30" s="107" t="s">
        <v>870</v>
      </c>
      <c r="F30" s="107" t="s">
        <v>870</v>
      </c>
      <c r="G30" s="107" t="s">
        <v>870</v>
      </c>
      <c r="H30" s="107" t="s">
        <v>870</v>
      </c>
      <c r="I30" s="107" t="s">
        <v>870</v>
      </c>
      <c r="J30" s="107" t="s">
        <v>870</v>
      </c>
      <c r="K30" s="107" t="s">
        <v>870</v>
      </c>
      <c r="L30" s="107" t="s">
        <v>870</v>
      </c>
      <c r="M30" s="107" t="s">
        <v>870</v>
      </c>
      <c r="N30" s="107" t="s">
        <v>870</v>
      </c>
      <c r="O30" s="107" t="s">
        <v>870</v>
      </c>
      <c r="P30" s="107" t="s">
        <v>870</v>
      </c>
      <c r="Q30" s="107" t="s">
        <v>870</v>
      </c>
      <c r="R30" s="107" t="s">
        <v>870</v>
      </c>
      <c r="S30" s="107" t="s">
        <v>870</v>
      </c>
      <c r="T30" s="107" t="s">
        <v>870</v>
      </c>
      <c r="U30" s="107" t="s">
        <v>870</v>
      </c>
      <c r="V30" s="107" t="s">
        <v>870</v>
      </c>
      <c r="W30" s="107" t="s">
        <v>870</v>
      </c>
      <c r="X30" s="107" t="s">
        <v>870</v>
      </c>
      <c r="Y30" s="107" t="s">
        <v>870</v>
      </c>
      <c r="Z30" s="107" t="s">
        <v>870</v>
      </c>
      <c r="AA30" s="107" t="s">
        <v>870</v>
      </c>
      <c r="AB30" s="107" t="s">
        <v>870</v>
      </c>
      <c r="AC30" s="107" t="s">
        <v>870</v>
      </c>
      <c r="AD30" s="107" t="s">
        <v>870</v>
      </c>
      <c r="AE30" s="107" t="s">
        <v>870</v>
      </c>
      <c r="AF30" s="107" t="s">
        <v>870</v>
      </c>
      <c r="AG30" s="107" t="s">
        <v>870</v>
      </c>
      <c r="AH30" s="107" t="s">
        <v>870</v>
      </c>
      <c r="AI30" s="107" t="s">
        <v>870</v>
      </c>
      <c r="AJ30" s="107" t="s">
        <v>870</v>
      </c>
      <c r="AK30" s="107" t="s">
        <v>870</v>
      </c>
      <c r="AL30" s="107" t="s">
        <v>870</v>
      </c>
      <c r="AM30" s="107" t="s">
        <v>870</v>
      </c>
      <c r="AN30" s="107" t="s">
        <v>870</v>
      </c>
      <c r="AO30" s="107" t="s">
        <v>870</v>
      </c>
      <c r="AP30" s="107" t="s">
        <v>870</v>
      </c>
      <c r="AQ30" s="107" t="s">
        <v>870</v>
      </c>
      <c r="AR30" s="107" t="s">
        <v>870</v>
      </c>
      <c r="AS30" s="107" t="s">
        <v>870</v>
      </c>
      <c r="AT30" s="107" t="s">
        <v>870</v>
      </c>
      <c r="AU30" s="107" t="s">
        <v>870</v>
      </c>
      <c r="AV30" s="107" t="s">
        <v>870</v>
      </c>
      <c r="AW30" s="107" t="s">
        <v>870</v>
      </c>
      <c r="AX30" s="107" t="s">
        <v>870</v>
      </c>
      <c r="AY30" s="107" t="s">
        <v>870</v>
      </c>
      <c r="AZ30" s="107" t="s">
        <v>870</v>
      </c>
      <c r="BA30" s="107" t="s">
        <v>870</v>
      </c>
      <c r="BB30" s="107" t="s">
        <v>870</v>
      </c>
      <c r="BC30" s="107" t="s">
        <v>870</v>
      </c>
      <c r="BD30" s="107" t="s">
        <v>870</v>
      </c>
      <c r="BE30" s="107" t="s">
        <v>870</v>
      </c>
      <c r="BF30" s="107" t="s">
        <v>870</v>
      </c>
      <c r="BG30" s="107" t="s">
        <v>870</v>
      </c>
      <c r="BH30" s="107" t="s">
        <v>870</v>
      </c>
      <c r="BI30" s="107" t="s">
        <v>870</v>
      </c>
      <c r="BJ30" s="107" t="s">
        <v>870</v>
      </c>
      <c r="BK30" s="107" t="s">
        <v>870</v>
      </c>
      <c r="BL30" s="107" t="s">
        <v>870</v>
      </c>
      <c r="BM30" s="107" t="s">
        <v>870</v>
      </c>
      <c r="BN30" s="107" t="s">
        <v>870</v>
      </c>
      <c r="BO30" s="107" t="s">
        <v>870</v>
      </c>
      <c r="BP30" s="107" t="s">
        <v>870</v>
      </c>
      <c r="BQ30" s="107" t="s">
        <v>870</v>
      </c>
      <c r="BR30" s="107" t="s">
        <v>870</v>
      </c>
      <c r="BS30" s="107" t="s">
        <v>870</v>
      </c>
      <c r="BT30" s="107" t="s">
        <v>870</v>
      </c>
      <c r="BU30" s="107" t="s">
        <v>870</v>
      </c>
      <c r="BV30" s="107" t="s">
        <v>870</v>
      </c>
      <c r="BW30" s="107" t="s">
        <v>870</v>
      </c>
      <c r="BX30" s="107" t="s">
        <v>870</v>
      </c>
      <c r="BY30" s="107" t="s">
        <v>870</v>
      </c>
      <c r="BZ30" s="107" t="s">
        <v>870</v>
      </c>
      <c r="CA30" s="108"/>
    </row>
    <row r="31" spans="1:79" s="30" customFormat="1" ht="42" x14ac:dyDescent="0.2">
      <c r="A31" s="78" t="s">
        <v>477</v>
      </c>
      <c r="B31" s="106" t="s">
        <v>841</v>
      </c>
      <c r="C31" s="80"/>
      <c r="D31" s="107" t="s">
        <v>870</v>
      </c>
      <c r="E31" s="107" t="s">
        <v>870</v>
      </c>
      <c r="F31" s="107" t="s">
        <v>870</v>
      </c>
      <c r="G31" s="107" t="s">
        <v>870</v>
      </c>
      <c r="H31" s="107" t="s">
        <v>870</v>
      </c>
      <c r="I31" s="107" t="s">
        <v>870</v>
      </c>
      <c r="J31" s="107" t="s">
        <v>870</v>
      </c>
      <c r="K31" s="107" t="s">
        <v>870</v>
      </c>
      <c r="L31" s="107" t="s">
        <v>870</v>
      </c>
      <c r="M31" s="107" t="s">
        <v>870</v>
      </c>
      <c r="N31" s="107" t="s">
        <v>870</v>
      </c>
      <c r="O31" s="107" t="s">
        <v>870</v>
      </c>
      <c r="P31" s="107" t="s">
        <v>870</v>
      </c>
      <c r="Q31" s="107" t="s">
        <v>870</v>
      </c>
      <c r="R31" s="107" t="s">
        <v>870</v>
      </c>
      <c r="S31" s="107" t="s">
        <v>870</v>
      </c>
      <c r="T31" s="107" t="s">
        <v>870</v>
      </c>
      <c r="U31" s="107" t="s">
        <v>870</v>
      </c>
      <c r="V31" s="107" t="s">
        <v>870</v>
      </c>
      <c r="W31" s="107" t="s">
        <v>870</v>
      </c>
      <c r="X31" s="107" t="s">
        <v>870</v>
      </c>
      <c r="Y31" s="107" t="s">
        <v>870</v>
      </c>
      <c r="Z31" s="107" t="s">
        <v>870</v>
      </c>
      <c r="AA31" s="107" t="s">
        <v>870</v>
      </c>
      <c r="AB31" s="107" t="s">
        <v>870</v>
      </c>
      <c r="AC31" s="107" t="s">
        <v>870</v>
      </c>
      <c r="AD31" s="107" t="s">
        <v>870</v>
      </c>
      <c r="AE31" s="107" t="s">
        <v>870</v>
      </c>
      <c r="AF31" s="107" t="s">
        <v>870</v>
      </c>
      <c r="AG31" s="107" t="s">
        <v>870</v>
      </c>
      <c r="AH31" s="107" t="s">
        <v>870</v>
      </c>
      <c r="AI31" s="107" t="s">
        <v>870</v>
      </c>
      <c r="AJ31" s="107" t="s">
        <v>870</v>
      </c>
      <c r="AK31" s="107" t="s">
        <v>870</v>
      </c>
      <c r="AL31" s="107" t="s">
        <v>870</v>
      </c>
      <c r="AM31" s="107" t="s">
        <v>870</v>
      </c>
      <c r="AN31" s="107" t="s">
        <v>870</v>
      </c>
      <c r="AO31" s="107" t="s">
        <v>870</v>
      </c>
      <c r="AP31" s="107" t="s">
        <v>870</v>
      </c>
      <c r="AQ31" s="107" t="s">
        <v>870</v>
      </c>
      <c r="AR31" s="107" t="s">
        <v>870</v>
      </c>
      <c r="AS31" s="107" t="s">
        <v>870</v>
      </c>
      <c r="AT31" s="107" t="s">
        <v>870</v>
      </c>
      <c r="AU31" s="107" t="s">
        <v>870</v>
      </c>
      <c r="AV31" s="107" t="s">
        <v>870</v>
      </c>
      <c r="AW31" s="107" t="s">
        <v>870</v>
      </c>
      <c r="AX31" s="107" t="s">
        <v>870</v>
      </c>
      <c r="AY31" s="107" t="s">
        <v>870</v>
      </c>
      <c r="AZ31" s="107" t="s">
        <v>870</v>
      </c>
      <c r="BA31" s="107" t="s">
        <v>870</v>
      </c>
      <c r="BB31" s="107" t="s">
        <v>870</v>
      </c>
      <c r="BC31" s="107" t="s">
        <v>870</v>
      </c>
      <c r="BD31" s="107" t="s">
        <v>870</v>
      </c>
      <c r="BE31" s="107" t="s">
        <v>870</v>
      </c>
      <c r="BF31" s="107" t="s">
        <v>870</v>
      </c>
      <c r="BG31" s="107" t="s">
        <v>870</v>
      </c>
      <c r="BH31" s="107" t="s">
        <v>870</v>
      </c>
      <c r="BI31" s="107" t="s">
        <v>870</v>
      </c>
      <c r="BJ31" s="107" t="s">
        <v>870</v>
      </c>
      <c r="BK31" s="107" t="s">
        <v>870</v>
      </c>
      <c r="BL31" s="107" t="s">
        <v>870</v>
      </c>
      <c r="BM31" s="107" t="s">
        <v>870</v>
      </c>
      <c r="BN31" s="107" t="s">
        <v>870</v>
      </c>
      <c r="BO31" s="107" t="s">
        <v>870</v>
      </c>
      <c r="BP31" s="107" t="s">
        <v>870</v>
      </c>
      <c r="BQ31" s="107" t="s">
        <v>870</v>
      </c>
      <c r="BR31" s="107" t="s">
        <v>870</v>
      </c>
      <c r="BS31" s="107" t="s">
        <v>870</v>
      </c>
      <c r="BT31" s="107" t="s">
        <v>870</v>
      </c>
      <c r="BU31" s="107" t="s">
        <v>870</v>
      </c>
      <c r="BV31" s="107" t="s">
        <v>870</v>
      </c>
      <c r="BW31" s="107" t="s">
        <v>870</v>
      </c>
      <c r="BX31" s="107" t="s">
        <v>870</v>
      </c>
      <c r="BY31" s="107" t="s">
        <v>870</v>
      </c>
      <c r="BZ31" s="107" t="s">
        <v>870</v>
      </c>
      <c r="CA31" s="108"/>
    </row>
    <row r="32" spans="1:79" s="30" customFormat="1" ht="42" x14ac:dyDescent="0.2">
      <c r="A32" s="78" t="s">
        <v>472</v>
      </c>
      <c r="B32" s="106" t="s">
        <v>842</v>
      </c>
      <c r="C32" s="80"/>
      <c r="D32" s="107" t="s">
        <v>870</v>
      </c>
      <c r="E32" s="107" t="s">
        <v>870</v>
      </c>
      <c r="F32" s="107" t="s">
        <v>870</v>
      </c>
      <c r="G32" s="107" t="s">
        <v>870</v>
      </c>
      <c r="H32" s="107" t="s">
        <v>870</v>
      </c>
      <c r="I32" s="107" t="s">
        <v>870</v>
      </c>
      <c r="J32" s="107" t="s">
        <v>870</v>
      </c>
      <c r="K32" s="107" t="s">
        <v>870</v>
      </c>
      <c r="L32" s="107" t="s">
        <v>870</v>
      </c>
      <c r="M32" s="107" t="s">
        <v>870</v>
      </c>
      <c r="N32" s="107" t="s">
        <v>870</v>
      </c>
      <c r="O32" s="107" t="s">
        <v>870</v>
      </c>
      <c r="P32" s="107" t="s">
        <v>870</v>
      </c>
      <c r="Q32" s="107" t="s">
        <v>870</v>
      </c>
      <c r="R32" s="107" t="s">
        <v>870</v>
      </c>
      <c r="S32" s="107" t="s">
        <v>870</v>
      </c>
      <c r="T32" s="107" t="s">
        <v>870</v>
      </c>
      <c r="U32" s="107" t="s">
        <v>870</v>
      </c>
      <c r="V32" s="107" t="s">
        <v>870</v>
      </c>
      <c r="W32" s="107" t="s">
        <v>870</v>
      </c>
      <c r="X32" s="107" t="s">
        <v>870</v>
      </c>
      <c r="Y32" s="107" t="s">
        <v>870</v>
      </c>
      <c r="Z32" s="107" t="s">
        <v>870</v>
      </c>
      <c r="AA32" s="107" t="s">
        <v>870</v>
      </c>
      <c r="AB32" s="107" t="s">
        <v>870</v>
      </c>
      <c r="AC32" s="107" t="s">
        <v>870</v>
      </c>
      <c r="AD32" s="107" t="s">
        <v>870</v>
      </c>
      <c r="AE32" s="107" t="s">
        <v>870</v>
      </c>
      <c r="AF32" s="107" t="s">
        <v>870</v>
      </c>
      <c r="AG32" s="107" t="s">
        <v>870</v>
      </c>
      <c r="AH32" s="107" t="s">
        <v>870</v>
      </c>
      <c r="AI32" s="107" t="s">
        <v>870</v>
      </c>
      <c r="AJ32" s="107" t="s">
        <v>870</v>
      </c>
      <c r="AK32" s="107" t="s">
        <v>870</v>
      </c>
      <c r="AL32" s="107" t="s">
        <v>870</v>
      </c>
      <c r="AM32" s="107" t="s">
        <v>870</v>
      </c>
      <c r="AN32" s="107" t="s">
        <v>870</v>
      </c>
      <c r="AO32" s="107" t="s">
        <v>870</v>
      </c>
      <c r="AP32" s="107" t="s">
        <v>870</v>
      </c>
      <c r="AQ32" s="107" t="s">
        <v>870</v>
      </c>
      <c r="AR32" s="107" t="s">
        <v>870</v>
      </c>
      <c r="AS32" s="107" t="s">
        <v>870</v>
      </c>
      <c r="AT32" s="107" t="s">
        <v>870</v>
      </c>
      <c r="AU32" s="107" t="s">
        <v>870</v>
      </c>
      <c r="AV32" s="107" t="s">
        <v>870</v>
      </c>
      <c r="AW32" s="107" t="s">
        <v>870</v>
      </c>
      <c r="AX32" s="107" t="s">
        <v>870</v>
      </c>
      <c r="AY32" s="107" t="s">
        <v>870</v>
      </c>
      <c r="AZ32" s="107" t="s">
        <v>870</v>
      </c>
      <c r="BA32" s="107" t="s">
        <v>870</v>
      </c>
      <c r="BB32" s="107" t="s">
        <v>870</v>
      </c>
      <c r="BC32" s="107" t="s">
        <v>870</v>
      </c>
      <c r="BD32" s="107" t="s">
        <v>870</v>
      </c>
      <c r="BE32" s="107" t="s">
        <v>870</v>
      </c>
      <c r="BF32" s="107" t="s">
        <v>870</v>
      </c>
      <c r="BG32" s="107" t="s">
        <v>870</v>
      </c>
      <c r="BH32" s="107" t="s">
        <v>870</v>
      </c>
      <c r="BI32" s="107" t="s">
        <v>870</v>
      </c>
      <c r="BJ32" s="107" t="s">
        <v>870</v>
      </c>
      <c r="BK32" s="107" t="s">
        <v>870</v>
      </c>
      <c r="BL32" s="107" t="s">
        <v>870</v>
      </c>
      <c r="BM32" s="107" t="s">
        <v>870</v>
      </c>
      <c r="BN32" s="107" t="s">
        <v>870</v>
      </c>
      <c r="BO32" s="107" t="s">
        <v>870</v>
      </c>
      <c r="BP32" s="107" t="s">
        <v>870</v>
      </c>
      <c r="BQ32" s="107" t="s">
        <v>870</v>
      </c>
      <c r="BR32" s="107" t="s">
        <v>870</v>
      </c>
      <c r="BS32" s="107" t="s">
        <v>870</v>
      </c>
      <c r="BT32" s="107" t="s">
        <v>870</v>
      </c>
      <c r="BU32" s="107" t="s">
        <v>870</v>
      </c>
      <c r="BV32" s="107" t="s">
        <v>870</v>
      </c>
      <c r="BW32" s="107" t="s">
        <v>870</v>
      </c>
      <c r="BX32" s="107" t="s">
        <v>870</v>
      </c>
      <c r="BY32" s="107" t="s">
        <v>870</v>
      </c>
      <c r="BZ32" s="107" t="s">
        <v>870</v>
      </c>
      <c r="CA32" s="108"/>
    </row>
    <row r="33" spans="1:79" s="30" customFormat="1" ht="42" x14ac:dyDescent="0.2">
      <c r="A33" s="78" t="s">
        <v>470</v>
      </c>
      <c r="B33" s="106" t="s">
        <v>843</v>
      </c>
      <c r="C33" s="80"/>
      <c r="D33" s="107" t="s">
        <v>870</v>
      </c>
      <c r="E33" s="107" t="s">
        <v>870</v>
      </c>
      <c r="F33" s="107" t="s">
        <v>870</v>
      </c>
      <c r="G33" s="107" t="s">
        <v>870</v>
      </c>
      <c r="H33" s="107" t="s">
        <v>870</v>
      </c>
      <c r="I33" s="107" t="s">
        <v>870</v>
      </c>
      <c r="J33" s="107" t="s">
        <v>870</v>
      </c>
      <c r="K33" s="107" t="s">
        <v>870</v>
      </c>
      <c r="L33" s="107" t="s">
        <v>870</v>
      </c>
      <c r="M33" s="107" t="s">
        <v>870</v>
      </c>
      <c r="N33" s="107" t="s">
        <v>870</v>
      </c>
      <c r="O33" s="107" t="s">
        <v>870</v>
      </c>
      <c r="P33" s="107" t="s">
        <v>870</v>
      </c>
      <c r="Q33" s="107" t="s">
        <v>870</v>
      </c>
      <c r="R33" s="107" t="s">
        <v>870</v>
      </c>
      <c r="S33" s="107" t="s">
        <v>870</v>
      </c>
      <c r="T33" s="107" t="s">
        <v>870</v>
      </c>
      <c r="U33" s="107" t="s">
        <v>870</v>
      </c>
      <c r="V33" s="107" t="s">
        <v>870</v>
      </c>
      <c r="W33" s="107" t="s">
        <v>870</v>
      </c>
      <c r="X33" s="107" t="s">
        <v>870</v>
      </c>
      <c r="Y33" s="107" t="s">
        <v>870</v>
      </c>
      <c r="Z33" s="107" t="s">
        <v>870</v>
      </c>
      <c r="AA33" s="107" t="s">
        <v>870</v>
      </c>
      <c r="AB33" s="107" t="s">
        <v>870</v>
      </c>
      <c r="AC33" s="107" t="s">
        <v>870</v>
      </c>
      <c r="AD33" s="107" t="s">
        <v>870</v>
      </c>
      <c r="AE33" s="107" t="s">
        <v>870</v>
      </c>
      <c r="AF33" s="107" t="s">
        <v>870</v>
      </c>
      <c r="AG33" s="107" t="s">
        <v>870</v>
      </c>
      <c r="AH33" s="107" t="s">
        <v>870</v>
      </c>
      <c r="AI33" s="107" t="s">
        <v>870</v>
      </c>
      <c r="AJ33" s="107" t="s">
        <v>870</v>
      </c>
      <c r="AK33" s="107" t="s">
        <v>870</v>
      </c>
      <c r="AL33" s="107" t="s">
        <v>870</v>
      </c>
      <c r="AM33" s="107" t="s">
        <v>870</v>
      </c>
      <c r="AN33" s="107" t="s">
        <v>870</v>
      </c>
      <c r="AO33" s="107" t="s">
        <v>870</v>
      </c>
      <c r="AP33" s="107" t="s">
        <v>870</v>
      </c>
      <c r="AQ33" s="107" t="s">
        <v>870</v>
      </c>
      <c r="AR33" s="107" t="s">
        <v>870</v>
      </c>
      <c r="AS33" s="107" t="s">
        <v>870</v>
      </c>
      <c r="AT33" s="107" t="s">
        <v>870</v>
      </c>
      <c r="AU33" s="107" t="s">
        <v>870</v>
      </c>
      <c r="AV33" s="107" t="s">
        <v>870</v>
      </c>
      <c r="AW33" s="107" t="s">
        <v>870</v>
      </c>
      <c r="AX33" s="107" t="s">
        <v>870</v>
      </c>
      <c r="AY33" s="107" t="s">
        <v>870</v>
      </c>
      <c r="AZ33" s="107" t="s">
        <v>870</v>
      </c>
      <c r="BA33" s="107" t="s">
        <v>870</v>
      </c>
      <c r="BB33" s="107" t="s">
        <v>870</v>
      </c>
      <c r="BC33" s="107" t="s">
        <v>870</v>
      </c>
      <c r="BD33" s="107" t="s">
        <v>870</v>
      </c>
      <c r="BE33" s="107" t="s">
        <v>870</v>
      </c>
      <c r="BF33" s="107" t="s">
        <v>870</v>
      </c>
      <c r="BG33" s="107" t="s">
        <v>870</v>
      </c>
      <c r="BH33" s="107" t="s">
        <v>870</v>
      </c>
      <c r="BI33" s="107" t="s">
        <v>870</v>
      </c>
      <c r="BJ33" s="107" t="s">
        <v>870</v>
      </c>
      <c r="BK33" s="107" t="s">
        <v>870</v>
      </c>
      <c r="BL33" s="107" t="s">
        <v>870</v>
      </c>
      <c r="BM33" s="107" t="s">
        <v>870</v>
      </c>
      <c r="BN33" s="107" t="s">
        <v>870</v>
      </c>
      <c r="BO33" s="107" t="s">
        <v>870</v>
      </c>
      <c r="BP33" s="107" t="s">
        <v>870</v>
      </c>
      <c r="BQ33" s="107" t="s">
        <v>870</v>
      </c>
      <c r="BR33" s="107" t="s">
        <v>870</v>
      </c>
      <c r="BS33" s="107" t="s">
        <v>870</v>
      </c>
      <c r="BT33" s="107" t="s">
        <v>870</v>
      </c>
      <c r="BU33" s="107" t="s">
        <v>870</v>
      </c>
      <c r="BV33" s="107" t="s">
        <v>870</v>
      </c>
      <c r="BW33" s="107" t="s">
        <v>870</v>
      </c>
      <c r="BX33" s="107" t="s">
        <v>870</v>
      </c>
      <c r="BY33" s="107" t="s">
        <v>870</v>
      </c>
      <c r="BZ33" s="107" t="s">
        <v>870</v>
      </c>
      <c r="CA33" s="108"/>
    </row>
    <row r="34" spans="1:79" s="30" customFormat="1" ht="31.5" x14ac:dyDescent="0.2">
      <c r="A34" s="78" t="s">
        <v>451</v>
      </c>
      <c r="B34" s="106" t="s">
        <v>844</v>
      </c>
      <c r="C34" s="80"/>
      <c r="D34" s="107" t="s">
        <v>870</v>
      </c>
      <c r="E34" s="107" t="s">
        <v>870</v>
      </c>
      <c r="F34" s="107" t="s">
        <v>870</v>
      </c>
      <c r="G34" s="107" t="s">
        <v>870</v>
      </c>
      <c r="H34" s="107" t="s">
        <v>870</v>
      </c>
      <c r="I34" s="107" t="s">
        <v>870</v>
      </c>
      <c r="J34" s="107" t="s">
        <v>870</v>
      </c>
      <c r="K34" s="107" t="s">
        <v>870</v>
      </c>
      <c r="L34" s="107" t="s">
        <v>870</v>
      </c>
      <c r="M34" s="107" t="s">
        <v>870</v>
      </c>
      <c r="N34" s="107" t="s">
        <v>870</v>
      </c>
      <c r="O34" s="107" t="s">
        <v>870</v>
      </c>
      <c r="P34" s="107" t="s">
        <v>870</v>
      </c>
      <c r="Q34" s="107" t="s">
        <v>870</v>
      </c>
      <c r="R34" s="107" t="s">
        <v>870</v>
      </c>
      <c r="S34" s="107" t="s">
        <v>870</v>
      </c>
      <c r="T34" s="107" t="s">
        <v>870</v>
      </c>
      <c r="U34" s="107" t="s">
        <v>870</v>
      </c>
      <c r="V34" s="107" t="s">
        <v>870</v>
      </c>
      <c r="W34" s="107" t="s">
        <v>870</v>
      </c>
      <c r="X34" s="107" t="s">
        <v>870</v>
      </c>
      <c r="Y34" s="107" t="s">
        <v>870</v>
      </c>
      <c r="Z34" s="107" t="s">
        <v>870</v>
      </c>
      <c r="AA34" s="107" t="s">
        <v>870</v>
      </c>
      <c r="AB34" s="107" t="s">
        <v>870</v>
      </c>
      <c r="AC34" s="107" t="s">
        <v>870</v>
      </c>
      <c r="AD34" s="107" t="s">
        <v>870</v>
      </c>
      <c r="AE34" s="107" t="s">
        <v>870</v>
      </c>
      <c r="AF34" s="107" t="s">
        <v>870</v>
      </c>
      <c r="AG34" s="107" t="s">
        <v>870</v>
      </c>
      <c r="AH34" s="107" t="s">
        <v>870</v>
      </c>
      <c r="AI34" s="107" t="s">
        <v>870</v>
      </c>
      <c r="AJ34" s="107" t="s">
        <v>870</v>
      </c>
      <c r="AK34" s="107" t="s">
        <v>870</v>
      </c>
      <c r="AL34" s="107" t="s">
        <v>870</v>
      </c>
      <c r="AM34" s="107" t="s">
        <v>870</v>
      </c>
      <c r="AN34" s="107" t="s">
        <v>870</v>
      </c>
      <c r="AO34" s="107" t="s">
        <v>870</v>
      </c>
      <c r="AP34" s="107" t="s">
        <v>870</v>
      </c>
      <c r="AQ34" s="107" t="s">
        <v>870</v>
      </c>
      <c r="AR34" s="107" t="s">
        <v>870</v>
      </c>
      <c r="AS34" s="107" t="s">
        <v>870</v>
      </c>
      <c r="AT34" s="107" t="s">
        <v>870</v>
      </c>
      <c r="AU34" s="107" t="s">
        <v>870</v>
      </c>
      <c r="AV34" s="107" t="s">
        <v>870</v>
      </c>
      <c r="AW34" s="107" t="s">
        <v>870</v>
      </c>
      <c r="AX34" s="107" t="s">
        <v>870</v>
      </c>
      <c r="AY34" s="107" t="s">
        <v>870</v>
      </c>
      <c r="AZ34" s="107" t="s">
        <v>870</v>
      </c>
      <c r="BA34" s="107" t="s">
        <v>870</v>
      </c>
      <c r="BB34" s="107" t="s">
        <v>870</v>
      </c>
      <c r="BC34" s="107" t="s">
        <v>870</v>
      </c>
      <c r="BD34" s="107" t="s">
        <v>870</v>
      </c>
      <c r="BE34" s="107" t="s">
        <v>870</v>
      </c>
      <c r="BF34" s="107" t="s">
        <v>870</v>
      </c>
      <c r="BG34" s="107" t="s">
        <v>870</v>
      </c>
      <c r="BH34" s="107" t="s">
        <v>870</v>
      </c>
      <c r="BI34" s="107" t="s">
        <v>870</v>
      </c>
      <c r="BJ34" s="107" t="s">
        <v>870</v>
      </c>
      <c r="BK34" s="107" t="s">
        <v>870</v>
      </c>
      <c r="BL34" s="107" t="s">
        <v>870</v>
      </c>
      <c r="BM34" s="107" t="s">
        <v>870</v>
      </c>
      <c r="BN34" s="107" t="s">
        <v>870</v>
      </c>
      <c r="BO34" s="107" t="s">
        <v>870</v>
      </c>
      <c r="BP34" s="107" t="s">
        <v>870</v>
      </c>
      <c r="BQ34" s="107" t="s">
        <v>870</v>
      </c>
      <c r="BR34" s="107" t="s">
        <v>870</v>
      </c>
      <c r="BS34" s="107" t="s">
        <v>870</v>
      </c>
      <c r="BT34" s="107" t="s">
        <v>870</v>
      </c>
      <c r="BU34" s="107" t="s">
        <v>870</v>
      </c>
      <c r="BV34" s="107" t="s">
        <v>870</v>
      </c>
      <c r="BW34" s="107" t="s">
        <v>870</v>
      </c>
      <c r="BX34" s="107" t="s">
        <v>870</v>
      </c>
      <c r="BY34" s="107" t="s">
        <v>870</v>
      </c>
      <c r="BZ34" s="107" t="s">
        <v>870</v>
      </c>
      <c r="CA34" s="108"/>
    </row>
    <row r="35" spans="1:79" s="30" customFormat="1" ht="52.5" x14ac:dyDescent="0.2">
      <c r="A35" s="78" t="s">
        <v>449</v>
      </c>
      <c r="B35" s="106" t="s">
        <v>845</v>
      </c>
      <c r="C35" s="80"/>
      <c r="D35" s="107" t="s">
        <v>870</v>
      </c>
      <c r="E35" s="107" t="s">
        <v>870</v>
      </c>
      <c r="F35" s="107" t="s">
        <v>870</v>
      </c>
      <c r="G35" s="107" t="s">
        <v>870</v>
      </c>
      <c r="H35" s="107" t="s">
        <v>870</v>
      </c>
      <c r="I35" s="107" t="s">
        <v>870</v>
      </c>
      <c r="J35" s="107" t="s">
        <v>870</v>
      </c>
      <c r="K35" s="107" t="s">
        <v>870</v>
      </c>
      <c r="L35" s="107" t="s">
        <v>870</v>
      </c>
      <c r="M35" s="107" t="s">
        <v>870</v>
      </c>
      <c r="N35" s="107" t="s">
        <v>870</v>
      </c>
      <c r="O35" s="107" t="s">
        <v>870</v>
      </c>
      <c r="P35" s="107" t="s">
        <v>870</v>
      </c>
      <c r="Q35" s="107" t="s">
        <v>870</v>
      </c>
      <c r="R35" s="107" t="s">
        <v>870</v>
      </c>
      <c r="S35" s="107" t="s">
        <v>870</v>
      </c>
      <c r="T35" s="107" t="s">
        <v>870</v>
      </c>
      <c r="U35" s="107" t="s">
        <v>870</v>
      </c>
      <c r="V35" s="107" t="s">
        <v>870</v>
      </c>
      <c r="W35" s="107" t="s">
        <v>870</v>
      </c>
      <c r="X35" s="107" t="s">
        <v>870</v>
      </c>
      <c r="Y35" s="107" t="s">
        <v>870</v>
      </c>
      <c r="Z35" s="107" t="s">
        <v>870</v>
      </c>
      <c r="AA35" s="107" t="s">
        <v>870</v>
      </c>
      <c r="AB35" s="107" t="s">
        <v>870</v>
      </c>
      <c r="AC35" s="107" t="s">
        <v>870</v>
      </c>
      <c r="AD35" s="107" t="s">
        <v>870</v>
      </c>
      <c r="AE35" s="107" t="s">
        <v>870</v>
      </c>
      <c r="AF35" s="107" t="s">
        <v>870</v>
      </c>
      <c r="AG35" s="107" t="s">
        <v>870</v>
      </c>
      <c r="AH35" s="107" t="s">
        <v>870</v>
      </c>
      <c r="AI35" s="107" t="s">
        <v>870</v>
      </c>
      <c r="AJ35" s="107" t="s">
        <v>870</v>
      </c>
      <c r="AK35" s="107" t="s">
        <v>870</v>
      </c>
      <c r="AL35" s="107" t="s">
        <v>870</v>
      </c>
      <c r="AM35" s="107" t="s">
        <v>870</v>
      </c>
      <c r="AN35" s="107" t="s">
        <v>870</v>
      </c>
      <c r="AO35" s="107" t="s">
        <v>870</v>
      </c>
      <c r="AP35" s="107" t="s">
        <v>870</v>
      </c>
      <c r="AQ35" s="107" t="s">
        <v>870</v>
      </c>
      <c r="AR35" s="107" t="s">
        <v>870</v>
      </c>
      <c r="AS35" s="107" t="s">
        <v>870</v>
      </c>
      <c r="AT35" s="107" t="s">
        <v>870</v>
      </c>
      <c r="AU35" s="107" t="s">
        <v>870</v>
      </c>
      <c r="AV35" s="107" t="s">
        <v>870</v>
      </c>
      <c r="AW35" s="107" t="s">
        <v>870</v>
      </c>
      <c r="AX35" s="107" t="s">
        <v>870</v>
      </c>
      <c r="AY35" s="107" t="s">
        <v>870</v>
      </c>
      <c r="AZ35" s="107" t="s">
        <v>870</v>
      </c>
      <c r="BA35" s="107" t="s">
        <v>870</v>
      </c>
      <c r="BB35" s="107" t="s">
        <v>870</v>
      </c>
      <c r="BC35" s="107" t="s">
        <v>870</v>
      </c>
      <c r="BD35" s="107" t="s">
        <v>870</v>
      </c>
      <c r="BE35" s="107" t="s">
        <v>870</v>
      </c>
      <c r="BF35" s="107" t="s">
        <v>870</v>
      </c>
      <c r="BG35" s="107" t="s">
        <v>870</v>
      </c>
      <c r="BH35" s="107" t="s">
        <v>870</v>
      </c>
      <c r="BI35" s="107" t="s">
        <v>870</v>
      </c>
      <c r="BJ35" s="107" t="s">
        <v>870</v>
      </c>
      <c r="BK35" s="107" t="s">
        <v>870</v>
      </c>
      <c r="BL35" s="107" t="s">
        <v>870</v>
      </c>
      <c r="BM35" s="107" t="s">
        <v>870</v>
      </c>
      <c r="BN35" s="107" t="s">
        <v>870</v>
      </c>
      <c r="BO35" s="107" t="s">
        <v>870</v>
      </c>
      <c r="BP35" s="107" t="s">
        <v>870</v>
      </c>
      <c r="BQ35" s="107" t="s">
        <v>870</v>
      </c>
      <c r="BR35" s="107" t="s">
        <v>870</v>
      </c>
      <c r="BS35" s="107" t="s">
        <v>870</v>
      </c>
      <c r="BT35" s="107" t="s">
        <v>870</v>
      </c>
      <c r="BU35" s="107" t="s">
        <v>870</v>
      </c>
      <c r="BV35" s="107" t="s">
        <v>870</v>
      </c>
      <c r="BW35" s="107" t="s">
        <v>870</v>
      </c>
      <c r="BX35" s="107" t="s">
        <v>870</v>
      </c>
      <c r="BY35" s="107" t="s">
        <v>870</v>
      </c>
      <c r="BZ35" s="107" t="s">
        <v>870</v>
      </c>
      <c r="CA35" s="108"/>
    </row>
    <row r="36" spans="1:79" s="30" customFormat="1" ht="31.5" x14ac:dyDescent="0.2">
      <c r="A36" s="78" t="s">
        <v>448</v>
      </c>
      <c r="B36" s="106" t="s">
        <v>846</v>
      </c>
      <c r="C36" s="80"/>
      <c r="D36" s="107" t="s">
        <v>870</v>
      </c>
      <c r="E36" s="107" t="s">
        <v>870</v>
      </c>
      <c r="F36" s="107" t="s">
        <v>870</v>
      </c>
      <c r="G36" s="107" t="s">
        <v>870</v>
      </c>
      <c r="H36" s="107" t="s">
        <v>870</v>
      </c>
      <c r="I36" s="107" t="s">
        <v>870</v>
      </c>
      <c r="J36" s="107" t="s">
        <v>870</v>
      </c>
      <c r="K36" s="107" t="s">
        <v>870</v>
      </c>
      <c r="L36" s="107" t="s">
        <v>870</v>
      </c>
      <c r="M36" s="107" t="s">
        <v>870</v>
      </c>
      <c r="N36" s="107" t="s">
        <v>870</v>
      </c>
      <c r="O36" s="107" t="s">
        <v>870</v>
      </c>
      <c r="P36" s="107" t="s">
        <v>870</v>
      </c>
      <c r="Q36" s="107" t="s">
        <v>870</v>
      </c>
      <c r="R36" s="107" t="s">
        <v>870</v>
      </c>
      <c r="S36" s="107" t="s">
        <v>870</v>
      </c>
      <c r="T36" s="107" t="s">
        <v>870</v>
      </c>
      <c r="U36" s="107" t="s">
        <v>870</v>
      </c>
      <c r="V36" s="107" t="s">
        <v>870</v>
      </c>
      <c r="W36" s="107" t="s">
        <v>870</v>
      </c>
      <c r="X36" s="107" t="s">
        <v>870</v>
      </c>
      <c r="Y36" s="107" t="s">
        <v>870</v>
      </c>
      <c r="Z36" s="107" t="s">
        <v>870</v>
      </c>
      <c r="AA36" s="107" t="s">
        <v>870</v>
      </c>
      <c r="AB36" s="107" t="s">
        <v>870</v>
      </c>
      <c r="AC36" s="107" t="s">
        <v>870</v>
      </c>
      <c r="AD36" s="107" t="s">
        <v>870</v>
      </c>
      <c r="AE36" s="107" t="s">
        <v>870</v>
      </c>
      <c r="AF36" s="107" t="s">
        <v>870</v>
      </c>
      <c r="AG36" s="107" t="s">
        <v>870</v>
      </c>
      <c r="AH36" s="107" t="s">
        <v>870</v>
      </c>
      <c r="AI36" s="107" t="s">
        <v>870</v>
      </c>
      <c r="AJ36" s="107" t="s">
        <v>870</v>
      </c>
      <c r="AK36" s="107" t="s">
        <v>870</v>
      </c>
      <c r="AL36" s="107" t="s">
        <v>870</v>
      </c>
      <c r="AM36" s="107" t="s">
        <v>870</v>
      </c>
      <c r="AN36" s="107" t="s">
        <v>870</v>
      </c>
      <c r="AO36" s="107" t="s">
        <v>870</v>
      </c>
      <c r="AP36" s="107" t="s">
        <v>870</v>
      </c>
      <c r="AQ36" s="107" t="s">
        <v>870</v>
      </c>
      <c r="AR36" s="107" t="s">
        <v>870</v>
      </c>
      <c r="AS36" s="107" t="s">
        <v>870</v>
      </c>
      <c r="AT36" s="107" t="s">
        <v>870</v>
      </c>
      <c r="AU36" s="107" t="s">
        <v>870</v>
      </c>
      <c r="AV36" s="107" t="s">
        <v>870</v>
      </c>
      <c r="AW36" s="107" t="s">
        <v>870</v>
      </c>
      <c r="AX36" s="107" t="s">
        <v>870</v>
      </c>
      <c r="AY36" s="107" t="s">
        <v>870</v>
      </c>
      <c r="AZ36" s="107" t="s">
        <v>870</v>
      </c>
      <c r="BA36" s="107" t="s">
        <v>870</v>
      </c>
      <c r="BB36" s="107" t="s">
        <v>870</v>
      </c>
      <c r="BC36" s="107" t="s">
        <v>870</v>
      </c>
      <c r="BD36" s="107" t="s">
        <v>870</v>
      </c>
      <c r="BE36" s="107" t="s">
        <v>870</v>
      </c>
      <c r="BF36" s="107" t="s">
        <v>870</v>
      </c>
      <c r="BG36" s="107" t="s">
        <v>870</v>
      </c>
      <c r="BH36" s="107" t="s">
        <v>870</v>
      </c>
      <c r="BI36" s="107" t="s">
        <v>870</v>
      </c>
      <c r="BJ36" s="107" t="s">
        <v>870</v>
      </c>
      <c r="BK36" s="107" t="s">
        <v>870</v>
      </c>
      <c r="BL36" s="107" t="s">
        <v>870</v>
      </c>
      <c r="BM36" s="107" t="s">
        <v>870</v>
      </c>
      <c r="BN36" s="107" t="s">
        <v>870</v>
      </c>
      <c r="BO36" s="107" t="s">
        <v>870</v>
      </c>
      <c r="BP36" s="107" t="s">
        <v>870</v>
      </c>
      <c r="BQ36" s="107" t="s">
        <v>870</v>
      </c>
      <c r="BR36" s="107" t="s">
        <v>870</v>
      </c>
      <c r="BS36" s="107" t="s">
        <v>870</v>
      </c>
      <c r="BT36" s="107" t="s">
        <v>870</v>
      </c>
      <c r="BU36" s="107" t="s">
        <v>870</v>
      </c>
      <c r="BV36" s="107" t="s">
        <v>870</v>
      </c>
      <c r="BW36" s="107" t="s">
        <v>870</v>
      </c>
      <c r="BX36" s="107" t="s">
        <v>870</v>
      </c>
      <c r="BY36" s="107" t="s">
        <v>870</v>
      </c>
      <c r="BZ36" s="107" t="s">
        <v>870</v>
      </c>
      <c r="CA36" s="108"/>
    </row>
    <row r="37" spans="1:79" s="30" customFormat="1" ht="31.5" x14ac:dyDescent="0.2">
      <c r="A37" s="78" t="s">
        <v>446</v>
      </c>
      <c r="B37" s="106" t="s">
        <v>847</v>
      </c>
      <c r="C37" s="80"/>
      <c r="D37" s="107" t="s">
        <v>870</v>
      </c>
      <c r="E37" s="107" t="s">
        <v>870</v>
      </c>
      <c r="F37" s="107" t="s">
        <v>870</v>
      </c>
      <c r="G37" s="107" t="s">
        <v>870</v>
      </c>
      <c r="H37" s="107" t="s">
        <v>870</v>
      </c>
      <c r="I37" s="107" t="s">
        <v>870</v>
      </c>
      <c r="J37" s="107" t="s">
        <v>870</v>
      </c>
      <c r="K37" s="107" t="s">
        <v>870</v>
      </c>
      <c r="L37" s="107" t="s">
        <v>870</v>
      </c>
      <c r="M37" s="107" t="s">
        <v>870</v>
      </c>
      <c r="N37" s="107" t="s">
        <v>870</v>
      </c>
      <c r="O37" s="107" t="s">
        <v>870</v>
      </c>
      <c r="P37" s="107" t="s">
        <v>870</v>
      </c>
      <c r="Q37" s="107" t="s">
        <v>870</v>
      </c>
      <c r="R37" s="107" t="s">
        <v>870</v>
      </c>
      <c r="S37" s="107" t="s">
        <v>870</v>
      </c>
      <c r="T37" s="107" t="s">
        <v>870</v>
      </c>
      <c r="U37" s="107" t="s">
        <v>870</v>
      </c>
      <c r="V37" s="107" t="s">
        <v>870</v>
      </c>
      <c r="W37" s="107" t="s">
        <v>870</v>
      </c>
      <c r="X37" s="107" t="s">
        <v>870</v>
      </c>
      <c r="Y37" s="107" t="s">
        <v>870</v>
      </c>
      <c r="Z37" s="107" t="s">
        <v>870</v>
      </c>
      <c r="AA37" s="107" t="s">
        <v>870</v>
      </c>
      <c r="AB37" s="107" t="s">
        <v>870</v>
      </c>
      <c r="AC37" s="107" t="s">
        <v>870</v>
      </c>
      <c r="AD37" s="107" t="s">
        <v>870</v>
      </c>
      <c r="AE37" s="107" t="s">
        <v>870</v>
      </c>
      <c r="AF37" s="107" t="s">
        <v>870</v>
      </c>
      <c r="AG37" s="107" t="s">
        <v>870</v>
      </c>
      <c r="AH37" s="107" t="s">
        <v>870</v>
      </c>
      <c r="AI37" s="107" t="s">
        <v>870</v>
      </c>
      <c r="AJ37" s="107" t="s">
        <v>870</v>
      </c>
      <c r="AK37" s="107" t="s">
        <v>870</v>
      </c>
      <c r="AL37" s="107" t="s">
        <v>870</v>
      </c>
      <c r="AM37" s="107" t="s">
        <v>870</v>
      </c>
      <c r="AN37" s="107" t="s">
        <v>870</v>
      </c>
      <c r="AO37" s="107" t="s">
        <v>870</v>
      </c>
      <c r="AP37" s="107" t="s">
        <v>870</v>
      </c>
      <c r="AQ37" s="107" t="s">
        <v>870</v>
      </c>
      <c r="AR37" s="107" t="s">
        <v>870</v>
      </c>
      <c r="AS37" s="107" t="s">
        <v>870</v>
      </c>
      <c r="AT37" s="107" t="s">
        <v>870</v>
      </c>
      <c r="AU37" s="107" t="s">
        <v>870</v>
      </c>
      <c r="AV37" s="107" t="s">
        <v>870</v>
      </c>
      <c r="AW37" s="107" t="s">
        <v>870</v>
      </c>
      <c r="AX37" s="107" t="s">
        <v>870</v>
      </c>
      <c r="AY37" s="107" t="s">
        <v>870</v>
      </c>
      <c r="AZ37" s="107" t="s">
        <v>870</v>
      </c>
      <c r="BA37" s="107" t="s">
        <v>870</v>
      </c>
      <c r="BB37" s="107" t="s">
        <v>870</v>
      </c>
      <c r="BC37" s="107" t="s">
        <v>870</v>
      </c>
      <c r="BD37" s="107" t="s">
        <v>870</v>
      </c>
      <c r="BE37" s="107" t="s">
        <v>870</v>
      </c>
      <c r="BF37" s="107" t="s">
        <v>870</v>
      </c>
      <c r="BG37" s="107" t="s">
        <v>870</v>
      </c>
      <c r="BH37" s="107" t="s">
        <v>870</v>
      </c>
      <c r="BI37" s="107" t="s">
        <v>870</v>
      </c>
      <c r="BJ37" s="107" t="s">
        <v>870</v>
      </c>
      <c r="BK37" s="107" t="s">
        <v>870</v>
      </c>
      <c r="BL37" s="107" t="s">
        <v>870</v>
      </c>
      <c r="BM37" s="107" t="s">
        <v>870</v>
      </c>
      <c r="BN37" s="107" t="s">
        <v>870</v>
      </c>
      <c r="BO37" s="107" t="s">
        <v>870</v>
      </c>
      <c r="BP37" s="107" t="s">
        <v>870</v>
      </c>
      <c r="BQ37" s="107" t="s">
        <v>870</v>
      </c>
      <c r="BR37" s="107" t="s">
        <v>870</v>
      </c>
      <c r="BS37" s="107" t="s">
        <v>870</v>
      </c>
      <c r="BT37" s="107" t="s">
        <v>870</v>
      </c>
      <c r="BU37" s="107" t="s">
        <v>870</v>
      </c>
      <c r="BV37" s="107" t="s">
        <v>870</v>
      </c>
      <c r="BW37" s="107" t="s">
        <v>870</v>
      </c>
      <c r="BX37" s="107" t="s">
        <v>870</v>
      </c>
      <c r="BY37" s="107" t="s">
        <v>870</v>
      </c>
      <c r="BZ37" s="107" t="s">
        <v>870</v>
      </c>
      <c r="CA37" s="108"/>
    </row>
    <row r="38" spans="1:79" s="30" customFormat="1" ht="21" x14ac:dyDescent="0.2">
      <c r="A38" s="78" t="s">
        <v>848</v>
      </c>
      <c r="B38" s="106" t="s">
        <v>849</v>
      </c>
      <c r="C38" s="80"/>
      <c r="D38" s="107" t="s">
        <v>870</v>
      </c>
      <c r="E38" s="107" t="s">
        <v>870</v>
      </c>
      <c r="F38" s="107" t="s">
        <v>870</v>
      </c>
      <c r="G38" s="107" t="s">
        <v>870</v>
      </c>
      <c r="H38" s="107" t="s">
        <v>870</v>
      </c>
      <c r="I38" s="107" t="s">
        <v>870</v>
      </c>
      <c r="J38" s="107" t="s">
        <v>870</v>
      </c>
      <c r="K38" s="107" t="s">
        <v>870</v>
      </c>
      <c r="L38" s="107" t="s">
        <v>870</v>
      </c>
      <c r="M38" s="107" t="s">
        <v>870</v>
      </c>
      <c r="N38" s="107" t="s">
        <v>870</v>
      </c>
      <c r="O38" s="107" t="s">
        <v>870</v>
      </c>
      <c r="P38" s="107" t="s">
        <v>870</v>
      </c>
      <c r="Q38" s="107" t="s">
        <v>870</v>
      </c>
      <c r="R38" s="107" t="s">
        <v>870</v>
      </c>
      <c r="S38" s="107" t="s">
        <v>870</v>
      </c>
      <c r="T38" s="107" t="s">
        <v>870</v>
      </c>
      <c r="U38" s="107" t="s">
        <v>870</v>
      </c>
      <c r="V38" s="107" t="s">
        <v>870</v>
      </c>
      <c r="W38" s="107" t="s">
        <v>870</v>
      </c>
      <c r="X38" s="107" t="s">
        <v>870</v>
      </c>
      <c r="Y38" s="107" t="s">
        <v>870</v>
      </c>
      <c r="Z38" s="107" t="s">
        <v>870</v>
      </c>
      <c r="AA38" s="107" t="s">
        <v>870</v>
      </c>
      <c r="AB38" s="107" t="s">
        <v>870</v>
      </c>
      <c r="AC38" s="107" t="s">
        <v>870</v>
      </c>
      <c r="AD38" s="107" t="s">
        <v>870</v>
      </c>
      <c r="AE38" s="107" t="s">
        <v>870</v>
      </c>
      <c r="AF38" s="107" t="s">
        <v>870</v>
      </c>
      <c r="AG38" s="107" t="s">
        <v>870</v>
      </c>
      <c r="AH38" s="107" t="s">
        <v>870</v>
      </c>
      <c r="AI38" s="107" t="s">
        <v>870</v>
      </c>
      <c r="AJ38" s="107" t="s">
        <v>870</v>
      </c>
      <c r="AK38" s="107" t="s">
        <v>870</v>
      </c>
      <c r="AL38" s="107" t="s">
        <v>870</v>
      </c>
      <c r="AM38" s="107" t="s">
        <v>870</v>
      </c>
      <c r="AN38" s="107" t="s">
        <v>870</v>
      </c>
      <c r="AO38" s="107" t="s">
        <v>870</v>
      </c>
      <c r="AP38" s="107" t="s">
        <v>870</v>
      </c>
      <c r="AQ38" s="107" t="s">
        <v>870</v>
      </c>
      <c r="AR38" s="107" t="s">
        <v>870</v>
      </c>
      <c r="AS38" s="107" t="s">
        <v>870</v>
      </c>
      <c r="AT38" s="107" t="s">
        <v>870</v>
      </c>
      <c r="AU38" s="107" t="s">
        <v>870</v>
      </c>
      <c r="AV38" s="107" t="s">
        <v>870</v>
      </c>
      <c r="AW38" s="107" t="s">
        <v>870</v>
      </c>
      <c r="AX38" s="107" t="s">
        <v>870</v>
      </c>
      <c r="AY38" s="107" t="s">
        <v>870</v>
      </c>
      <c r="AZ38" s="107" t="s">
        <v>870</v>
      </c>
      <c r="BA38" s="107" t="s">
        <v>870</v>
      </c>
      <c r="BB38" s="107" t="s">
        <v>870</v>
      </c>
      <c r="BC38" s="107" t="s">
        <v>870</v>
      </c>
      <c r="BD38" s="107" t="s">
        <v>870</v>
      </c>
      <c r="BE38" s="107" t="s">
        <v>870</v>
      </c>
      <c r="BF38" s="107" t="s">
        <v>870</v>
      </c>
      <c r="BG38" s="107" t="s">
        <v>870</v>
      </c>
      <c r="BH38" s="107" t="s">
        <v>870</v>
      </c>
      <c r="BI38" s="107" t="s">
        <v>870</v>
      </c>
      <c r="BJ38" s="107" t="s">
        <v>870</v>
      </c>
      <c r="BK38" s="107" t="s">
        <v>870</v>
      </c>
      <c r="BL38" s="107" t="s">
        <v>870</v>
      </c>
      <c r="BM38" s="107" t="s">
        <v>870</v>
      </c>
      <c r="BN38" s="107" t="s">
        <v>870</v>
      </c>
      <c r="BO38" s="107" t="s">
        <v>870</v>
      </c>
      <c r="BP38" s="107" t="s">
        <v>870</v>
      </c>
      <c r="BQ38" s="107" t="s">
        <v>870</v>
      </c>
      <c r="BR38" s="107" t="s">
        <v>870</v>
      </c>
      <c r="BS38" s="107" t="s">
        <v>870</v>
      </c>
      <c r="BT38" s="107" t="s">
        <v>870</v>
      </c>
      <c r="BU38" s="107" t="s">
        <v>870</v>
      </c>
      <c r="BV38" s="107" t="s">
        <v>870</v>
      </c>
      <c r="BW38" s="107" t="s">
        <v>870</v>
      </c>
      <c r="BX38" s="107" t="s">
        <v>870</v>
      </c>
      <c r="BY38" s="107" t="s">
        <v>870</v>
      </c>
      <c r="BZ38" s="107" t="s">
        <v>870</v>
      </c>
      <c r="CA38" s="108"/>
    </row>
    <row r="39" spans="1:79" s="30" customFormat="1" ht="73.5" x14ac:dyDescent="0.2">
      <c r="A39" s="78" t="s">
        <v>848</v>
      </c>
      <c r="B39" s="106" t="s">
        <v>850</v>
      </c>
      <c r="C39" s="80"/>
      <c r="D39" s="107" t="s">
        <v>870</v>
      </c>
      <c r="E39" s="107" t="s">
        <v>870</v>
      </c>
      <c r="F39" s="107" t="s">
        <v>870</v>
      </c>
      <c r="G39" s="107" t="s">
        <v>870</v>
      </c>
      <c r="H39" s="107" t="s">
        <v>870</v>
      </c>
      <c r="I39" s="107" t="s">
        <v>870</v>
      </c>
      <c r="J39" s="107" t="s">
        <v>870</v>
      </c>
      <c r="K39" s="107" t="s">
        <v>870</v>
      </c>
      <c r="L39" s="107" t="s">
        <v>870</v>
      </c>
      <c r="M39" s="107" t="s">
        <v>870</v>
      </c>
      <c r="N39" s="107" t="s">
        <v>870</v>
      </c>
      <c r="O39" s="107" t="s">
        <v>870</v>
      </c>
      <c r="P39" s="107" t="s">
        <v>870</v>
      </c>
      <c r="Q39" s="107" t="s">
        <v>870</v>
      </c>
      <c r="R39" s="107" t="s">
        <v>870</v>
      </c>
      <c r="S39" s="107" t="s">
        <v>870</v>
      </c>
      <c r="T39" s="107" t="s">
        <v>870</v>
      </c>
      <c r="U39" s="107" t="s">
        <v>870</v>
      </c>
      <c r="V39" s="107" t="s">
        <v>870</v>
      </c>
      <c r="W39" s="107" t="s">
        <v>870</v>
      </c>
      <c r="X39" s="107" t="s">
        <v>870</v>
      </c>
      <c r="Y39" s="107" t="s">
        <v>870</v>
      </c>
      <c r="Z39" s="107" t="s">
        <v>870</v>
      </c>
      <c r="AA39" s="107" t="s">
        <v>870</v>
      </c>
      <c r="AB39" s="107" t="s">
        <v>870</v>
      </c>
      <c r="AC39" s="107" t="s">
        <v>870</v>
      </c>
      <c r="AD39" s="107" t="s">
        <v>870</v>
      </c>
      <c r="AE39" s="107" t="s">
        <v>870</v>
      </c>
      <c r="AF39" s="107" t="s">
        <v>870</v>
      </c>
      <c r="AG39" s="107" t="s">
        <v>870</v>
      </c>
      <c r="AH39" s="107" t="s">
        <v>870</v>
      </c>
      <c r="AI39" s="107" t="s">
        <v>870</v>
      </c>
      <c r="AJ39" s="107" t="s">
        <v>870</v>
      </c>
      <c r="AK39" s="107" t="s">
        <v>870</v>
      </c>
      <c r="AL39" s="107" t="s">
        <v>870</v>
      </c>
      <c r="AM39" s="107" t="s">
        <v>870</v>
      </c>
      <c r="AN39" s="107" t="s">
        <v>870</v>
      </c>
      <c r="AO39" s="107" t="s">
        <v>870</v>
      </c>
      <c r="AP39" s="107" t="s">
        <v>870</v>
      </c>
      <c r="AQ39" s="107" t="s">
        <v>870</v>
      </c>
      <c r="AR39" s="107" t="s">
        <v>870</v>
      </c>
      <c r="AS39" s="107" t="s">
        <v>870</v>
      </c>
      <c r="AT39" s="107" t="s">
        <v>870</v>
      </c>
      <c r="AU39" s="107" t="s">
        <v>870</v>
      </c>
      <c r="AV39" s="107" t="s">
        <v>870</v>
      </c>
      <c r="AW39" s="107" t="s">
        <v>870</v>
      </c>
      <c r="AX39" s="107" t="s">
        <v>870</v>
      </c>
      <c r="AY39" s="107" t="s">
        <v>870</v>
      </c>
      <c r="AZ39" s="107" t="s">
        <v>870</v>
      </c>
      <c r="BA39" s="107" t="s">
        <v>870</v>
      </c>
      <c r="BB39" s="107" t="s">
        <v>870</v>
      </c>
      <c r="BC39" s="107" t="s">
        <v>870</v>
      </c>
      <c r="BD39" s="107" t="s">
        <v>870</v>
      </c>
      <c r="BE39" s="107" t="s">
        <v>870</v>
      </c>
      <c r="BF39" s="107" t="s">
        <v>870</v>
      </c>
      <c r="BG39" s="107" t="s">
        <v>870</v>
      </c>
      <c r="BH39" s="107" t="s">
        <v>870</v>
      </c>
      <c r="BI39" s="107" t="s">
        <v>870</v>
      </c>
      <c r="BJ39" s="107" t="s">
        <v>870</v>
      </c>
      <c r="BK39" s="107" t="s">
        <v>870</v>
      </c>
      <c r="BL39" s="107" t="s">
        <v>870</v>
      </c>
      <c r="BM39" s="107" t="s">
        <v>870</v>
      </c>
      <c r="BN39" s="107" t="s">
        <v>870</v>
      </c>
      <c r="BO39" s="107" t="s">
        <v>870</v>
      </c>
      <c r="BP39" s="107" t="s">
        <v>870</v>
      </c>
      <c r="BQ39" s="107" t="s">
        <v>870</v>
      </c>
      <c r="BR39" s="107" t="s">
        <v>870</v>
      </c>
      <c r="BS39" s="107" t="s">
        <v>870</v>
      </c>
      <c r="BT39" s="107" t="s">
        <v>870</v>
      </c>
      <c r="BU39" s="107" t="s">
        <v>870</v>
      </c>
      <c r="BV39" s="107" t="s">
        <v>870</v>
      </c>
      <c r="BW39" s="107" t="s">
        <v>870</v>
      </c>
      <c r="BX39" s="107" t="s">
        <v>870</v>
      </c>
      <c r="BY39" s="107" t="s">
        <v>870</v>
      </c>
      <c r="BZ39" s="107" t="s">
        <v>870</v>
      </c>
      <c r="CA39" s="108"/>
    </row>
    <row r="40" spans="1:79" s="30" customFormat="1" ht="63" x14ac:dyDescent="0.2">
      <c r="A40" s="78" t="s">
        <v>848</v>
      </c>
      <c r="B40" s="106" t="s">
        <v>851</v>
      </c>
      <c r="C40" s="80"/>
      <c r="D40" s="107" t="s">
        <v>870</v>
      </c>
      <c r="E40" s="107" t="s">
        <v>870</v>
      </c>
      <c r="F40" s="107" t="s">
        <v>870</v>
      </c>
      <c r="G40" s="107" t="s">
        <v>870</v>
      </c>
      <c r="H40" s="107" t="s">
        <v>870</v>
      </c>
      <c r="I40" s="107" t="s">
        <v>870</v>
      </c>
      <c r="J40" s="107" t="s">
        <v>870</v>
      </c>
      <c r="K40" s="107" t="s">
        <v>870</v>
      </c>
      <c r="L40" s="107" t="s">
        <v>870</v>
      </c>
      <c r="M40" s="107" t="s">
        <v>870</v>
      </c>
      <c r="N40" s="107" t="s">
        <v>870</v>
      </c>
      <c r="O40" s="107" t="s">
        <v>870</v>
      </c>
      <c r="P40" s="107" t="s">
        <v>870</v>
      </c>
      <c r="Q40" s="107" t="s">
        <v>870</v>
      </c>
      <c r="R40" s="107" t="s">
        <v>870</v>
      </c>
      <c r="S40" s="107" t="s">
        <v>870</v>
      </c>
      <c r="T40" s="107" t="s">
        <v>870</v>
      </c>
      <c r="U40" s="107" t="s">
        <v>870</v>
      </c>
      <c r="V40" s="107" t="s">
        <v>870</v>
      </c>
      <c r="W40" s="107" t="s">
        <v>870</v>
      </c>
      <c r="X40" s="107" t="s">
        <v>870</v>
      </c>
      <c r="Y40" s="107" t="s">
        <v>870</v>
      </c>
      <c r="Z40" s="107" t="s">
        <v>870</v>
      </c>
      <c r="AA40" s="107" t="s">
        <v>870</v>
      </c>
      <c r="AB40" s="107" t="s">
        <v>870</v>
      </c>
      <c r="AC40" s="107" t="s">
        <v>870</v>
      </c>
      <c r="AD40" s="107" t="s">
        <v>870</v>
      </c>
      <c r="AE40" s="107" t="s">
        <v>870</v>
      </c>
      <c r="AF40" s="107" t="s">
        <v>870</v>
      </c>
      <c r="AG40" s="107" t="s">
        <v>870</v>
      </c>
      <c r="AH40" s="107" t="s">
        <v>870</v>
      </c>
      <c r="AI40" s="107" t="s">
        <v>870</v>
      </c>
      <c r="AJ40" s="107" t="s">
        <v>870</v>
      </c>
      <c r="AK40" s="107" t="s">
        <v>870</v>
      </c>
      <c r="AL40" s="107" t="s">
        <v>870</v>
      </c>
      <c r="AM40" s="107" t="s">
        <v>870</v>
      </c>
      <c r="AN40" s="107" t="s">
        <v>870</v>
      </c>
      <c r="AO40" s="107" t="s">
        <v>870</v>
      </c>
      <c r="AP40" s="107" t="s">
        <v>870</v>
      </c>
      <c r="AQ40" s="107" t="s">
        <v>870</v>
      </c>
      <c r="AR40" s="107" t="s">
        <v>870</v>
      </c>
      <c r="AS40" s="107" t="s">
        <v>870</v>
      </c>
      <c r="AT40" s="107" t="s">
        <v>870</v>
      </c>
      <c r="AU40" s="107" t="s">
        <v>870</v>
      </c>
      <c r="AV40" s="107" t="s">
        <v>870</v>
      </c>
      <c r="AW40" s="107" t="s">
        <v>870</v>
      </c>
      <c r="AX40" s="107" t="s">
        <v>870</v>
      </c>
      <c r="AY40" s="107" t="s">
        <v>870</v>
      </c>
      <c r="AZ40" s="107" t="s">
        <v>870</v>
      </c>
      <c r="BA40" s="107" t="s">
        <v>870</v>
      </c>
      <c r="BB40" s="107" t="s">
        <v>870</v>
      </c>
      <c r="BC40" s="107" t="s">
        <v>870</v>
      </c>
      <c r="BD40" s="107" t="s">
        <v>870</v>
      </c>
      <c r="BE40" s="107" t="s">
        <v>870</v>
      </c>
      <c r="BF40" s="107" t="s">
        <v>870</v>
      </c>
      <c r="BG40" s="107" t="s">
        <v>870</v>
      </c>
      <c r="BH40" s="107" t="s">
        <v>870</v>
      </c>
      <c r="BI40" s="107" t="s">
        <v>870</v>
      </c>
      <c r="BJ40" s="107" t="s">
        <v>870</v>
      </c>
      <c r="BK40" s="107" t="s">
        <v>870</v>
      </c>
      <c r="BL40" s="107" t="s">
        <v>870</v>
      </c>
      <c r="BM40" s="107" t="s">
        <v>870</v>
      </c>
      <c r="BN40" s="107" t="s">
        <v>870</v>
      </c>
      <c r="BO40" s="107" t="s">
        <v>870</v>
      </c>
      <c r="BP40" s="107" t="s">
        <v>870</v>
      </c>
      <c r="BQ40" s="107" t="s">
        <v>870</v>
      </c>
      <c r="BR40" s="107" t="s">
        <v>870</v>
      </c>
      <c r="BS40" s="107" t="s">
        <v>870</v>
      </c>
      <c r="BT40" s="107" t="s">
        <v>870</v>
      </c>
      <c r="BU40" s="107" t="s">
        <v>870</v>
      </c>
      <c r="BV40" s="107" t="s">
        <v>870</v>
      </c>
      <c r="BW40" s="107" t="s">
        <v>870</v>
      </c>
      <c r="BX40" s="107" t="s">
        <v>870</v>
      </c>
      <c r="BY40" s="107" t="s">
        <v>870</v>
      </c>
      <c r="BZ40" s="107" t="s">
        <v>870</v>
      </c>
      <c r="CA40" s="108"/>
    </row>
    <row r="41" spans="1:79" s="30" customFormat="1" ht="63" x14ac:dyDescent="0.2">
      <c r="A41" s="78" t="s">
        <v>848</v>
      </c>
      <c r="B41" s="106" t="s">
        <v>852</v>
      </c>
      <c r="C41" s="80"/>
      <c r="D41" s="107" t="s">
        <v>870</v>
      </c>
      <c r="E41" s="107" t="s">
        <v>870</v>
      </c>
      <c r="F41" s="107" t="s">
        <v>870</v>
      </c>
      <c r="G41" s="107" t="s">
        <v>870</v>
      </c>
      <c r="H41" s="107" t="s">
        <v>870</v>
      </c>
      <c r="I41" s="107" t="s">
        <v>870</v>
      </c>
      <c r="J41" s="107" t="s">
        <v>870</v>
      </c>
      <c r="K41" s="107" t="s">
        <v>870</v>
      </c>
      <c r="L41" s="107" t="s">
        <v>870</v>
      </c>
      <c r="M41" s="107" t="s">
        <v>870</v>
      </c>
      <c r="N41" s="107" t="s">
        <v>870</v>
      </c>
      <c r="O41" s="107" t="s">
        <v>870</v>
      </c>
      <c r="P41" s="107" t="s">
        <v>870</v>
      </c>
      <c r="Q41" s="107" t="s">
        <v>870</v>
      </c>
      <c r="R41" s="107" t="s">
        <v>870</v>
      </c>
      <c r="S41" s="107" t="s">
        <v>870</v>
      </c>
      <c r="T41" s="107" t="s">
        <v>870</v>
      </c>
      <c r="U41" s="107" t="s">
        <v>870</v>
      </c>
      <c r="V41" s="107" t="s">
        <v>870</v>
      </c>
      <c r="W41" s="107" t="s">
        <v>870</v>
      </c>
      <c r="X41" s="107" t="s">
        <v>870</v>
      </c>
      <c r="Y41" s="107" t="s">
        <v>870</v>
      </c>
      <c r="Z41" s="107" t="s">
        <v>870</v>
      </c>
      <c r="AA41" s="107" t="s">
        <v>870</v>
      </c>
      <c r="AB41" s="107" t="s">
        <v>870</v>
      </c>
      <c r="AC41" s="107" t="s">
        <v>870</v>
      </c>
      <c r="AD41" s="107" t="s">
        <v>870</v>
      </c>
      <c r="AE41" s="107" t="s">
        <v>870</v>
      </c>
      <c r="AF41" s="107" t="s">
        <v>870</v>
      </c>
      <c r="AG41" s="107" t="s">
        <v>870</v>
      </c>
      <c r="AH41" s="107" t="s">
        <v>870</v>
      </c>
      <c r="AI41" s="107" t="s">
        <v>870</v>
      </c>
      <c r="AJ41" s="107" t="s">
        <v>870</v>
      </c>
      <c r="AK41" s="107" t="s">
        <v>870</v>
      </c>
      <c r="AL41" s="107" t="s">
        <v>870</v>
      </c>
      <c r="AM41" s="107" t="s">
        <v>870</v>
      </c>
      <c r="AN41" s="107" t="s">
        <v>870</v>
      </c>
      <c r="AO41" s="107" t="s">
        <v>870</v>
      </c>
      <c r="AP41" s="107" t="s">
        <v>870</v>
      </c>
      <c r="AQ41" s="107" t="s">
        <v>870</v>
      </c>
      <c r="AR41" s="107" t="s">
        <v>870</v>
      </c>
      <c r="AS41" s="107" t="s">
        <v>870</v>
      </c>
      <c r="AT41" s="107" t="s">
        <v>870</v>
      </c>
      <c r="AU41" s="107" t="s">
        <v>870</v>
      </c>
      <c r="AV41" s="107" t="s">
        <v>870</v>
      </c>
      <c r="AW41" s="107" t="s">
        <v>870</v>
      </c>
      <c r="AX41" s="107" t="s">
        <v>870</v>
      </c>
      <c r="AY41" s="107" t="s">
        <v>870</v>
      </c>
      <c r="AZ41" s="107" t="s">
        <v>870</v>
      </c>
      <c r="BA41" s="107" t="s">
        <v>870</v>
      </c>
      <c r="BB41" s="107" t="s">
        <v>870</v>
      </c>
      <c r="BC41" s="107" t="s">
        <v>870</v>
      </c>
      <c r="BD41" s="107" t="s">
        <v>870</v>
      </c>
      <c r="BE41" s="107" t="s">
        <v>870</v>
      </c>
      <c r="BF41" s="107" t="s">
        <v>870</v>
      </c>
      <c r="BG41" s="107" t="s">
        <v>870</v>
      </c>
      <c r="BH41" s="107" t="s">
        <v>870</v>
      </c>
      <c r="BI41" s="107" t="s">
        <v>870</v>
      </c>
      <c r="BJ41" s="107" t="s">
        <v>870</v>
      </c>
      <c r="BK41" s="107" t="s">
        <v>870</v>
      </c>
      <c r="BL41" s="107" t="s">
        <v>870</v>
      </c>
      <c r="BM41" s="107" t="s">
        <v>870</v>
      </c>
      <c r="BN41" s="107" t="s">
        <v>870</v>
      </c>
      <c r="BO41" s="107" t="s">
        <v>870</v>
      </c>
      <c r="BP41" s="107" t="s">
        <v>870</v>
      </c>
      <c r="BQ41" s="107" t="s">
        <v>870</v>
      </c>
      <c r="BR41" s="107" t="s">
        <v>870</v>
      </c>
      <c r="BS41" s="107" t="s">
        <v>870</v>
      </c>
      <c r="BT41" s="107" t="s">
        <v>870</v>
      </c>
      <c r="BU41" s="107" t="s">
        <v>870</v>
      </c>
      <c r="BV41" s="107" t="s">
        <v>870</v>
      </c>
      <c r="BW41" s="107" t="s">
        <v>870</v>
      </c>
      <c r="BX41" s="107" t="s">
        <v>870</v>
      </c>
      <c r="BY41" s="107" t="s">
        <v>870</v>
      </c>
      <c r="BZ41" s="107" t="s">
        <v>870</v>
      </c>
      <c r="CA41" s="108"/>
    </row>
    <row r="42" spans="1:79" s="30" customFormat="1" ht="21" x14ac:dyDescent="0.2">
      <c r="A42" s="78" t="s">
        <v>853</v>
      </c>
      <c r="B42" s="106" t="s">
        <v>849</v>
      </c>
      <c r="C42" s="80"/>
      <c r="D42" s="107" t="s">
        <v>870</v>
      </c>
      <c r="E42" s="107" t="s">
        <v>870</v>
      </c>
      <c r="F42" s="107" t="s">
        <v>870</v>
      </c>
      <c r="G42" s="107" t="s">
        <v>870</v>
      </c>
      <c r="H42" s="107" t="s">
        <v>870</v>
      </c>
      <c r="I42" s="107" t="s">
        <v>870</v>
      </c>
      <c r="J42" s="107" t="s">
        <v>870</v>
      </c>
      <c r="K42" s="107" t="s">
        <v>870</v>
      </c>
      <c r="L42" s="107" t="s">
        <v>870</v>
      </c>
      <c r="M42" s="107" t="s">
        <v>870</v>
      </c>
      <c r="N42" s="107" t="s">
        <v>870</v>
      </c>
      <c r="O42" s="107" t="s">
        <v>870</v>
      </c>
      <c r="P42" s="107" t="s">
        <v>870</v>
      </c>
      <c r="Q42" s="107" t="s">
        <v>870</v>
      </c>
      <c r="R42" s="107" t="s">
        <v>870</v>
      </c>
      <c r="S42" s="107" t="s">
        <v>870</v>
      </c>
      <c r="T42" s="107" t="s">
        <v>870</v>
      </c>
      <c r="U42" s="107" t="s">
        <v>870</v>
      </c>
      <c r="V42" s="107" t="s">
        <v>870</v>
      </c>
      <c r="W42" s="107" t="s">
        <v>870</v>
      </c>
      <c r="X42" s="107" t="s">
        <v>870</v>
      </c>
      <c r="Y42" s="107" t="s">
        <v>870</v>
      </c>
      <c r="Z42" s="107" t="s">
        <v>870</v>
      </c>
      <c r="AA42" s="107" t="s">
        <v>870</v>
      </c>
      <c r="AB42" s="107" t="s">
        <v>870</v>
      </c>
      <c r="AC42" s="107" t="s">
        <v>870</v>
      </c>
      <c r="AD42" s="107" t="s">
        <v>870</v>
      </c>
      <c r="AE42" s="107" t="s">
        <v>870</v>
      </c>
      <c r="AF42" s="107" t="s">
        <v>870</v>
      </c>
      <c r="AG42" s="107" t="s">
        <v>870</v>
      </c>
      <c r="AH42" s="107" t="s">
        <v>870</v>
      </c>
      <c r="AI42" s="107" t="s">
        <v>870</v>
      </c>
      <c r="AJ42" s="107" t="s">
        <v>870</v>
      </c>
      <c r="AK42" s="107" t="s">
        <v>870</v>
      </c>
      <c r="AL42" s="107" t="s">
        <v>870</v>
      </c>
      <c r="AM42" s="107" t="s">
        <v>870</v>
      </c>
      <c r="AN42" s="107" t="s">
        <v>870</v>
      </c>
      <c r="AO42" s="107" t="s">
        <v>870</v>
      </c>
      <c r="AP42" s="107" t="s">
        <v>870</v>
      </c>
      <c r="AQ42" s="107" t="s">
        <v>870</v>
      </c>
      <c r="AR42" s="107" t="s">
        <v>870</v>
      </c>
      <c r="AS42" s="107" t="s">
        <v>870</v>
      </c>
      <c r="AT42" s="107" t="s">
        <v>870</v>
      </c>
      <c r="AU42" s="107" t="s">
        <v>870</v>
      </c>
      <c r="AV42" s="107" t="s">
        <v>870</v>
      </c>
      <c r="AW42" s="107" t="s">
        <v>870</v>
      </c>
      <c r="AX42" s="107" t="s">
        <v>870</v>
      </c>
      <c r="AY42" s="107" t="s">
        <v>870</v>
      </c>
      <c r="AZ42" s="107" t="s">
        <v>870</v>
      </c>
      <c r="BA42" s="107" t="s">
        <v>870</v>
      </c>
      <c r="BB42" s="107" t="s">
        <v>870</v>
      </c>
      <c r="BC42" s="107" t="s">
        <v>870</v>
      </c>
      <c r="BD42" s="107" t="s">
        <v>870</v>
      </c>
      <c r="BE42" s="107" t="s">
        <v>870</v>
      </c>
      <c r="BF42" s="107" t="s">
        <v>870</v>
      </c>
      <c r="BG42" s="107" t="s">
        <v>870</v>
      </c>
      <c r="BH42" s="107" t="s">
        <v>870</v>
      </c>
      <c r="BI42" s="107" t="s">
        <v>870</v>
      </c>
      <c r="BJ42" s="107" t="s">
        <v>870</v>
      </c>
      <c r="BK42" s="107" t="s">
        <v>870</v>
      </c>
      <c r="BL42" s="107" t="s">
        <v>870</v>
      </c>
      <c r="BM42" s="107" t="s">
        <v>870</v>
      </c>
      <c r="BN42" s="107" t="s">
        <v>870</v>
      </c>
      <c r="BO42" s="107" t="s">
        <v>870</v>
      </c>
      <c r="BP42" s="107" t="s">
        <v>870</v>
      </c>
      <c r="BQ42" s="107" t="s">
        <v>870</v>
      </c>
      <c r="BR42" s="107" t="s">
        <v>870</v>
      </c>
      <c r="BS42" s="107" t="s">
        <v>870</v>
      </c>
      <c r="BT42" s="107" t="s">
        <v>870</v>
      </c>
      <c r="BU42" s="107" t="s">
        <v>870</v>
      </c>
      <c r="BV42" s="107" t="s">
        <v>870</v>
      </c>
      <c r="BW42" s="107" t="s">
        <v>870</v>
      </c>
      <c r="BX42" s="107" t="s">
        <v>870</v>
      </c>
      <c r="BY42" s="107" t="s">
        <v>870</v>
      </c>
      <c r="BZ42" s="107" t="s">
        <v>870</v>
      </c>
      <c r="CA42" s="108"/>
    </row>
    <row r="43" spans="1:79" s="30" customFormat="1" ht="73.5" x14ac:dyDescent="0.2">
      <c r="A43" s="78" t="s">
        <v>853</v>
      </c>
      <c r="B43" s="106" t="s">
        <v>850</v>
      </c>
      <c r="C43" s="80"/>
      <c r="D43" s="107" t="s">
        <v>870</v>
      </c>
      <c r="E43" s="107" t="s">
        <v>870</v>
      </c>
      <c r="F43" s="107" t="s">
        <v>870</v>
      </c>
      <c r="G43" s="107" t="s">
        <v>870</v>
      </c>
      <c r="H43" s="107" t="s">
        <v>870</v>
      </c>
      <c r="I43" s="107" t="s">
        <v>870</v>
      </c>
      <c r="J43" s="107" t="s">
        <v>870</v>
      </c>
      <c r="K43" s="107" t="s">
        <v>870</v>
      </c>
      <c r="L43" s="107" t="s">
        <v>870</v>
      </c>
      <c r="M43" s="107" t="s">
        <v>870</v>
      </c>
      <c r="N43" s="107" t="s">
        <v>870</v>
      </c>
      <c r="O43" s="107" t="s">
        <v>870</v>
      </c>
      <c r="P43" s="107" t="s">
        <v>870</v>
      </c>
      <c r="Q43" s="107" t="s">
        <v>870</v>
      </c>
      <c r="R43" s="107" t="s">
        <v>870</v>
      </c>
      <c r="S43" s="107" t="s">
        <v>870</v>
      </c>
      <c r="T43" s="107" t="s">
        <v>870</v>
      </c>
      <c r="U43" s="107" t="s">
        <v>870</v>
      </c>
      <c r="V43" s="107" t="s">
        <v>870</v>
      </c>
      <c r="W43" s="107" t="s">
        <v>870</v>
      </c>
      <c r="X43" s="107" t="s">
        <v>870</v>
      </c>
      <c r="Y43" s="107" t="s">
        <v>870</v>
      </c>
      <c r="Z43" s="107" t="s">
        <v>870</v>
      </c>
      <c r="AA43" s="107" t="s">
        <v>870</v>
      </c>
      <c r="AB43" s="107" t="s">
        <v>870</v>
      </c>
      <c r="AC43" s="107" t="s">
        <v>870</v>
      </c>
      <c r="AD43" s="107" t="s">
        <v>870</v>
      </c>
      <c r="AE43" s="107" t="s">
        <v>870</v>
      </c>
      <c r="AF43" s="107" t="s">
        <v>870</v>
      </c>
      <c r="AG43" s="107" t="s">
        <v>870</v>
      </c>
      <c r="AH43" s="107" t="s">
        <v>870</v>
      </c>
      <c r="AI43" s="107" t="s">
        <v>870</v>
      </c>
      <c r="AJ43" s="107" t="s">
        <v>870</v>
      </c>
      <c r="AK43" s="107" t="s">
        <v>870</v>
      </c>
      <c r="AL43" s="107" t="s">
        <v>870</v>
      </c>
      <c r="AM43" s="107" t="s">
        <v>870</v>
      </c>
      <c r="AN43" s="107" t="s">
        <v>870</v>
      </c>
      <c r="AO43" s="107" t="s">
        <v>870</v>
      </c>
      <c r="AP43" s="107" t="s">
        <v>870</v>
      </c>
      <c r="AQ43" s="107" t="s">
        <v>870</v>
      </c>
      <c r="AR43" s="107" t="s">
        <v>870</v>
      </c>
      <c r="AS43" s="107" t="s">
        <v>870</v>
      </c>
      <c r="AT43" s="107" t="s">
        <v>870</v>
      </c>
      <c r="AU43" s="107" t="s">
        <v>870</v>
      </c>
      <c r="AV43" s="107" t="s">
        <v>870</v>
      </c>
      <c r="AW43" s="107" t="s">
        <v>870</v>
      </c>
      <c r="AX43" s="107" t="s">
        <v>870</v>
      </c>
      <c r="AY43" s="107" t="s">
        <v>870</v>
      </c>
      <c r="AZ43" s="107" t="s">
        <v>870</v>
      </c>
      <c r="BA43" s="107" t="s">
        <v>870</v>
      </c>
      <c r="BB43" s="107" t="s">
        <v>870</v>
      </c>
      <c r="BC43" s="107" t="s">
        <v>870</v>
      </c>
      <c r="BD43" s="107" t="s">
        <v>870</v>
      </c>
      <c r="BE43" s="107" t="s">
        <v>870</v>
      </c>
      <c r="BF43" s="107" t="s">
        <v>870</v>
      </c>
      <c r="BG43" s="107" t="s">
        <v>870</v>
      </c>
      <c r="BH43" s="107" t="s">
        <v>870</v>
      </c>
      <c r="BI43" s="107" t="s">
        <v>870</v>
      </c>
      <c r="BJ43" s="107" t="s">
        <v>870</v>
      </c>
      <c r="BK43" s="107" t="s">
        <v>870</v>
      </c>
      <c r="BL43" s="107" t="s">
        <v>870</v>
      </c>
      <c r="BM43" s="107" t="s">
        <v>870</v>
      </c>
      <c r="BN43" s="107" t="s">
        <v>870</v>
      </c>
      <c r="BO43" s="107" t="s">
        <v>870</v>
      </c>
      <c r="BP43" s="107" t="s">
        <v>870</v>
      </c>
      <c r="BQ43" s="107" t="s">
        <v>870</v>
      </c>
      <c r="BR43" s="107" t="s">
        <v>870</v>
      </c>
      <c r="BS43" s="107" t="s">
        <v>870</v>
      </c>
      <c r="BT43" s="107" t="s">
        <v>870</v>
      </c>
      <c r="BU43" s="107" t="s">
        <v>870</v>
      </c>
      <c r="BV43" s="107" t="s">
        <v>870</v>
      </c>
      <c r="BW43" s="107" t="s">
        <v>870</v>
      </c>
      <c r="BX43" s="107" t="s">
        <v>870</v>
      </c>
      <c r="BY43" s="107" t="s">
        <v>870</v>
      </c>
      <c r="BZ43" s="107" t="s">
        <v>870</v>
      </c>
      <c r="CA43" s="108"/>
    </row>
    <row r="44" spans="1:79" s="30" customFormat="1" ht="63" x14ac:dyDescent="0.2">
      <c r="A44" s="78" t="s">
        <v>853</v>
      </c>
      <c r="B44" s="106" t="s">
        <v>851</v>
      </c>
      <c r="C44" s="80"/>
      <c r="D44" s="107" t="s">
        <v>870</v>
      </c>
      <c r="E44" s="107" t="s">
        <v>870</v>
      </c>
      <c r="F44" s="107" t="s">
        <v>870</v>
      </c>
      <c r="G44" s="107" t="s">
        <v>870</v>
      </c>
      <c r="H44" s="107" t="s">
        <v>870</v>
      </c>
      <c r="I44" s="107" t="s">
        <v>870</v>
      </c>
      <c r="J44" s="107" t="s">
        <v>870</v>
      </c>
      <c r="K44" s="107" t="s">
        <v>870</v>
      </c>
      <c r="L44" s="107" t="s">
        <v>870</v>
      </c>
      <c r="M44" s="107" t="s">
        <v>870</v>
      </c>
      <c r="N44" s="107" t="s">
        <v>870</v>
      </c>
      <c r="O44" s="107" t="s">
        <v>870</v>
      </c>
      <c r="P44" s="107" t="s">
        <v>870</v>
      </c>
      <c r="Q44" s="107" t="s">
        <v>870</v>
      </c>
      <c r="R44" s="107" t="s">
        <v>870</v>
      </c>
      <c r="S44" s="107" t="s">
        <v>870</v>
      </c>
      <c r="T44" s="107" t="s">
        <v>870</v>
      </c>
      <c r="U44" s="107" t="s">
        <v>870</v>
      </c>
      <c r="V44" s="107" t="s">
        <v>870</v>
      </c>
      <c r="W44" s="107" t="s">
        <v>870</v>
      </c>
      <c r="X44" s="107" t="s">
        <v>870</v>
      </c>
      <c r="Y44" s="107" t="s">
        <v>870</v>
      </c>
      <c r="Z44" s="107" t="s">
        <v>870</v>
      </c>
      <c r="AA44" s="107" t="s">
        <v>870</v>
      </c>
      <c r="AB44" s="107" t="s">
        <v>870</v>
      </c>
      <c r="AC44" s="107" t="s">
        <v>870</v>
      </c>
      <c r="AD44" s="107" t="s">
        <v>870</v>
      </c>
      <c r="AE44" s="107" t="s">
        <v>870</v>
      </c>
      <c r="AF44" s="107" t="s">
        <v>870</v>
      </c>
      <c r="AG44" s="107" t="s">
        <v>870</v>
      </c>
      <c r="AH44" s="107" t="s">
        <v>870</v>
      </c>
      <c r="AI44" s="107" t="s">
        <v>870</v>
      </c>
      <c r="AJ44" s="107" t="s">
        <v>870</v>
      </c>
      <c r="AK44" s="107" t="s">
        <v>870</v>
      </c>
      <c r="AL44" s="107" t="s">
        <v>870</v>
      </c>
      <c r="AM44" s="107" t="s">
        <v>870</v>
      </c>
      <c r="AN44" s="107" t="s">
        <v>870</v>
      </c>
      <c r="AO44" s="107" t="s">
        <v>870</v>
      </c>
      <c r="AP44" s="107" t="s">
        <v>870</v>
      </c>
      <c r="AQ44" s="107" t="s">
        <v>870</v>
      </c>
      <c r="AR44" s="107" t="s">
        <v>870</v>
      </c>
      <c r="AS44" s="107" t="s">
        <v>870</v>
      </c>
      <c r="AT44" s="107" t="s">
        <v>870</v>
      </c>
      <c r="AU44" s="107" t="s">
        <v>870</v>
      </c>
      <c r="AV44" s="107" t="s">
        <v>870</v>
      </c>
      <c r="AW44" s="107" t="s">
        <v>870</v>
      </c>
      <c r="AX44" s="107" t="s">
        <v>870</v>
      </c>
      <c r="AY44" s="107" t="s">
        <v>870</v>
      </c>
      <c r="AZ44" s="107" t="s">
        <v>870</v>
      </c>
      <c r="BA44" s="107" t="s">
        <v>870</v>
      </c>
      <c r="BB44" s="107" t="s">
        <v>870</v>
      </c>
      <c r="BC44" s="107" t="s">
        <v>870</v>
      </c>
      <c r="BD44" s="107" t="s">
        <v>870</v>
      </c>
      <c r="BE44" s="107" t="s">
        <v>870</v>
      </c>
      <c r="BF44" s="107" t="s">
        <v>870</v>
      </c>
      <c r="BG44" s="107" t="s">
        <v>870</v>
      </c>
      <c r="BH44" s="107" t="s">
        <v>870</v>
      </c>
      <c r="BI44" s="107" t="s">
        <v>870</v>
      </c>
      <c r="BJ44" s="107" t="s">
        <v>870</v>
      </c>
      <c r="BK44" s="107" t="s">
        <v>870</v>
      </c>
      <c r="BL44" s="107" t="s">
        <v>870</v>
      </c>
      <c r="BM44" s="107" t="s">
        <v>870</v>
      </c>
      <c r="BN44" s="107" t="s">
        <v>870</v>
      </c>
      <c r="BO44" s="107" t="s">
        <v>870</v>
      </c>
      <c r="BP44" s="107" t="s">
        <v>870</v>
      </c>
      <c r="BQ44" s="107" t="s">
        <v>870</v>
      </c>
      <c r="BR44" s="107" t="s">
        <v>870</v>
      </c>
      <c r="BS44" s="107" t="s">
        <v>870</v>
      </c>
      <c r="BT44" s="107" t="s">
        <v>870</v>
      </c>
      <c r="BU44" s="107" t="s">
        <v>870</v>
      </c>
      <c r="BV44" s="107" t="s">
        <v>870</v>
      </c>
      <c r="BW44" s="107" t="s">
        <v>870</v>
      </c>
      <c r="BX44" s="107" t="s">
        <v>870</v>
      </c>
      <c r="BY44" s="107" t="s">
        <v>870</v>
      </c>
      <c r="BZ44" s="107" t="s">
        <v>870</v>
      </c>
      <c r="CA44" s="108"/>
    </row>
    <row r="45" spans="1:79" s="30" customFormat="1" ht="63" x14ac:dyDescent="0.2">
      <c r="A45" s="78" t="s">
        <v>853</v>
      </c>
      <c r="B45" s="106" t="s">
        <v>854</v>
      </c>
      <c r="C45" s="80"/>
      <c r="D45" s="107" t="s">
        <v>870</v>
      </c>
      <c r="E45" s="107" t="s">
        <v>870</v>
      </c>
      <c r="F45" s="107" t="s">
        <v>870</v>
      </c>
      <c r="G45" s="107" t="s">
        <v>870</v>
      </c>
      <c r="H45" s="107" t="s">
        <v>870</v>
      </c>
      <c r="I45" s="107" t="s">
        <v>870</v>
      </c>
      <c r="J45" s="107" t="s">
        <v>870</v>
      </c>
      <c r="K45" s="107" t="s">
        <v>870</v>
      </c>
      <c r="L45" s="107" t="s">
        <v>870</v>
      </c>
      <c r="M45" s="107" t="s">
        <v>870</v>
      </c>
      <c r="N45" s="107" t="s">
        <v>870</v>
      </c>
      <c r="O45" s="107" t="s">
        <v>870</v>
      </c>
      <c r="P45" s="107" t="s">
        <v>870</v>
      </c>
      <c r="Q45" s="107" t="s">
        <v>870</v>
      </c>
      <c r="R45" s="107" t="s">
        <v>870</v>
      </c>
      <c r="S45" s="107" t="s">
        <v>870</v>
      </c>
      <c r="T45" s="107" t="s">
        <v>870</v>
      </c>
      <c r="U45" s="107" t="s">
        <v>870</v>
      </c>
      <c r="V45" s="107" t="s">
        <v>870</v>
      </c>
      <c r="W45" s="107" t="s">
        <v>870</v>
      </c>
      <c r="X45" s="107" t="s">
        <v>870</v>
      </c>
      <c r="Y45" s="107" t="s">
        <v>870</v>
      </c>
      <c r="Z45" s="107" t="s">
        <v>870</v>
      </c>
      <c r="AA45" s="107" t="s">
        <v>870</v>
      </c>
      <c r="AB45" s="107" t="s">
        <v>870</v>
      </c>
      <c r="AC45" s="107" t="s">
        <v>870</v>
      </c>
      <c r="AD45" s="107" t="s">
        <v>870</v>
      </c>
      <c r="AE45" s="107" t="s">
        <v>870</v>
      </c>
      <c r="AF45" s="107" t="s">
        <v>870</v>
      </c>
      <c r="AG45" s="107" t="s">
        <v>870</v>
      </c>
      <c r="AH45" s="107" t="s">
        <v>870</v>
      </c>
      <c r="AI45" s="107" t="s">
        <v>870</v>
      </c>
      <c r="AJ45" s="107" t="s">
        <v>870</v>
      </c>
      <c r="AK45" s="107" t="s">
        <v>870</v>
      </c>
      <c r="AL45" s="107" t="s">
        <v>870</v>
      </c>
      <c r="AM45" s="107" t="s">
        <v>870</v>
      </c>
      <c r="AN45" s="107" t="s">
        <v>870</v>
      </c>
      <c r="AO45" s="107" t="s">
        <v>870</v>
      </c>
      <c r="AP45" s="107" t="s">
        <v>870</v>
      </c>
      <c r="AQ45" s="107" t="s">
        <v>870</v>
      </c>
      <c r="AR45" s="107" t="s">
        <v>870</v>
      </c>
      <c r="AS45" s="107" t="s">
        <v>870</v>
      </c>
      <c r="AT45" s="107" t="s">
        <v>870</v>
      </c>
      <c r="AU45" s="107" t="s">
        <v>870</v>
      </c>
      <c r="AV45" s="107" t="s">
        <v>870</v>
      </c>
      <c r="AW45" s="107" t="s">
        <v>870</v>
      </c>
      <c r="AX45" s="107" t="s">
        <v>870</v>
      </c>
      <c r="AY45" s="107" t="s">
        <v>870</v>
      </c>
      <c r="AZ45" s="107" t="s">
        <v>870</v>
      </c>
      <c r="BA45" s="107" t="s">
        <v>870</v>
      </c>
      <c r="BB45" s="107" t="s">
        <v>870</v>
      </c>
      <c r="BC45" s="107" t="s">
        <v>870</v>
      </c>
      <c r="BD45" s="107" t="s">
        <v>870</v>
      </c>
      <c r="BE45" s="107" t="s">
        <v>870</v>
      </c>
      <c r="BF45" s="107" t="s">
        <v>870</v>
      </c>
      <c r="BG45" s="107" t="s">
        <v>870</v>
      </c>
      <c r="BH45" s="107" t="s">
        <v>870</v>
      </c>
      <c r="BI45" s="107" t="s">
        <v>870</v>
      </c>
      <c r="BJ45" s="107" t="s">
        <v>870</v>
      </c>
      <c r="BK45" s="107" t="s">
        <v>870</v>
      </c>
      <c r="BL45" s="107" t="s">
        <v>870</v>
      </c>
      <c r="BM45" s="107" t="s">
        <v>870</v>
      </c>
      <c r="BN45" s="107" t="s">
        <v>870</v>
      </c>
      <c r="BO45" s="107" t="s">
        <v>870</v>
      </c>
      <c r="BP45" s="107" t="s">
        <v>870</v>
      </c>
      <c r="BQ45" s="107" t="s">
        <v>870</v>
      </c>
      <c r="BR45" s="107" t="s">
        <v>870</v>
      </c>
      <c r="BS45" s="107" t="s">
        <v>870</v>
      </c>
      <c r="BT45" s="107" t="s">
        <v>870</v>
      </c>
      <c r="BU45" s="107" t="s">
        <v>870</v>
      </c>
      <c r="BV45" s="107" t="s">
        <v>870</v>
      </c>
      <c r="BW45" s="107" t="s">
        <v>870</v>
      </c>
      <c r="BX45" s="107" t="s">
        <v>870</v>
      </c>
      <c r="BY45" s="107" t="s">
        <v>870</v>
      </c>
      <c r="BZ45" s="107" t="s">
        <v>870</v>
      </c>
      <c r="CA45" s="108"/>
    </row>
    <row r="46" spans="1:79" s="30" customFormat="1" ht="63" x14ac:dyDescent="0.2">
      <c r="A46" s="78" t="s">
        <v>855</v>
      </c>
      <c r="B46" s="106" t="s">
        <v>856</v>
      </c>
      <c r="C46" s="80"/>
      <c r="D46" s="107" t="s">
        <v>870</v>
      </c>
      <c r="E46" s="107" t="s">
        <v>870</v>
      </c>
      <c r="F46" s="107" t="s">
        <v>870</v>
      </c>
      <c r="G46" s="107" t="s">
        <v>870</v>
      </c>
      <c r="H46" s="107" t="s">
        <v>870</v>
      </c>
      <c r="I46" s="107" t="s">
        <v>870</v>
      </c>
      <c r="J46" s="107" t="s">
        <v>870</v>
      </c>
      <c r="K46" s="107" t="s">
        <v>870</v>
      </c>
      <c r="L46" s="107" t="s">
        <v>870</v>
      </c>
      <c r="M46" s="107" t="s">
        <v>870</v>
      </c>
      <c r="N46" s="107" t="s">
        <v>870</v>
      </c>
      <c r="O46" s="107" t="s">
        <v>870</v>
      </c>
      <c r="P46" s="107" t="s">
        <v>870</v>
      </c>
      <c r="Q46" s="107" t="s">
        <v>870</v>
      </c>
      <c r="R46" s="107" t="s">
        <v>870</v>
      </c>
      <c r="S46" s="107" t="s">
        <v>870</v>
      </c>
      <c r="T46" s="107" t="s">
        <v>870</v>
      </c>
      <c r="U46" s="107" t="s">
        <v>870</v>
      </c>
      <c r="V46" s="107" t="s">
        <v>870</v>
      </c>
      <c r="W46" s="107" t="s">
        <v>870</v>
      </c>
      <c r="X46" s="107" t="s">
        <v>870</v>
      </c>
      <c r="Y46" s="107" t="s">
        <v>870</v>
      </c>
      <c r="Z46" s="107" t="s">
        <v>870</v>
      </c>
      <c r="AA46" s="107" t="s">
        <v>870</v>
      </c>
      <c r="AB46" s="107" t="s">
        <v>870</v>
      </c>
      <c r="AC46" s="107" t="s">
        <v>870</v>
      </c>
      <c r="AD46" s="107" t="s">
        <v>870</v>
      </c>
      <c r="AE46" s="107" t="s">
        <v>870</v>
      </c>
      <c r="AF46" s="107" t="s">
        <v>870</v>
      </c>
      <c r="AG46" s="107" t="s">
        <v>870</v>
      </c>
      <c r="AH46" s="107" t="s">
        <v>870</v>
      </c>
      <c r="AI46" s="107" t="s">
        <v>870</v>
      </c>
      <c r="AJ46" s="107" t="s">
        <v>870</v>
      </c>
      <c r="AK46" s="107" t="s">
        <v>870</v>
      </c>
      <c r="AL46" s="107" t="s">
        <v>870</v>
      </c>
      <c r="AM46" s="107" t="s">
        <v>870</v>
      </c>
      <c r="AN46" s="107" t="s">
        <v>870</v>
      </c>
      <c r="AO46" s="107" t="s">
        <v>870</v>
      </c>
      <c r="AP46" s="107" t="s">
        <v>870</v>
      </c>
      <c r="AQ46" s="107" t="s">
        <v>870</v>
      </c>
      <c r="AR46" s="107" t="s">
        <v>870</v>
      </c>
      <c r="AS46" s="107" t="s">
        <v>870</v>
      </c>
      <c r="AT46" s="107" t="s">
        <v>870</v>
      </c>
      <c r="AU46" s="107" t="s">
        <v>870</v>
      </c>
      <c r="AV46" s="107" t="s">
        <v>870</v>
      </c>
      <c r="AW46" s="107" t="s">
        <v>870</v>
      </c>
      <c r="AX46" s="107" t="s">
        <v>870</v>
      </c>
      <c r="AY46" s="107" t="s">
        <v>870</v>
      </c>
      <c r="AZ46" s="107" t="s">
        <v>870</v>
      </c>
      <c r="BA46" s="107" t="s">
        <v>870</v>
      </c>
      <c r="BB46" s="107" t="s">
        <v>870</v>
      </c>
      <c r="BC46" s="107" t="s">
        <v>870</v>
      </c>
      <c r="BD46" s="107" t="s">
        <v>870</v>
      </c>
      <c r="BE46" s="107" t="s">
        <v>870</v>
      </c>
      <c r="BF46" s="107" t="s">
        <v>870</v>
      </c>
      <c r="BG46" s="107" t="s">
        <v>870</v>
      </c>
      <c r="BH46" s="107" t="s">
        <v>870</v>
      </c>
      <c r="BI46" s="107" t="s">
        <v>870</v>
      </c>
      <c r="BJ46" s="107" t="s">
        <v>870</v>
      </c>
      <c r="BK46" s="107" t="s">
        <v>870</v>
      </c>
      <c r="BL46" s="107" t="s">
        <v>870</v>
      </c>
      <c r="BM46" s="107" t="s">
        <v>870</v>
      </c>
      <c r="BN46" s="107" t="s">
        <v>870</v>
      </c>
      <c r="BO46" s="107" t="s">
        <v>870</v>
      </c>
      <c r="BP46" s="107" t="s">
        <v>870</v>
      </c>
      <c r="BQ46" s="107" t="s">
        <v>870</v>
      </c>
      <c r="BR46" s="107" t="s">
        <v>870</v>
      </c>
      <c r="BS46" s="107" t="s">
        <v>870</v>
      </c>
      <c r="BT46" s="107" t="s">
        <v>870</v>
      </c>
      <c r="BU46" s="107" t="s">
        <v>870</v>
      </c>
      <c r="BV46" s="107" t="s">
        <v>870</v>
      </c>
      <c r="BW46" s="107" t="s">
        <v>870</v>
      </c>
      <c r="BX46" s="107" t="s">
        <v>870</v>
      </c>
      <c r="BY46" s="107" t="s">
        <v>870</v>
      </c>
      <c r="BZ46" s="107" t="s">
        <v>870</v>
      </c>
      <c r="CA46" s="108"/>
    </row>
    <row r="47" spans="1:79" s="30" customFormat="1" ht="52.5" x14ac:dyDescent="0.2">
      <c r="A47" s="78" t="s">
        <v>857</v>
      </c>
      <c r="B47" s="106" t="s">
        <v>858</v>
      </c>
      <c r="C47" s="80"/>
      <c r="D47" s="107" t="s">
        <v>870</v>
      </c>
      <c r="E47" s="107" t="s">
        <v>870</v>
      </c>
      <c r="F47" s="107" t="s">
        <v>870</v>
      </c>
      <c r="G47" s="107" t="s">
        <v>870</v>
      </c>
      <c r="H47" s="107" t="s">
        <v>870</v>
      </c>
      <c r="I47" s="107" t="s">
        <v>870</v>
      </c>
      <c r="J47" s="107" t="s">
        <v>870</v>
      </c>
      <c r="K47" s="107" t="s">
        <v>870</v>
      </c>
      <c r="L47" s="107" t="s">
        <v>870</v>
      </c>
      <c r="M47" s="107" t="s">
        <v>870</v>
      </c>
      <c r="N47" s="107" t="s">
        <v>870</v>
      </c>
      <c r="O47" s="107" t="s">
        <v>870</v>
      </c>
      <c r="P47" s="107" t="s">
        <v>870</v>
      </c>
      <c r="Q47" s="107" t="s">
        <v>870</v>
      </c>
      <c r="R47" s="107" t="s">
        <v>870</v>
      </c>
      <c r="S47" s="107" t="s">
        <v>870</v>
      </c>
      <c r="T47" s="107" t="s">
        <v>870</v>
      </c>
      <c r="U47" s="107" t="s">
        <v>870</v>
      </c>
      <c r="V47" s="107" t="s">
        <v>870</v>
      </c>
      <c r="W47" s="107" t="s">
        <v>870</v>
      </c>
      <c r="X47" s="107" t="s">
        <v>870</v>
      </c>
      <c r="Y47" s="107" t="s">
        <v>870</v>
      </c>
      <c r="Z47" s="107" t="s">
        <v>870</v>
      </c>
      <c r="AA47" s="107" t="s">
        <v>870</v>
      </c>
      <c r="AB47" s="107" t="s">
        <v>870</v>
      </c>
      <c r="AC47" s="107" t="s">
        <v>870</v>
      </c>
      <c r="AD47" s="107" t="s">
        <v>870</v>
      </c>
      <c r="AE47" s="107" t="s">
        <v>870</v>
      </c>
      <c r="AF47" s="107" t="s">
        <v>870</v>
      </c>
      <c r="AG47" s="107" t="s">
        <v>870</v>
      </c>
      <c r="AH47" s="107" t="s">
        <v>870</v>
      </c>
      <c r="AI47" s="107" t="s">
        <v>870</v>
      </c>
      <c r="AJ47" s="107" t="s">
        <v>870</v>
      </c>
      <c r="AK47" s="107" t="s">
        <v>870</v>
      </c>
      <c r="AL47" s="107" t="s">
        <v>870</v>
      </c>
      <c r="AM47" s="107" t="s">
        <v>870</v>
      </c>
      <c r="AN47" s="107" t="s">
        <v>870</v>
      </c>
      <c r="AO47" s="107" t="s">
        <v>870</v>
      </c>
      <c r="AP47" s="107" t="s">
        <v>870</v>
      </c>
      <c r="AQ47" s="107" t="s">
        <v>870</v>
      </c>
      <c r="AR47" s="107" t="s">
        <v>870</v>
      </c>
      <c r="AS47" s="107" t="s">
        <v>870</v>
      </c>
      <c r="AT47" s="107" t="s">
        <v>870</v>
      </c>
      <c r="AU47" s="107" t="s">
        <v>870</v>
      </c>
      <c r="AV47" s="107" t="s">
        <v>870</v>
      </c>
      <c r="AW47" s="107" t="s">
        <v>870</v>
      </c>
      <c r="AX47" s="107" t="s">
        <v>870</v>
      </c>
      <c r="AY47" s="107" t="s">
        <v>870</v>
      </c>
      <c r="AZ47" s="107" t="s">
        <v>870</v>
      </c>
      <c r="BA47" s="107" t="s">
        <v>870</v>
      </c>
      <c r="BB47" s="107" t="s">
        <v>870</v>
      </c>
      <c r="BC47" s="107" t="s">
        <v>870</v>
      </c>
      <c r="BD47" s="107" t="s">
        <v>870</v>
      </c>
      <c r="BE47" s="107" t="s">
        <v>870</v>
      </c>
      <c r="BF47" s="107" t="s">
        <v>870</v>
      </c>
      <c r="BG47" s="107" t="s">
        <v>870</v>
      </c>
      <c r="BH47" s="107" t="s">
        <v>870</v>
      </c>
      <c r="BI47" s="107" t="s">
        <v>870</v>
      </c>
      <c r="BJ47" s="107" t="s">
        <v>870</v>
      </c>
      <c r="BK47" s="107" t="s">
        <v>870</v>
      </c>
      <c r="BL47" s="107" t="s">
        <v>870</v>
      </c>
      <c r="BM47" s="107" t="s">
        <v>870</v>
      </c>
      <c r="BN47" s="107" t="s">
        <v>870</v>
      </c>
      <c r="BO47" s="107" t="s">
        <v>870</v>
      </c>
      <c r="BP47" s="107" t="s">
        <v>870</v>
      </c>
      <c r="BQ47" s="107" t="s">
        <v>870</v>
      </c>
      <c r="BR47" s="107" t="s">
        <v>870</v>
      </c>
      <c r="BS47" s="107" t="s">
        <v>870</v>
      </c>
      <c r="BT47" s="107" t="s">
        <v>870</v>
      </c>
      <c r="BU47" s="107" t="s">
        <v>870</v>
      </c>
      <c r="BV47" s="107" t="s">
        <v>870</v>
      </c>
      <c r="BW47" s="107" t="s">
        <v>870</v>
      </c>
      <c r="BX47" s="107" t="s">
        <v>870</v>
      </c>
      <c r="BY47" s="107" t="s">
        <v>870</v>
      </c>
      <c r="BZ47" s="107" t="s">
        <v>870</v>
      </c>
      <c r="CA47" s="108"/>
    </row>
    <row r="48" spans="1:79" s="30" customFormat="1" ht="52.5" x14ac:dyDescent="0.2">
      <c r="A48" s="78" t="s">
        <v>859</v>
      </c>
      <c r="B48" s="106" t="s">
        <v>860</v>
      </c>
      <c r="C48" s="80"/>
      <c r="D48" s="107" t="s">
        <v>870</v>
      </c>
      <c r="E48" s="107" t="s">
        <v>870</v>
      </c>
      <c r="F48" s="107" t="s">
        <v>870</v>
      </c>
      <c r="G48" s="107" t="s">
        <v>870</v>
      </c>
      <c r="H48" s="107" t="s">
        <v>870</v>
      </c>
      <c r="I48" s="107" t="s">
        <v>870</v>
      </c>
      <c r="J48" s="107" t="s">
        <v>870</v>
      </c>
      <c r="K48" s="107" t="s">
        <v>870</v>
      </c>
      <c r="L48" s="107" t="s">
        <v>870</v>
      </c>
      <c r="M48" s="107" t="s">
        <v>870</v>
      </c>
      <c r="N48" s="107" t="s">
        <v>870</v>
      </c>
      <c r="O48" s="107" t="s">
        <v>870</v>
      </c>
      <c r="P48" s="107" t="s">
        <v>870</v>
      </c>
      <c r="Q48" s="107" t="s">
        <v>870</v>
      </c>
      <c r="R48" s="107" t="s">
        <v>870</v>
      </c>
      <c r="S48" s="107" t="s">
        <v>870</v>
      </c>
      <c r="T48" s="107" t="s">
        <v>870</v>
      </c>
      <c r="U48" s="107" t="s">
        <v>870</v>
      </c>
      <c r="V48" s="107" t="s">
        <v>870</v>
      </c>
      <c r="W48" s="107" t="s">
        <v>870</v>
      </c>
      <c r="X48" s="107" t="s">
        <v>870</v>
      </c>
      <c r="Y48" s="107" t="s">
        <v>870</v>
      </c>
      <c r="Z48" s="107" t="s">
        <v>870</v>
      </c>
      <c r="AA48" s="107" t="s">
        <v>870</v>
      </c>
      <c r="AB48" s="107" t="s">
        <v>870</v>
      </c>
      <c r="AC48" s="107" t="s">
        <v>870</v>
      </c>
      <c r="AD48" s="107" t="s">
        <v>870</v>
      </c>
      <c r="AE48" s="107" t="s">
        <v>870</v>
      </c>
      <c r="AF48" s="107" t="s">
        <v>870</v>
      </c>
      <c r="AG48" s="107" t="s">
        <v>870</v>
      </c>
      <c r="AH48" s="107" t="s">
        <v>870</v>
      </c>
      <c r="AI48" s="107" t="s">
        <v>870</v>
      </c>
      <c r="AJ48" s="107" t="s">
        <v>870</v>
      </c>
      <c r="AK48" s="107" t="s">
        <v>870</v>
      </c>
      <c r="AL48" s="107" t="s">
        <v>870</v>
      </c>
      <c r="AM48" s="107" t="s">
        <v>870</v>
      </c>
      <c r="AN48" s="107" t="s">
        <v>870</v>
      </c>
      <c r="AO48" s="107" t="s">
        <v>870</v>
      </c>
      <c r="AP48" s="107" t="s">
        <v>870</v>
      </c>
      <c r="AQ48" s="107" t="s">
        <v>870</v>
      </c>
      <c r="AR48" s="107" t="s">
        <v>870</v>
      </c>
      <c r="AS48" s="107" t="s">
        <v>870</v>
      </c>
      <c r="AT48" s="107" t="s">
        <v>870</v>
      </c>
      <c r="AU48" s="107" t="s">
        <v>870</v>
      </c>
      <c r="AV48" s="107" t="s">
        <v>870</v>
      </c>
      <c r="AW48" s="107" t="s">
        <v>870</v>
      </c>
      <c r="AX48" s="107" t="s">
        <v>870</v>
      </c>
      <c r="AY48" s="107" t="s">
        <v>870</v>
      </c>
      <c r="AZ48" s="107" t="s">
        <v>870</v>
      </c>
      <c r="BA48" s="107" t="s">
        <v>870</v>
      </c>
      <c r="BB48" s="107" t="s">
        <v>870</v>
      </c>
      <c r="BC48" s="107" t="s">
        <v>870</v>
      </c>
      <c r="BD48" s="107" t="s">
        <v>870</v>
      </c>
      <c r="BE48" s="107" t="s">
        <v>870</v>
      </c>
      <c r="BF48" s="107" t="s">
        <v>870</v>
      </c>
      <c r="BG48" s="107" t="s">
        <v>870</v>
      </c>
      <c r="BH48" s="107" t="s">
        <v>870</v>
      </c>
      <c r="BI48" s="107" t="s">
        <v>870</v>
      </c>
      <c r="BJ48" s="107" t="s">
        <v>870</v>
      </c>
      <c r="BK48" s="107" t="s">
        <v>870</v>
      </c>
      <c r="BL48" s="107" t="s">
        <v>870</v>
      </c>
      <c r="BM48" s="107" t="s">
        <v>870</v>
      </c>
      <c r="BN48" s="107" t="s">
        <v>870</v>
      </c>
      <c r="BO48" s="107" t="s">
        <v>870</v>
      </c>
      <c r="BP48" s="107" t="s">
        <v>870</v>
      </c>
      <c r="BQ48" s="107" t="s">
        <v>870</v>
      </c>
      <c r="BR48" s="107" t="s">
        <v>870</v>
      </c>
      <c r="BS48" s="107" t="s">
        <v>870</v>
      </c>
      <c r="BT48" s="107" t="s">
        <v>870</v>
      </c>
      <c r="BU48" s="107" t="s">
        <v>870</v>
      </c>
      <c r="BV48" s="107" t="s">
        <v>870</v>
      </c>
      <c r="BW48" s="107" t="s">
        <v>870</v>
      </c>
      <c r="BX48" s="107" t="s">
        <v>870</v>
      </c>
      <c r="BY48" s="107" t="s">
        <v>870</v>
      </c>
      <c r="BZ48" s="107" t="s">
        <v>870</v>
      </c>
      <c r="CA48" s="108"/>
    </row>
    <row r="49" spans="1:79" s="30" customFormat="1" ht="21" x14ac:dyDescent="0.2">
      <c r="A49" s="78" t="s">
        <v>444</v>
      </c>
      <c r="B49" s="106" t="s">
        <v>861</v>
      </c>
      <c r="C49" s="80"/>
      <c r="D49" s="107" t="s">
        <v>870</v>
      </c>
      <c r="E49" s="107" t="s">
        <v>870</v>
      </c>
      <c r="F49" s="107" t="s">
        <v>870</v>
      </c>
      <c r="G49" s="107" t="s">
        <v>870</v>
      </c>
      <c r="H49" s="107" t="s">
        <v>870</v>
      </c>
      <c r="I49" s="107" t="s">
        <v>870</v>
      </c>
      <c r="J49" s="107" t="s">
        <v>870</v>
      </c>
      <c r="K49" s="107" t="s">
        <v>870</v>
      </c>
      <c r="L49" s="107" t="s">
        <v>870</v>
      </c>
      <c r="M49" s="107" t="s">
        <v>870</v>
      </c>
      <c r="N49" s="107" t="s">
        <v>870</v>
      </c>
      <c r="O49" s="107" t="s">
        <v>870</v>
      </c>
      <c r="P49" s="107" t="s">
        <v>870</v>
      </c>
      <c r="Q49" s="107" t="s">
        <v>870</v>
      </c>
      <c r="R49" s="107" t="s">
        <v>870</v>
      </c>
      <c r="S49" s="107" t="s">
        <v>870</v>
      </c>
      <c r="T49" s="107" t="s">
        <v>870</v>
      </c>
      <c r="U49" s="107" t="s">
        <v>870</v>
      </c>
      <c r="V49" s="107" t="s">
        <v>870</v>
      </c>
      <c r="W49" s="107" t="s">
        <v>870</v>
      </c>
      <c r="X49" s="107" t="s">
        <v>870</v>
      </c>
      <c r="Y49" s="107" t="s">
        <v>870</v>
      </c>
      <c r="Z49" s="107" t="s">
        <v>870</v>
      </c>
      <c r="AA49" s="107" t="s">
        <v>870</v>
      </c>
      <c r="AB49" s="107" t="s">
        <v>870</v>
      </c>
      <c r="AC49" s="107" t="s">
        <v>870</v>
      </c>
      <c r="AD49" s="107" t="s">
        <v>870</v>
      </c>
      <c r="AE49" s="107" t="s">
        <v>870</v>
      </c>
      <c r="AF49" s="107" t="s">
        <v>870</v>
      </c>
      <c r="AG49" s="107" t="s">
        <v>870</v>
      </c>
      <c r="AH49" s="107" t="s">
        <v>870</v>
      </c>
      <c r="AI49" s="107" t="s">
        <v>870</v>
      </c>
      <c r="AJ49" s="107" t="s">
        <v>870</v>
      </c>
      <c r="AK49" s="107" t="s">
        <v>870</v>
      </c>
      <c r="AL49" s="107" t="s">
        <v>870</v>
      </c>
      <c r="AM49" s="107" t="s">
        <v>870</v>
      </c>
      <c r="AN49" s="107" t="s">
        <v>870</v>
      </c>
      <c r="AO49" s="107" t="s">
        <v>870</v>
      </c>
      <c r="AP49" s="107" t="s">
        <v>870</v>
      </c>
      <c r="AQ49" s="107" t="s">
        <v>870</v>
      </c>
      <c r="AR49" s="107" t="s">
        <v>870</v>
      </c>
      <c r="AS49" s="107" t="s">
        <v>870</v>
      </c>
      <c r="AT49" s="107" t="s">
        <v>870</v>
      </c>
      <c r="AU49" s="107" t="s">
        <v>870</v>
      </c>
      <c r="AV49" s="107" t="s">
        <v>870</v>
      </c>
      <c r="AW49" s="107" t="s">
        <v>870</v>
      </c>
      <c r="AX49" s="107" t="s">
        <v>870</v>
      </c>
      <c r="AY49" s="107" t="s">
        <v>870</v>
      </c>
      <c r="AZ49" s="107" t="s">
        <v>870</v>
      </c>
      <c r="BA49" s="107" t="s">
        <v>870</v>
      </c>
      <c r="BB49" s="107" t="s">
        <v>870</v>
      </c>
      <c r="BC49" s="107" t="s">
        <v>870</v>
      </c>
      <c r="BD49" s="107" t="s">
        <v>870</v>
      </c>
      <c r="BE49" s="107" t="s">
        <v>870</v>
      </c>
      <c r="BF49" s="107" t="s">
        <v>870</v>
      </c>
      <c r="BG49" s="107" t="s">
        <v>870</v>
      </c>
      <c r="BH49" s="107" t="s">
        <v>870</v>
      </c>
      <c r="BI49" s="107" t="s">
        <v>870</v>
      </c>
      <c r="BJ49" s="107" t="s">
        <v>870</v>
      </c>
      <c r="BK49" s="107" t="s">
        <v>870</v>
      </c>
      <c r="BL49" s="107" t="s">
        <v>870</v>
      </c>
      <c r="BM49" s="107" t="s">
        <v>870</v>
      </c>
      <c r="BN49" s="107" t="s">
        <v>870</v>
      </c>
      <c r="BO49" s="107" t="s">
        <v>870</v>
      </c>
      <c r="BP49" s="107" t="s">
        <v>870</v>
      </c>
      <c r="BQ49" s="107" t="s">
        <v>870</v>
      </c>
      <c r="BR49" s="107" t="s">
        <v>870</v>
      </c>
      <c r="BS49" s="107" t="s">
        <v>870</v>
      </c>
      <c r="BT49" s="107" t="s">
        <v>870</v>
      </c>
      <c r="BU49" s="107" t="s">
        <v>870</v>
      </c>
      <c r="BV49" s="107" t="s">
        <v>870</v>
      </c>
      <c r="BW49" s="107" t="s">
        <v>870</v>
      </c>
      <c r="BX49" s="107" t="s">
        <v>870</v>
      </c>
      <c r="BY49" s="107" t="s">
        <v>870</v>
      </c>
      <c r="BZ49" s="107" t="s">
        <v>870</v>
      </c>
      <c r="CA49" s="108"/>
    </row>
    <row r="50" spans="1:79" s="30" customFormat="1" ht="42" x14ac:dyDescent="0.2">
      <c r="A50" s="78" t="s">
        <v>442</v>
      </c>
      <c r="B50" s="106" t="s">
        <v>862</v>
      </c>
      <c r="C50" s="80"/>
      <c r="D50" s="107" t="s">
        <v>870</v>
      </c>
      <c r="E50" s="107" t="s">
        <v>870</v>
      </c>
      <c r="F50" s="107" t="s">
        <v>870</v>
      </c>
      <c r="G50" s="107" t="s">
        <v>870</v>
      </c>
      <c r="H50" s="107" t="s">
        <v>870</v>
      </c>
      <c r="I50" s="107" t="s">
        <v>870</v>
      </c>
      <c r="J50" s="107" t="s">
        <v>870</v>
      </c>
      <c r="K50" s="107" t="s">
        <v>870</v>
      </c>
      <c r="L50" s="107" t="s">
        <v>870</v>
      </c>
      <c r="M50" s="107" t="s">
        <v>870</v>
      </c>
      <c r="N50" s="107" t="s">
        <v>870</v>
      </c>
      <c r="O50" s="107" t="s">
        <v>870</v>
      </c>
      <c r="P50" s="107" t="s">
        <v>870</v>
      </c>
      <c r="Q50" s="107" t="s">
        <v>870</v>
      </c>
      <c r="R50" s="107" t="s">
        <v>870</v>
      </c>
      <c r="S50" s="107" t="s">
        <v>870</v>
      </c>
      <c r="T50" s="107" t="s">
        <v>870</v>
      </c>
      <c r="U50" s="107" t="s">
        <v>870</v>
      </c>
      <c r="V50" s="107" t="s">
        <v>870</v>
      </c>
      <c r="W50" s="107" t="s">
        <v>870</v>
      </c>
      <c r="X50" s="107" t="s">
        <v>870</v>
      </c>
      <c r="Y50" s="107" t="s">
        <v>870</v>
      </c>
      <c r="Z50" s="107" t="s">
        <v>870</v>
      </c>
      <c r="AA50" s="107" t="s">
        <v>870</v>
      </c>
      <c r="AB50" s="107" t="s">
        <v>870</v>
      </c>
      <c r="AC50" s="107" t="s">
        <v>870</v>
      </c>
      <c r="AD50" s="107" t="s">
        <v>870</v>
      </c>
      <c r="AE50" s="107" t="s">
        <v>870</v>
      </c>
      <c r="AF50" s="107" t="s">
        <v>870</v>
      </c>
      <c r="AG50" s="107" t="s">
        <v>870</v>
      </c>
      <c r="AH50" s="107" t="s">
        <v>870</v>
      </c>
      <c r="AI50" s="107" t="s">
        <v>870</v>
      </c>
      <c r="AJ50" s="107" t="s">
        <v>870</v>
      </c>
      <c r="AK50" s="107" t="s">
        <v>870</v>
      </c>
      <c r="AL50" s="107" t="s">
        <v>870</v>
      </c>
      <c r="AM50" s="107" t="s">
        <v>870</v>
      </c>
      <c r="AN50" s="107" t="s">
        <v>870</v>
      </c>
      <c r="AO50" s="107" t="s">
        <v>870</v>
      </c>
      <c r="AP50" s="107" t="s">
        <v>870</v>
      </c>
      <c r="AQ50" s="107" t="s">
        <v>870</v>
      </c>
      <c r="AR50" s="107" t="s">
        <v>870</v>
      </c>
      <c r="AS50" s="107" t="s">
        <v>870</v>
      </c>
      <c r="AT50" s="107" t="s">
        <v>870</v>
      </c>
      <c r="AU50" s="107" t="s">
        <v>870</v>
      </c>
      <c r="AV50" s="107" t="s">
        <v>870</v>
      </c>
      <c r="AW50" s="107" t="s">
        <v>870</v>
      </c>
      <c r="AX50" s="107" t="s">
        <v>870</v>
      </c>
      <c r="AY50" s="107" t="s">
        <v>870</v>
      </c>
      <c r="AZ50" s="107" t="s">
        <v>870</v>
      </c>
      <c r="BA50" s="107" t="s">
        <v>870</v>
      </c>
      <c r="BB50" s="107" t="s">
        <v>870</v>
      </c>
      <c r="BC50" s="107" t="s">
        <v>870</v>
      </c>
      <c r="BD50" s="107" t="s">
        <v>870</v>
      </c>
      <c r="BE50" s="107" t="s">
        <v>870</v>
      </c>
      <c r="BF50" s="107" t="s">
        <v>870</v>
      </c>
      <c r="BG50" s="107" t="s">
        <v>870</v>
      </c>
      <c r="BH50" s="107" t="s">
        <v>870</v>
      </c>
      <c r="BI50" s="107" t="s">
        <v>870</v>
      </c>
      <c r="BJ50" s="107" t="s">
        <v>870</v>
      </c>
      <c r="BK50" s="107" t="s">
        <v>870</v>
      </c>
      <c r="BL50" s="107" t="s">
        <v>870</v>
      </c>
      <c r="BM50" s="107" t="s">
        <v>870</v>
      </c>
      <c r="BN50" s="107" t="s">
        <v>870</v>
      </c>
      <c r="BO50" s="107" t="s">
        <v>870</v>
      </c>
      <c r="BP50" s="107" t="s">
        <v>870</v>
      </c>
      <c r="BQ50" s="107" t="s">
        <v>870</v>
      </c>
      <c r="BR50" s="107" t="s">
        <v>870</v>
      </c>
      <c r="BS50" s="107" t="s">
        <v>870</v>
      </c>
      <c r="BT50" s="107" t="s">
        <v>870</v>
      </c>
      <c r="BU50" s="107" t="s">
        <v>870</v>
      </c>
      <c r="BV50" s="107" t="s">
        <v>870</v>
      </c>
      <c r="BW50" s="107" t="s">
        <v>870</v>
      </c>
      <c r="BX50" s="107" t="s">
        <v>870</v>
      </c>
      <c r="BY50" s="107" t="s">
        <v>870</v>
      </c>
      <c r="BZ50" s="107" t="s">
        <v>870</v>
      </c>
      <c r="CA50" s="108"/>
    </row>
    <row r="51" spans="1:79" s="30" customFormat="1" ht="21" x14ac:dyDescent="0.2">
      <c r="A51" s="78" t="s">
        <v>440</v>
      </c>
      <c r="B51" s="106" t="s">
        <v>863</v>
      </c>
      <c r="C51" s="80"/>
      <c r="D51" s="107" t="s">
        <v>870</v>
      </c>
      <c r="E51" s="107" t="s">
        <v>870</v>
      </c>
      <c r="F51" s="107" t="s">
        <v>870</v>
      </c>
      <c r="G51" s="107" t="s">
        <v>870</v>
      </c>
      <c r="H51" s="107" t="s">
        <v>870</v>
      </c>
      <c r="I51" s="107" t="s">
        <v>870</v>
      </c>
      <c r="J51" s="107" t="s">
        <v>870</v>
      </c>
      <c r="K51" s="107" t="s">
        <v>870</v>
      </c>
      <c r="L51" s="107" t="s">
        <v>870</v>
      </c>
      <c r="M51" s="107" t="s">
        <v>870</v>
      </c>
      <c r="N51" s="107" t="s">
        <v>870</v>
      </c>
      <c r="O51" s="107" t="s">
        <v>870</v>
      </c>
      <c r="P51" s="107" t="s">
        <v>870</v>
      </c>
      <c r="Q51" s="107" t="s">
        <v>870</v>
      </c>
      <c r="R51" s="107" t="s">
        <v>870</v>
      </c>
      <c r="S51" s="107" t="s">
        <v>870</v>
      </c>
      <c r="T51" s="107" t="s">
        <v>870</v>
      </c>
      <c r="U51" s="107" t="s">
        <v>870</v>
      </c>
      <c r="V51" s="107" t="s">
        <v>870</v>
      </c>
      <c r="W51" s="107" t="s">
        <v>870</v>
      </c>
      <c r="X51" s="107" t="s">
        <v>870</v>
      </c>
      <c r="Y51" s="107" t="s">
        <v>870</v>
      </c>
      <c r="Z51" s="107" t="s">
        <v>870</v>
      </c>
      <c r="AA51" s="107" t="s">
        <v>870</v>
      </c>
      <c r="AB51" s="107" t="s">
        <v>870</v>
      </c>
      <c r="AC51" s="107" t="s">
        <v>870</v>
      </c>
      <c r="AD51" s="107" t="s">
        <v>870</v>
      </c>
      <c r="AE51" s="107" t="s">
        <v>870</v>
      </c>
      <c r="AF51" s="107" t="s">
        <v>870</v>
      </c>
      <c r="AG51" s="107" t="s">
        <v>870</v>
      </c>
      <c r="AH51" s="107" t="s">
        <v>870</v>
      </c>
      <c r="AI51" s="107" t="s">
        <v>870</v>
      </c>
      <c r="AJ51" s="107" t="s">
        <v>870</v>
      </c>
      <c r="AK51" s="107" t="s">
        <v>870</v>
      </c>
      <c r="AL51" s="107" t="s">
        <v>870</v>
      </c>
      <c r="AM51" s="107" t="s">
        <v>870</v>
      </c>
      <c r="AN51" s="107" t="s">
        <v>870</v>
      </c>
      <c r="AO51" s="107" t="s">
        <v>870</v>
      </c>
      <c r="AP51" s="107" t="s">
        <v>870</v>
      </c>
      <c r="AQ51" s="107" t="s">
        <v>870</v>
      </c>
      <c r="AR51" s="107" t="s">
        <v>870</v>
      </c>
      <c r="AS51" s="107" t="s">
        <v>870</v>
      </c>
      <c r="AT51" s="107" t="s">
        <v>870</v>
      </c>
      <c r="AU51" s="107" t="s">
        <v>870</v>
      </c>
      <c r="AV51" s="107" t="s">
        <v>870</v>
      </c>
      <c r="AW51" s="107" t="s">
        <v>870</v>
      </c>
      <c r="AX51" s="107" t="s">
        <v>870</v>
      </c>
      <c r="AY51" s="107" t="s">
        <v>870</v>
      </c>
      <c r="AZ51" s="107" t="s">
        <v>870</v>
      </c>
      <c r="BA51" s="107" t="s">
        <v>870</v>
      </c>
      <c r="BB51" s="107" t="s">
        <v>870</v>
      </c>
      <c r="BC51" s="107" t="s">
        <v>870</v>
      </c>
      <c r="BD51" s="107" t="s">
        <v>870</v>
      </c>
      <c r="BE51" s="107" t="s">
        <v>870</v>
      </c>
      <c r="BF51" s="107" t="s">
        <v>870</v>
      </c>
      <c r="BG51" s="107" t="s">
        <v>870</v>
      </c>
      <c r="BH51" s="107" t="s">
        <v>870</v>
      </c>
      <c r="BI51" s="107" t="s">
        <v>870</v>
      </c>
      <c r="BJ51" s="107" t="s">
        <v>870</v>
      </c>
      <c r="BK51" s="107" t="s">
        <v>870</v>
      </c>
      <c r="BL51" s="107" t="s">
        <v>870</v>
      </c>
      <c r="BM51" s="107" t="s">
        <v>870</v>
      </c>
      <c r="BN51" s="107" t="s">
        <v>870</v>
      </c>
      <c r="BO51" s="107" t="s">
        <v>870</v>
      </c>
      <c r="BP51" s="107" t="s">
        <v>870</v>
      </c>
      <c r="BQ51" s="107" t="s">
        <v>870</v>
      </c>
      <c r="BR51" s="107" t="s">
        <v>870</v>
      </c>
      <c r="BS51" s="107" t="s">
        <v>870</v>
      </c>
      <c r="BT51" s="107" t="s">
        <v>870</v>
      </c>
      <c r="BU51" s="107" t="s">
        <v>870</v>
      </c>
      <c r="BV51" s="107" t="s">
        <v>870</v>
      </c>
      <c r="BW51" s="107" t="s">
        <v>870</v>
      </c>
      <c r="BX51" s="107" t="s">
        <v>870</v>
      </c>
      <c r="BY51" s="107" t="s">
        <v>870</v>
      </c>
      <c r="BZ51" s="107" t="s">
        <v>870</v>
      </c>
      <c r="CA51" s="108"/>
    </row>
    <row r="52" spans="1:79" s="30" customFormat="1" ht="42" x14ac:dyDescent="0.2">
      <c r="A52" s="78" t="s">
        <v>436</v>
      </c>
      <c r="B52" s="106" t="s">
        <v>864</v>
      </c>
      <c r="C52" s="80"/>
      <c r="D52" s="107" t="s">
        <v>870</v>
      </c>
      <c r="E52" s="107" t="s">
        <v>870</v>
      </c>
      <c r="F52" s="107" t="s">
        <v>870</v>
      </c>
      <c r="G52" s="107" t="s">
        <v>870</v>
      </c>
      <c r="H52" s="107" t="s">
        <v>870</v>
      </c>
      <c r="I52" s="107" t="s">
        <v>870</v>
      </c>
      <c r="J52" s="107" t="s">
        <v>870</v>
      </c>
      <c r="K52" s="107" t="s">
        <v>870</v>
      </c>
      <c r="L52" s="107" t="s">
        <v>870</v>
      </c>
      <c r="M52" s="107" t="s">
        <v>870</v>
      </c>
      <c r="N52" s="107" t="s">
        <v>870</v>
      </c>
      <c r="O52" s="107" t="s">
        <v>870</v>
      </c>
      <c r="P52" s="107" t="s">
        <v>870</v>
      </c>
      <c r="Q52" s="107" t="s">
        <v>870</v>
      </c>
      <c r="R52" s="107" t="s">
        <v>870</v>
      </c>
      <c r="S52" s="107" t="s">
        <v>870</v>
      </c>
      <c r="T52" s="107" t="s">
        <v>870</v>
      </c>
      <c r="U52" s="107" t="s">
        <v>870</v>
      </c>
      <c r="V52" s="107" t="s">
        <v>870</v>
      </c>
      <c r="W52" s="107" t="s">
        <v>870</v>
      </c>
      <c r="X52" s="107" t="s">
        <v>870</v>
      </c>
      <c r="Y52" s="107" t="s">
        <v>870</v>
      </c>
      <c r="Z52" s="107" t="s">
        <v>870</v>
      </c>
      <c r="AA52" s="107" t="s">
        <v>870</v>
      </c>
      <c r="AB52" s="107" t="s">
        <v>870</v>
      </c>
      <c r="AC52" s="107" t="s">
        <v>870</v>
      </c>
      <c r="AD52" s="107" t="s">
        <v>870</v>
      </c>
      <c r="AE52" s="107" t="s">
        <v>870</v>
      </c>
      <c r="AF52" s="107" t="s">
        <v>870</v>
      </c>
      <c r="AG52" s="107" t="s">
        <v>870</v>
      </c>
      <c r="AH52" s="107" t="s">
        <v>870</v>
      </c>
      <c r="AI52" s="107" t="s">
        <v>870</v>
      </c>
      <c r="AJ52" s="107" t="s">
        <v>870</v>
      </c>
      <c r="AK52" s="107" t="s">
        <v>870</v>
      </c>
      <c r="AL52" s="107" t="s">
        <v>870</v>
      </c>
      <c r="AM52" s="107" t="s">
        <v>870</v>
      </c>
      <c r="AN52" s="107" t="s">
        <v>870</v>
      </c>
      <c r="AO52" s="107" t="s">
        <v>870</v>
      </c>
      <c r="AP52" s="107" t="s">
        <v>870</v>
      </c>
      <c r="AQ52" s="107" t="s">
        <v>870</v>
      </c>
      <c r="AR52" s="107" t="s">
        <v>870</v>
      </c>
      <c r="AS52" s="107" t="s">
        <v>870</v>
      </c>
      <c r="AT52" s="107" t="s">
        <v>870</v>
      </c>
      <c r="AU52" s="107" t="s">
        <v>870</v>
      </c>
      <c r="AV52" s="107" t="s">
        <v>870</v>
      </c>
      <c r="AW52" s="107" t="s">
        <v>870</v>
      </c>
      <c r="AX52" s="107" t="s">
        <v>870</v>
      </c>
      <c r="AY52" s="107" t="s">
        <v>870</v>
      </c>
      <c r="AZ52" s="107" t="s">
        <v>870</v>
      </c>
      <c r="BA52" s="107" t="s">
        <v>870</v>
      </c>
      <c r="BB52" s="107" t="s">
        <v>870</v>
      </c>
      <c r="BC52" s="107" t="s">
        <v>870</v>
      </c>
      <c r="BD52" s="107" t="s">
        <v>870</v>
      </c>
      <c r="BE52" s="107" t="s">
        <v>870</v>
      </c>
      <c r="BF52" s="107" t="s">
        <v>870</v>
      </c>
      <c r="BG52" s="107" t="s">
        <v>870</v>
      </c>
      <c r="BH52" s="107" t="s">
        <v>870</v>
      </c>
      <c r="BI52" s="107" t="s">
        <v>870</v>
      </c>
      <c r="BJ52" s="107" t="s">
        <v>870</v>
      </c>
      <c r="BK52" s="107" t="s">
        <v>870</v>
      </c>
      <c r="BL52" s="107" t="s">
        <v>870</v>
      </c>
      <c r="BM52" s="107" t="s">
        <v>870</v>
      </c>
      <c r="BN52" s="107" t="s">
        <v>870</v>
      </c>
      <c r="BO52" s="107" t="s">
        <v>870</v>
      </c>
      <c r="BP52" s="107" t="s">
        <v>870</v>
      </c>
      <c r="BQ52" s="107" t="s">
        <v>870</v>
      </c>
      <c r="BR52" s="107" t="s">
        <v>870</v>
      </c>
      <c r="BS52" s="107" t="s">
        <v>870</v>
      </c>
      <c r="BT52" s="107" t="s">
        <v>870</v>
      </c>
      <c r="BU52" s="107" t="s">
        <v>870</v>
      </c>
      <c r="BV52" s="107" t="s">
        <v>870</v>
      </c>
      <c r="BW52" s="107" t="s">
        <v>870</v>
      </c>
      <c r="BX52" s="107" t="s">
        <v>870</v>
      </c>
      <c r="BY52" s="107" t="s">
        <v>870</v>
      </c>
      <c r="BZ52" s="107" t="s">
        <v>870</v>
      </c>
      <c r="CA52" s="108"/>
    </row>
    <row r="53" spans="1:79" s="30" customFormat="1" ht="31.5" x14ac:dyDescent="0.2">
      <c r="A53" s="78" t="s">
        <v>428</v>
      </c>
      <c r="B53" s="106" t="s">
        <v>865</v>
      </c>
      <c r="C53" s="80"/>
      <c r="D53" s="109">
        <f>SUM(D54)</f>
        <v>10.571</v>
      </c>
      <c r="E53" s="109">
        <f t="shared" ref="E53:BP53" si="4">SUM(E54)</f>
        <v>0</v>
      </c>
      <c r="F53" s="109">
        <f t="shared" si="4"/>
        <v>10.571</v>
      </c>
      <c r="G53" s="109">
        <f t="shared" si="4"/>
        <v>0</v>
      </c>
      <c r="H53" s="109">
        <f t="shared" si="4"/>
        <v>0</v>
      </c>
      <c r="I53" s="109">
        <f t="shared" si="4"/>
        <v>9.6000000000000014</v>
      </c>
      <c r="J53" s="109">
        <f t="shared" si="4"/>
        <v>0</v>
      </c>
      <c r="K53" s="109">
        <f t="shared" si="4"/>
        <v>0</v>
      </c>
      <c r="L53" s="109">
        <f t="shared" si="4"/>
        <v>0</v>
      </c>
      <c r="M53" s="109">
        <f t="shared" si="4"/>
        <v>2.9020000000000001</v>
      </c>
      <c r="N53" s="109">
        <f t="shared" si="4"/>
        <v>0</v>
      </c>
      <c r="O53" s="109">
        <f t="shared" si="4"/>
        <v>0</v>
      </c>
      <c r="P53" s="109">
        <f t="shared" si="4"/>
        <v>3.15</v>
      </c>
      <c r="Q53" s="109">
        <f t="shared" si="4"/>
        <v>0</v>
      </c>
      <c r="R53" s="109">
        <f t="shared" si="4"/>
        <v>0</v>
      </c>
      <c r="S53" s="109">
        <f t="shared" si="4"/>
        <v>0</v>
      </c>
      <c r="T53" s="109">
        <f t="shared" si="4"/>
        <v>1.653</v>
      </c>
      <c r="U53" s="109">
        <f t="shared" si="4"/>
        <v>0</v>
      </c>
      <c r="V53" s="109">
        <f t="shared" si="4"/>
        <v>0</v>
      </c>
      <c r="W53" s="109">
        <f t="shared" si="4"/>
        <v>1.93</v>
      </c>
      <c r="X53" s="109">
        <f t="shared" si="4"/>
        <v>0</v>
      </c>
      <c r="Y53" s="109">
        <f t="shared" si="4"/>
        <v>0</v>
      </c>
      <c r="Z53" s="109">
        <f t="shared" si="4"/>
        <v>0</v>
      </c>
      <c r="AA53" s="109">
        <f t="shared" si="4"/>
        <v>2.891</v>
      </c>
      <c r="AB53" s="109">
        <f t="shared" si="4"/>
        <v>0</v>
      </c>
      <c r="AC53" s="109">
        <f t="shared" si="4"/>
        <v>0</v>
      </c>
      <c r="AD53" s="109">
        <f t="shared" si="4"/>
        <v>3.22</v>
      </c>
      <c r="AE53" s="109">
        <f t="shared" si="4"/>
        <v>0</v>
      </c>
      <c r="AF53" s="109">
        <f t="shared" si="4"/>
        <v>0</v>
      </c>
      <c r="AG53" s="109">
        <f t="shared" si="4"/>
        <v>0</v>
      </c>
      <c r="AH53" s="109">
        <f t="shared" si="4"/>
        <v>3.125</v>
      </c>
      <c r="AI53" s="109">
        <f t="shared" si="4"/>
        <v>0</v>
      </c>
      <c r="AJ53" s="109">
        <f t="shared" si="4"/>
        <v>0</v>
      </c>
      <c r="AK53" s="109">
        <f t="shared" si="4"/>
        <v>1.3</v>
      </c>
      <c r="AL53" s="109">
        <f t="shared" si="4"/>
        <v>0</v>
      </c>
      <c r="AM53" s="109">
        <f t="shared" si="4"/>
        <v>0</v>
      </c>
      <c r="AN53" s="109">
        <f t="shared" si="4"/>
        <v>0</v>
      </c>
      <c r="AO53" s="109">
        <f t="shared" si="4"/>
        <v>8.2780000000000005</v>
      </c>
      <c r="AP53" s="109">
        <f t="shared" si="4"/>
        <v>0</v>
      </c>
      <c r="AQ53" s="109">
        <f t="shared" si="4"/>
        <v>0</v>
      </c>
      <c r="AR53" s="109">
        <f t="shared" si="4"/>
        <v>10.368000000000002</v>
      </c>
      <c r="AS53" s="109">
        <f t="shared" si="4"/>
        <v>0</v>
      </c>
      <c r="AT53" s="109">
        <f t="shared" si="4"/>
        <v>0</v>
      </c>
      <c r="AU53" s="109">
        <f t="shared" si="4"/>
        <v>2.4489999999999998</v>
      </c>
      <c r="AV53" s="109">
        <f t="shared" si="4"/>
        <v>0</v>
      </c>
      <c r="AW53" s="109">
        <f t="shared" si="4"/>
        <v>0</v>
      </c>
      <c r="AX53" s="109">
        <f t="shared" si="4"/>
        <v>0</v>
      </c>
      <c r="AY53" s="109">
        <f t="shared" si="4"/>
        <v>3.585</v>
      </c>
      <c r="AZ53" s="109">
        <f t="shared" si="4"/>
        <v>0</v>
      </c>
      <c r="BA53" s="109">
        <f t="shared" si="4"/>
        <v>0</v>
      </c>
      <c r="BB53" s="109">
        <f t="shared" si="4"/>
        <v>0</v>
      </c>
      <c r="BC53" s="272">
        <f t="shared" si="4"/>
        <v>1.843</v>
      </c>
      <c r="BD53" s="109">
        <f t="shared" si="4"/>
        <v>0</v>
      </c>
      <c r="BE53" s="109">
        <f t="shared" si="4"/>
        <v>0</v>
      </c>
      <c r="BF53" s="272">
        <f t="shared" si="4"/>
        <v>2.3450000000000002</v>
      </c>
      <c r="BG53" s="109">
        <f t="shared" si="4"/>
        <v>0</v>
      </c>
      <c r="BH53" s="109">
        <f t="shared" si="4"/>
        <v>0</v>
      </c>
      <c r="BI53" s="109">
        <f t="shared" si="4"/>
        <v>0</v>
      </c>
      <c r="BJ53" s="272">
        <f t="shared" si="4"/>
        <v>2.383</v>
      </c>
      <c r="BK53" s="109">
        <f t="shared" si="4"/>
        <v>0</v>
      </c>
      <c r="BL53" s="109">
        <f t="shared" si="4"/>
        <v>0</v>
      </c>
      <c r="BM53" s="272">
        <f t="shared" si="4"/>
        <v>3.1349999999999998</v>
      </c>
      <c r="BN53" s="109">
        <f t="shared" si="4"/>
        <v>0</v>
      </c>
      <c r="BO53" s="109">
        <f t="shared" si="4"/>
        <v>0</v>
      </c>
      <c r="BP53" s="109">
        <f t="shared" si="4"/>
        <v>0</v>
      </c>
      <c r="BQ53" s="272">
        <f t="shared" ref="BQ53:BY53" si="5">SUM(BQ54)</f>
        <v>1.603</v>
      </c>
      <c r="BR53" s="109">
        <f t="shared" si="5"/>
        <v>0</v>
      </c>
      <c r="BS53" s="109">
        <f t="shared" si="5"/>
        <v>0</v>
      </c>
      <c r="BT53" s="272">
        <f t="shared" si="5"/>
        <v>1.3029999999999999</v>
      </c>
      <c r="BU53" s="109">
        <f t="shared" si="5"/>
        <v>0</v>
      </c>
      <c r="BV53" s="109">
        <f t="shared" si="5"/>
        <v>0</v>
      </c>
      <c r="BW53" s="109">
        <f t="shared" si="5"/>
        <v>0</v>
      </c>
      <c r="BX53" s="109">
        <f t="shared" ref="BX53:BX59" si="6">IF(AG53&lt;&gt;0,BW53/AG53,0)</f>
        <v>0</v>
      </c>
      <c r="BY53" s="272">
        <f t="shared" si="5"/>
        <v>-1.522</v>
      </c>
      <c r="BZ53" s="111">
        <f t="shared" ref="BZ53:BZ59" si="7">IF(AH53&lt;&gt;0,BY53/AH53,0)</f>
        <v>-0.48704000000000003</v>
      </c>
      <c r="CA53" s="108"/>
    </row>
    <row r="54" spans="1:79" ht="21" x14ac:dyDescent="0.25">
      <c r="A54" s="78" t="s">
        <v>817</v>
      </c>
      <c r="B54" s="106" t="s">
        <v>818</v>
      </c>
      <c r="C54" s="110"/>
      <c r="D54" s="109">
        <f>SUM(D55:D59)</f>
        <v>10.571</v>
      </c>
      <c r="E54" s="109">
        <f t="shared" ref="E54:BP54" si="8">SUM(E55:E59)</f>
        <v>0</v>
      </c>
      <c r="F54" s="109">
        <f t="shared" si="8"/>
        <v>10.571</v>
      </c>
      <c r="G54" s="109">
        <f t="shared" si="8"/>
        <v>0</v>
      </c>
      <c r="H54" s="109">
        <f t="shared" si="8"/>
        <v>0</v>
      </c>
      <c r="I54" s="109">
        <f t="shared" si="8"/>
        <v>9.6000000000000014</v>
      </c>
      <c r="J54" s="109">
        <f t="shared" si="8"/>
        <v>0</v>
      </c>
      <c r="K54" s="109">
        <f t="shared" si="8"/>
        <v>0</v>
      </c>
      <c r="L54" s="109">
        <f t="shared" si="8"/>
        <v>0</v>
      </c>
      <c r="M54" s="109">
        <f t="shared" si="8"/>
        <v>2.9020000000000001</v>
      </c>
      <c r="N54" s="109">
        <f t="shared" si="8"/>
        <v>0</v>
      </c>
      <c r="O54" s="109">
        <f t="shared" si="8"/>
        <v>0</v>
      </c>
      <c r="P54" s="109">
        <f t="shared" si="8"/>
        <v>3.15</v>
      </c>
      <c r="Q54" s="109">
        <f t="shared" si="8"/>
        <v>0</v>
      </c>
      <c r="R54" s="109">
        <f t="shared" si="8"/>
        <v>0</v>
      </c>
      <c r="S54" s="109">
        <f t="shared" si="8"/>
        <v>0</v>
      </c>
      <c r="T54" s="109">
        <f t="shared" si="8"/>
        <v>1.653</v>
      </c>
      <c r="U54" s="109">
        <f t="shared" si="8"/>
        <v>0</v>
      </c>
      <c r="V54" s="109">
        <f t="shared" si="8"/>
        <v>0</v>
      </c>
      <c r="W54" s="109">
        <f t="shared" si="8"/>
        <v>1.93</v>
      </c>
      <c r="X54" s="109">
        <f t="shared" si="8"/>
        <v>0</v>
      </c>
      <c r="Y54" s="109">
        <f t="shared" si="8"/>
        <v>0</v>
      </c>
      <c r="Z54" s="109">
        <f t="shared" si="8"/>
        <v>0</v>
      </c>
      <c r="AA54" s="109">
        <f t="shared" si="8"/>
        <v>2.891</v>
      </c>
      <c r="AB54" s="109">
        <f t="shared" si="8"/>
        <v>0</v>
      </c>
      <c r="AC54" s="109">
        <f t="shared" si="8"/>
        <v>0</v>
      </c>
      <c r="AD54" s="109">
        <f t="shared" si="8"/>
        <v>3.22</v>
      </c>
      <c r="AE54" s="109">
        <f t="shared" si="8"/>
        <v>0</v>
      </c>
      <c r="AF54" s="109">
        <f t="shared" si="8"/>
        <v>0</v>
      </c>
      <c r="AG54" s="109">
        <f t="shared" si="8"/>
        <v>0</v>
      </c>
      <c r="AH54" s="109">
        <f t="shared" si="8"/>
        <v>3.125</v>
      </c>
      <c r="AI54" s="109">
        <f t="shared" si="8"/>
        <v>0</v>
      </c>
      <c r="AJ54" s="109">
        <f t="shared" si="8"/>
        <v>0</v>
      </c>
      <c r="AK54" s="109">
        <f t="shared" si="8"/>
        <v>1.3</v>
      </c>
      <c r="AL54" s="109">
        <f t="shared" si="8"/>
        <v>0</v>
      </c>
      <c r="AM54" s="109">
        <f t="shared" si="8"/>
        <v>0</v>
      </c>
      <c r="AN54" s="109">
        <f t="shared" si="8"/>
        <v>0</v>
      </c>
      <c r="AO54" s="109">
        <f t="shared" si="8"/>
        <v>8.2780000000000005</v>
      </c>
      <c r="AP54" s="109">
        <f t="shared" si="8"/>
        <v>0</v>
      </c>
      <c r="AQ54" s="109">
        <f t="shared" si="8"/>
        <v>0</v>
      </c>
      <c r="AR54" s="109">
        <f t="shared" si="8"/>
        <v>10.368000000000002</v>
      </c>
      <c r="AS54" s="109">
        <f t="shared" si="8"/>
        <v>0</v>
      </c>
      <c r="AT54" s="109">
        <f t="shared" si="8"/>
        <v>0</v>
      </c>
      <c r="AU54" s="109">
        <f t="shared" si="8"/>
        <v>2.4489999999999998</v>
      </c>
      <c r="AV54" s="109">
        <f t="shared" si="8"/>
        <v>0</v>
      </c>
      <c r="AW54" s="109">
        <f t="shared" si="8"/>
        <v>0</v>
      </c>
      <c r="AX54" s="109">
        <f t="shared" si="8"/>
        <v>0</v>
      </c>
      <c r="AY54" s="109">
        <f t="shared" si="8"/>
        <v>3.585</v>
      </c>
      <c r="AZ54" s="109">
        <f t="shared" si="8"/>
        <v>0</v>
      </c>
      <c r="BA54" s="109">
        <f t="shared" si="8"/>
        <v>0</v>
      </c>
      <c r="BB54" s="109">
        <f t="shared" si="8"/>
        <v>0</v>
      </c>
      <c r="BC54" s="272">
        <f t="shared" si="8"/>
        <v>1.843</v>
      </c>
      <c r="BD54" s="109">
        <f t="shared" si="8"/>
        <v>0</v>
      </c>
      <c r="BE54" s="109">
        <f t="shared" si="8"/>
        <v>0</v>
      </c>
      <c r="BF54" s="272">
        <f t="shared" si="8"/>
        <v>2.3450000000000002</v>
      </c>
      <c r="BG54" s="109">
        <f t="shared" si="8"/>
        <v>0</v>
      </c>
      <c r="BH54" s="109">
        <f t="shared" si="8"/>
        <v>0</v>
      </c>
      <c r="BI54" s="109">
        <f t="shared" si="8"/>
        <v>0</v>
      </c>
      <c r="BJ54" s="272">
        <f t="shared" si="8"/>
        <v>2.383</v>
      </c>
      <c r="BK54" s="109">
        <f t="shared" si="8"/>
        <v>0</v>
      </c>
      <c r="BL54" s="109">
        <f t="shared" si="8"/>
        <v>0</v>
      </c>
      <c r="BM54" s="272">
        <f t="shared" si="8"/>
        <v>3.1349999999999998</v>
      </c>
      <c r="BN54" s="109">
        <f t="shared" si="8"/>
        <v>0</v>
      </c>
      <c r="BO54" s="109">
        <f t="shared" si="8"/>
        <v>0</v>
      </c>
      <c r="BP54" s="109">
        <f t="shared" si="8"/>
        <v>0</v>
      </c>
      <c r="BQ54" s="272">
        <f t="shared" ref="BQ54:BY54" si="9">SUM(BQ55:BQ59)</f>
        <v>1.603</v>
      </c>
      <c r="BR54" s="109">
        <f t="shared" si="9"/>
        <v>0</v>
      </c>
      <c r="BS54" s="109">
        <f t="shared" si="9"/>
        <v>0</v>
      </c>
      <c r="BT54" s="272">
        <f t="shared" si="9"/>
        <v>1.3029999999999999</v>
      </c>
      <c r="BU54" s="109">
        <f t="shared" si="9"/>
        <v>0</v>
      </c>
      <c r="BV54" s="109">
        <f t="shared" si="9"/>
        <v>0</v>
      </c>
      <c r="BW54" s="109">
        <f t="shared" si="9"/>
        <v>0</v>
      </c>
      <c r="BX54" s="109">
        <f t="shared" si="6"/>
        <v>0</v>
      </c>
      <c r="BY54" s="272">
        <f t="shared" si="9"/>
        <v>-1.522</v>
      </c>
      <c r="BZ54" s="111">
        <f t="shared" si="7"/>
        <v>-0.48704000000000003</v>
      </c>
      <c r="CA54" s="112"/>
    </row>
    <row r="55" spans="1:79" ht="42" x14ac:dyDescent="0.25">
      <c r="A55" s="78"/>
      <c r="B55" s="79" t="s">
        <v>895</v>
      </c>
      <c r="C55" s="78" t="s">
        <v>896</v>
      </c>
      <c r="D55" s="80">
        <v>1.635</v>
      </c>
      <c r="E55" s="80">
        <f t="shared" ref="E55:K55" si="10">L55+S55+Z55+AG55</f>
        <v>0</v>
      </c>
      <c r="F55" s="80">
        <f t="shared" si="10"/>
        <v>1.635</v>
      </c>
      <c r="G55" s="80">
        <f t="shared" si="10"/>
        <v>0</v>
      </c>
      <c r="H55" s="80">
        <f t="shared" si="10"/>
        <v>0</v>
      </c>
      <c r="I55" s="80">
        <f t="shared" si="10"/>
        <v>1.75</v>
      </c>
      <c r="J55" s="80">
        <f t="shared" si="10"/>
        <v>0</v>
      </c>
      <c r="K55" s="80">
        <f t="shared" si="10"/>
        <v>0</v>
      </c>
      <c r="L55" s="80">
        <v>0</v>
      </c>
      <c r="M55" s="80">
        <v>1.635</v>
      </c>
      <c r="N55" s="80">
        <v>0</v>
      </c>
      <c r="O55" s="80">
        <v>0</v>
      </c>
      <c r="P55" s="80">
        <v>1.75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/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1.46</v>
      </c>
      <c r="AP55" s="80">
        <f t="shared" ref="AP55:AT55" si="11">AW55+BD55+BK55+BR55</f>
        <v>0</v>
      </c>
      <c r="AQ55" s="80">
        <f t="shared" si="11"/>
        <v>0</v>
      </c>
      <c r="AR55" s="80">
        <f t="shared" si="11"/>
        <v>2.1</v>
      </c>
      <c r="AS55" s="80">
        <f t="shared" si="11"/>
        <v>0</v>
      </c>
      <c r="AT55" s="80">
        <f t="shared" si="11"/>
        <v>0</v>
      </c>
      <c r="AU55" s="80">
        <v>1.46</v>
      </c>
      <c r="AV55" s="80">
        <v>0</v>
      </c>
      <c r="AW55" s="80">
        <v>0</v>
      </c>
      <c r="AX55" s="80">
        <v>0</v>
      </c>
      <c r="AY55" s="80">
        <v>2.1</v>
      </c>
      <c r="AZ55" s="80">
        <v>0</v>
      </c>
      <c r="BA55" s="80">
        <v>0</v>
      </c>
      <c r="BB55" s="80">
        <v>0</v>
      </c>
      <c r="BC55" s="80">
        <v>0</v>
      </c>
      <c r="BD55" s="80">
        <v>0</v>
      </c>
      <c r="BE55" s="80">
        <v>0</v>
      </c>
      <c r="BF55" s="80">
        <v>0</v>
      </c>
      <c r="BG55" s="80">
        <v>0</v>
      </c>
      <c r="BH55" s="80">
        <v>0</v>
      </c>
      <c r="BI55" s="80">
        <v>0</v>
      </c>
      <c r="BJ55" s="80">
        <v>0</v>
      </c>
      <c r="BK55" s="80">
        <v>0</v>
      </c>
      <c r="BL55" s="80">
        <v>0</v>
      </c>
      <c r="BM55" s="80">
        <v>0</v>
      </c>
      <c r="BN55" s="80">
        <v>0</v>
      </c>
      <c r="BO55" s="80">
        <v>0</v>
      </c>
      <c r="BP55" s="80">
        <v>0</v>
      </c>
      <c r="BQ55" s="80">
        <v>0</v>
      </c>
      <c r="BR55" s="80">
        <v>0</v>
      </c>
      <c r="BS55" s="80">
        <v>0</v>
      </c>
      <c r="BT55" s="80">
        <v>0</v>
      </c>
      <c r="BU55" s="80">
        <v>0</v>
      </c>
      <c r="BV55" s="80">
        <v>0</v>
      </c>
      <c r="BW55" s="80">
        <f t="shared" ref="BW55:BW59" si="12">BP55-AG55</f>
        <v>0</v>
      </c>
      <c r="BX55" s="80">
        <f t="shared" si="6"/>
        <v>0</v>
      </c>
      <c r="BY55" s="80">
        <f>BQ55-AH55</f>
        <v>0</v>
      </c>
      <c r="BZ55" s="113">
        <f t="shared" si="7"/>
        <v>0</v>
      </c>
      <c r="CA55" s="114" t="s">
        <v>824</v>
      </c>
    </row>
    <row r="56" spans="1:79" ht="19.5" x14ac:dyDescent="0.25">
      <c r="A56" s="78"/>
      <c r="B56" s="79" t="s">
        <v>897</v>
      </c>
      <c r="C56" s="78" t="s">
        <v>898</v>
      </c>
      <c r="D56" s="80">
        <v>1.653</v>
      </c>
      <c r="E56" s="80">
        <f t="shared" ref="E56:E63" si="13">L56+S56+Z56+AG56</f>
        <v>0</v>
      </c>
      <c r="F56" s="80">
        <f t="shared" ref="F56:F63" si="14">M56+T56+AA56+AH56</f>
        <v>1.653</v>
      </c>
      <c r="G56" s="80">
        <f t="shared" ref="G56:G63" si="15">N56+U56+AB56+AI56</f>
        <v>0</v>
      </c>
      <c r="H56" s="80">
        <f t="shared" ref="H56:H63" si="16">O56+V56+AC56+AJ56</f>
        <v>0</v>
      </c>
      <c r="I56" s="80">
        <f t="shared" ref="I56:I63" si="17">P56+W56+AD56+AK56</f>
        <v>1.93</v>
      </c>
      <c r="J56" s="80">
        <f t="shared" ref="J56:J63" si="18">Q56+X56+AE56+AL56</f>
        <v>0</v>
      </c>
      <c r="K56" s="80">
        <f t="shared" ref="K56:K63" si="19">R56+Y56+AF56+AM56</f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/>
      <c r="T56" s="80">
        <v>1.653</v>
      </c>
      <c r="U56" s="80">
        <v>0</v>
      </c>
      <c r="V56" s="80">
        <v>0</v>
      </c>
      <c r="W56" s="80">
        <v>1.93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f t="shared" ref="AN56:AN63" si="20">AU56+BB56+BI56+BP56</f>
        <v>0</v>
      </c>
      <c r="AO56" s="80">
        <f t="shared" ref="AO56:AO63" si="21">AV56+BC56+BJ56+BQ56</f>
        <v>1.986</v>
      </c>
      <c r="AP56" s="80">
        <f t="shared" ref="AP56:AP63" si="22">AW56+BD56+BK56+BR56</f>
        <v>0</v>
      </c>
      <c r="AQ56" s="80">
        <f t="shared" ref="AQ56:AQ63" si="23">AX56+BE56+BL56+BS56</f>
        <v>0</v>
      </c>
      <c r="AR56" s="80">
        <f t="shared" ref="AR56:AR63" si="24">AY56+BF56+BM56+BT56</f>
        <v>2.3450000000000002</v>
      </c>
      <c r="AS56" s="80">
        <f t="shared" ref="AS56:AS63" si="25">AZ56+BG56+BN56+BU56</f>
        <v>0</v>
      </c>
      <c r="AT56" s="80">
        <f t="shared" ref="AT56:AT63" si="26">BA56+BH56+BO56+BV56</f>
        <v>0</v>
      </c>
      <c r="AU56" s="80">
        <v>0</v>
      </c>
      <c r="AV56" s="80">
        <v>0</v>
      </c>
      <c r="AW56" s="80">
        <v>0</v>
      </c>
      <c r="AX56" s="80">
        <v>0</v>
      </c>
      <c r="AY56" s="80">
        <v>0</v>
      </c>
      <c r="AZ56" s="80">
        <v>0</v>
      </c>
      <c r="BA56" s="80">
        <v>0</v>
      </c>
      <c r="BB56" s="80">
        <v>0</v>
      </c>
      <c r="BC56" s="271">
        <v>1.843</v>
      </c>
      <c r="BD56" s="80">
        <v>0</v>
      </c>
      <c r="BE56" s="80">
        <v>0</v>
      </c>
      <c r="BF56" s="271">
        <v>2.3450000000000002</v>
      </c>
      <c r="BG56" s="80">
        <v>0</v>
      </c>
      <c r="BH56" s="80">
        <v>0</v>
      </c>
      <c r="BI56" s="80">
        <v>0</v>
      </c>
      <c r="BJ56" s="271">
        <v>0.14299999999999999</v>
      </c>
      <c r="BK56" s="80">
        <v>0</v>
      </c>
      <c r="BL56" s="80">
        <v>0</v>
      </c>
      <c r="BM56" s="80">
        <v>0</v>
      </c>
      <c r="BN56" s="80">
        <v>0</v>
      </c>
      <c r="BO56" s="80">
        <v>0</v>
      </c>
      <c r="BP56" s="80">
        <v>0</v>
      </c>
      <c r="BQ56" s="80">
        <v>0</v>
      </c>
      <c r="BR56" s="80">
        <v>0</v>
      </c>
      <c r="BS56" s="80">
        <v>0</v>
      </c>
      <c r="BT56" s="80">
        <v>0</v>
      </c>
      <c r="BU56" s="80">
        <v>0</v>
      </c>
      <c r="BV56" s="80">
        <v>0</v>
      </c>
      <c r="BW56" s="80">
        <f t="shared" si="12"/>
        <v>0</v>
      </c>
      <c r="BX56" s="80">
        <f t="shared" si="6"/>
        <v>0</v>
      </c>
      <c r="BY56" s="271">
        <f t="shared" ref="BY56:BY59" si="27">BQ56-AH56</f>
        <v>0</v>
      </c>
      <c r="BZ56" s="113">
        <f t="shared" si="7"/>
        <v>0</v>
      </c>
      <c r="CA56" s="112"/>
    </row>
    <row r="57" spans="1:79" ht="42" x14ac:dyDescent="0.25">
      <c r="A57" s="78"/>
      <c r="B57" s="79" t="s">
        <v>899</v>
      </c>
      <c r="C57" s="78" t="s">
        <v>900</v>
      </c>
      <c r="D57" s="80">
        <v>1.2669999999999999</v>
      </c>
      <c r="E57" s="80">
        <f t="shared" si="13"/>
        <v>0</v>
      </c>
      <c r="F57" s="80">
        <f t="shared" si="14"/>
        <v>1.2669999999999999</v>
      </c>
      <c r="G57" s="80">
        <f t="shared" si="15"/>
        <v>0</v>
      </c>
      <c r="H57" s="80">
        <f t="shared" si="16"/>
        <v>0</v>
      </c>
      <c r="I57" s="80">
        <f t="shared" si="17"/>
        <v>1.4</v>
      </c>
      <c r="J57" s="80">
        <f t="shared" si="18"/>
        <v>0</v>
      </c>
      <c r="K57" s="80">
        <f t="shared" si="19"/>
        <v>0</v>
      </c>
      <c r="L57" s="80">
        <v>0</v>
      </c>
      <c r="M57" s="80">
        <v>1.2669999999999999</v>
      </c>
      <c r="N57" s="80">
        <v>0</v>
      </c>
      <c r="O57" s="80">
        <v>0</v>
      </c>
      <c r="P57" s="80">
        <v>1.4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0.98899999999999999</v>
      </c>
      <c r="AP57" s="80">
        <f t="shared" si="22"/>
        <v>0</v>
      </c>
      <c r="AQ57" s="80">
        <f t="shared" si="23"/>
        <v>0</v>
      </c>
      <c r="AR57" s="80">
        <f t="shared" si="24"/>
        <v>1.4850000000000001</v>
      </c>
      <c r="AS57" s="80">
        <f t="shared" si="25"/>
        <v>0</v>
      </c>
      <c r="AT57" s="80">
        <f t="shared" si="26"/>
        <v>0</v>
      </c>
      <c r="AU57" s="80">
        <v>0.98899999999999999</v>
      </c>
      <c r="AV57" s="80"/>
      <c r="AW57" s="80">
        <v>0</v>
      </c>
      <c r="AX57" s="80">
        <v>0</v>
      </c>
      <c r="AY57" s="80">
        <v>1.4850000000000001</v>
      </c>
      <c r="AZ57" s="80">
        <v>0</v>
      </c>
      <c r="BA57" s="80">
        <v>0</v>
      </c>
      <c r="BB57" s="80">
        <v>0</v>
      </c>
      <c r="BC57" s="80">
        <v>0</v>
      </c>
      <c r="BD57" s="80">
        <v>0</v>
      </c>
      <c r="BE57" s="80">
        <v>0</v>
      </c>
      <c r="BF57" s="80">
        <v>0</v>
      </c>
      <c r="BG57" s="80">
        <v>0</v>
      </c>
      <c r="BH57" s="80">
        <v>0</v>
      </c>
      <c r="BI57" s="80">
        <v>0</v>
      </c>
      <c r="BJ57" s="80">
        <v>0</v>
      </c>
      <c r="BK57" s="80">
        <v>0</v>
      </c>
      <c r="BL57" s="80">
        <v>0</v>
      </c>
      <c r="BM57" s="80">
        <v>0</v>
      </c>
      <c r="BN57" s="80">
        <v>0</v>
      </c>
      <c r="BO57" s="80">
        <v>0</v>
      </c>
      <c r="BP57" s="80">
        <v>0</v>
      </c>
      <c r="BQ57" s="80">
        <v>0</v>
      </c>
      <c r="BR57" s="80">
        <v>0</v>
      </c>
      <c r="BS57" s="80">
        <v>0</v>
      </c>
      <c r="BT57" s="80">
        <v>0</v>
      </c>
      <c r="BU57" s="80">
        <v>0</v>
      </c>
      <c r="BV57" s="80">
        <v>0</v>
      </c>
      <c r="BW57" s="80">
        <f t="shared" si="12"/>
        <v>0</v>
      </c>
      <c r="BX57" s="80">
        <f t="shared" si="6"/>
        <v>0</v>
      </c>
      <c r="BY57" s="80">
        <f t="shared" si="27"/>
        <v>0</v>
      </c>
      <c r="BZ57" s="113">
        <f t="shared" si="7"/>
        <v>0</v>
      </c>
      <c r="CA57" s="114" t="s">
        <v>824</v>
      </c>
    </row>
    <row r="58" spans="1:79" ht="42" x14ac:dyDescent="0.25">
      <c r="A58" s="78"/>
      <c r="B58" s="79" t="s">
        <v>901</v>
      </c>
      <c r="C58" s="78" t="s">
        <v>902</v>
      </c>
      <c r="D58" s="80">
        <v>2.891</v>
      </c>
      <c r="E58" s="80">
        <f t="shared" si="13"/>
        <v>0</v>
      </c>
      <c r="F58" s="80">
        <f t="shared" si="14"/>
        <v>2.891</v>
      </c>
      <c r="G58" s="80">
        <f t="shared" si="15"/>
        <v>0</v>
      </c>
      <c r="H58" s="80">
        <f t="shared" si="16"/>
        <v>0</v>
      </c>
      <c r="I58" s="80">
        <f t="shared" si="17"/>
        <v>3.22</v>
      </c>
      <c r="J58" s="80">
        <f t="shared" si="18"/>
        <v>0</v>
      </c>
      <c r="K58" s="80">
        <f t="shared" si="19"/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2.891</v>
      </c>
      <c r="AB58" s="80">
        <v>0</v>
      </c>
      <c r="AC58" s="80">
        <v>0</v>
      </c>
      <c r="AD58" s="80">
        <v>3.22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f t="shared" si="20"/>
        <v>0</v>
      </c>
      <c r="AO58" s="80">
        <f t="shared" si="21"/>
        <v>2.2400000000000002</v>
      </c>
      <c r="AP58" s="80">
        <f t="shared" si="22"/>
        <v>0</v>
      </c>
      <c r="AQ58" s="80">
        <f t="shared" si="23"/>
        <v>0</v>
      </c>
      <c r="AR58" s="80">
        <f t="shared" si="24"/>
        <v>3.1349999999999998</v>
      </c>
      <c r="AS58" s="80">
        <f t="shared" si="25"/>
        <v>0</v>
      </c>
      <c r="AT58" s="80">
        <f t="shared" si="26"/>
        <v>0</v>
      </c>
      <c r="AU58" s="80">
        <v>0</v>
      </c>
      <c r="AV58" s="80">
        <v>0</v>
      </c>
      <c r="AW58" s="80">
        <v>0</v>
      </c>
      <c r="AX58" s="80">
        <v>0</v>
      </c>
      <c r="AY58" s="80">
        <v>0</v>
      </c>
      <c r="AZ58" s="80">
        <v>0</v>
      </c>
      <c r="BA58" s="80">
        <v>0</v>
      </c>
      <c r="BB58" s="80">
        <v>0</v>
      </c>
      <c r="BC58" s="80">
        <v>0</v>
      </c>
      <c r="BD58" s="80">
        <v>0</v>
      </c>
      <c r="BE58" s="80">
        <v>0</v>
      </c>
      <c r="BF58" s="80">
        <v>0</v>
      </c>
      <c r="BG58" s="80">
        <v>0</v>
      </c>
      <c r="BH58" s="80">
        <v>0</v>
      </c>
      <c r="BI58" s="80">
        <v>0</v>
      </c>
      <c r="BJ58" s="271">
        <v>2.2400000000000002</v>
      </c>
      <c r="BK58" s="80">
        <v>0</v>
      </c>
      <c r="BL58" s="80">
        <v>0</v>
      </c>
      <c r="BM58" s="271">
        <v>3.1349999999999998</v>
      </c>
      <c r="BN58" s="80">
        <v>0</v>
      </c>
      <c r="BO58" s="80">
        <v>0</v>
      </c>
      <c r="BP58" s="80">
        <v>0</v>
      </c>
      <c r="BQ58" s="80">
        <v>0</v>
      </c>
      <c r="BR58" s="80">
        <v>0</v>
      </c>
      <c r="BS58" s="80">
        <v>0</v>
      </c>
      <c r="BT58" s="80">
        <v>0</v>
      </c>
      <c r="BU58" s="80">
        <v>0</v>
      </c>
      <c r="BV58" s="80">
        <v>0</v>
      </c>
      <c r="BW58" s="80">
        <f t="shared" si="12"/>
        <v>0</v>
      </c>
      <c r="BX58" s="80">
        <f t="shared" si="6"/>
        <v>0</v>
      </c>
      <c r="BY58" s="80">
        <f t="shared" si="27"/>
        <v>0</v>
      </c>
      <c r="BZ58" s="113">
        <f t="shared" si="7"/>
        <v>0</v>
      </c>
      <c r="CA58" s="114" t="s">
        <v>824</v>
      </c>
    </row>
    <row r="59" spans="1:79" ht="19.5" x14ac:dyDescent="0.25">
      <c r="A59" s="78"/>
      <c r="B59" s="79" t="s">
        <v>903</v>
      </c>
      <c r="C59" s="78" t="s">
        <v>904</v>
      </c>
      <c r="D59" s="80">
        <v>3.125</v>
      </c>
      <c r="E59" s="80">
        <f t="shared" si="13"/>
        <v>0</v>
      </c>
      <c r="F59" s="80">
        <f t="shared" si="14"/>
        <v>3.125</v>
      </c>
      <c r="G59" s="80">
        <f t="shared" si="15"/>
        <v>0</v>
      </c>
      <c r="H59" s="80">
        <f t="shared" si="16"/>
        <v>0</v>
      </c>
      <c r="I59" s="80">
        <f t="shared" si="17"/>
        <v>1.3</v>
      </c>
      <c r="J59" s="80">
        <f t="shared" si="18"/>
        <v>0</v>
      </c>
      <c r="K59" s="80">
        <f t="shared" si="19"/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/>
      <c r="U59" s="80">
        <v>0</v>
      </c>
      <c r="V59" s="80">
        <v>0</v>
      </c>
      <c r="W59" s="80"/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3.125</v>
      </c>
      <c r="AI59" s="80">
        <v>0</v>
      </c>
      <c r="AJ59" s="80">
        <v>0</v>
      </c>
      <c r="AK59" s="80">
        <v>1.3</v>
      </c>
      <c r="AL59" s="80">
        <v>0</v>
      </c>
      <c r="AM59" s="80">
        <v>0</v>
      </c>
      <c r="AN59" s="80">
        <f t="shared" si="20"/>
        <v>0</v>
      </c>
      <c r="AO59" s="80">
        <f t="shared" si="21"/>
        <v>1.603</v>
      </c>
      <c r="AP59" s="80">
        <f t="shared" si="22"/>
        <v>0</v>
      </c>
      <c r="AQ59" s="80">
        <f t="shared" si="23"/>
        <v>0</v>
      </c>
      <c r="AR59" s="80">
        <f t="shared" si="24"/>
        <v>1.3029999999999999</v>
      </c>
      <c r="AS59" s="80">
        <f t="shared" si="25"/>
        <v>0</v>
      </c>
      <c r="AT59" s="80">
        <f t="shared" si="26"/>
        <v>0</v>
      </c>
      <c r="AU59" s="80">
        <v>0</v>
      </c>
      <c r="AV59" s="80">
        <v>0</v>
      </c>
      <c r="AW59" s="80">
        <v>0</v>
      </c>
      <c r="AX59" s="80">
        <v>0</v>
      </c>
      <c r="AY59" s="80">
        <v>0</v>
      </c>
      <c r="AZ59" s="80">
        <v>0</v>
      </c>
      <c r="BA59" s="80">
        <v>0</v>
      </c>
      <c r="BB59" s="80">
        <v>0</v>
      </c>
      <c r="BC59" s="80">
        <v>0</v>
      </c>
      <c r="BD59" s="80">
        <v>0</v>
      </c>
      <c r="BE59" s="80">
        <v>0</v>
      </c>
      <c r="BF59" s="80">
        <v>0</v>
      </c>
      <c r="BG59" s="80">
        <v>0</v>
      </c>
      <c r="BH59" s="80">
        <v>0</v>
      </c>
      <c r="BI59" s="80">
        <v>0</v>
      </c>
      <c r="BJ59" s="80">
        <v>0</v>
      </c>
      <c r="BK59" s="80">
        <v>0</v>
      </c>
      <c r="BL59" s="80">
        <v>0</v>
      </c>
      <c r="BM59" s="80">
        <v>0</v>
      </c>
      <c r="BN59" s="80">
        <v>0</v>
      </c>
      <c r="BO59" s="80">
        <v>0</v>
      </c>
      <c r="BP59" s="80">
        <v>0</v>
      </c>
      <c r="BQ59" s="271">
        <v>1.603</v>
      </c>
      <c r="BR59" s="80">
        <v>0</v>
      </c>
      <c r="BS59" s="80">
        <v>0</v>
      </c>
      <c r="BT59" s="271">
        <v>1.3029999999999999</v>
      </c>
      <c r="BU59" s="80">
        <v>0</v>
      </c>
      <c r="BV59" s="80">
        <v>0</v>
      </c>
      <c r="BW59" s="80">
        <f t="shared" si="12"/>
        <v>0</v>
      </c>
      <c r="BX59" s="80">
        <f t="shared" si="6"/>
        <v>0</v>
      </c>
      <c r="BY59" s="80">
        <f t="shared" si="27"/>
        <v>-1.522</v>
      </c>
      <c r="BZ59" s="113">
        <f t="shared" si="7"/>
        <v>-0.48704000000000003</v>
      </c>
      <c r="CA59" s="112"/>
    </row>
    <row r="60" spans="1:79" ht="31.5" x14ac:dyDescent="0.25">
      <c r="A60" s="78" t="s">
        <v>866</v>
      </c>
      <c r="B60" s="106" t="s">
        <v>867</v>
      </c>
      <c r="C60" s="78"/>
      <c r="D60" s="107" t="s">
        <v>870</v>
      </c>
      <c r="E60" s="107" t="s">
        <v>870</v>
      </c>
      <c r="F60" s="107" t="s">
        <v>870</v>
      </c>
      <c r="G60" s="107" t="s">
        <v>870</v>
      </c>
      <c r="H60" s="107" t="s">
        <v>870</v>
      </c>
      <c r="I60" s="107" t="s">
        <v>870</v>
      </c>
      <c r="J60" s="107" t="s">
        <v>870</v>
      </c>
      <c r="K60" s="107" t="s">
        <v>870</v>
      </c>
      <c r="L60" s="107" t="s">
        <v>870</v>
      </c>
      <c r="M60" s="107" t="s">
        <v>870</v>
      </c>
      <c r="N60" s="107" t="s">
        <v>870</v>
      </c>
      <c r="O60" s="107" t="s">
        <v>870</v>
      </c>
      <c r="P60" s="107" t="s">
        <v>870</v>
      </c>
      <c r="Q60" s="107" t="s">
        <v>870</v>
      </c>
      <c r="R60" s="107" t="s">
        <v>870</v>
      </c>
      <c r="S60" s="107" t="s">
        <v>870</v>
      </c>
      <c r="T60" s="107" t="s">
        <v>870</v>
      </c>
      <c r="U60" s="107" t="s">
        <v>870</v>
      </c>
      <c r="V60" s="107" t="s">
        <v>870</v>
      </c>
      <c r="W60" s="107" t="s">
        <v>870</v>
      </c>
      <c r="X60" s="107" t="s">
        <v>870</v>
      </c>
      <c r="Y60" s="107" t="s">
        <v>870</v>
      </c>
      <c r="Z60" s="107" t="s">
        <v>870</v>
      </c>
      <c r="AA60" s="107" t="s">
        <v>870</v>
      </c>
      <c r="AB60" s="107" t="s">
        <v>870</v>
      </c>
      <c r="AC60" s="107" t="s">
        <v>870</v>
      </c>
      <c r="AD60" s="107" t="s">
        <v>870</v>
      </c>
      <c r="AE60" s="107" t="s">
        <v>870</v>
      </c>
      <c r="AF60" s="107" t="s">
        <v>870</v>
      </c>
      <c r="AG60" s="107" t="s">
        <v>870</v>
      </c>
      <c r="AH60" s="107" t="s">
        <v>870</v>
      </c>
      <c r="AI60" s="107" t="s">
        <v>870</v>
      </c>
      <c r="AJ60" s="107" t="s">
        <v>870</v>
      </c>
      <c r="AK60" s="107" t="s">
        <v>870</v>
      </c>
      <c r="AL60" s="107" t="s">
        <v>870</v>
      </c>
      <c r="AM60" s="107" t="s">
        <v>870</v>
      </c>
      <c r="AN60" s="107" t="s">
        <v>870</v>
      </c>
      <c r="AO60" s="107" t="s">
        <v>870</v>
      </c>
      <c r="AP60" s="107" t="s">
        <v>870</v>
      </c>
      <c r="AQ60" s="107" t="s">
        <v>870</v>
      </c>
      <c r="AR60" s="107" t="s">
        <v>870</v>
      </c>
      <c r="AS60" s="107" t="s">
        <v>870</v>
      </c>
      <c r="AT60" s="107" t="s">
        <v>870</v>
      </c>
      <c r="AU60" s="107" t="s">
        <v>870</v>
      </c>
      <c r="AV60" s="107" t="s">
        <v>870</v>
      </c>
      <c r="AW60" s="107" t="s">
        <v>870</v>
      </c>
      <c r="AX60" s="107" t="s">
        <v>870</v>
      </c>
      <c r="AY60" s="107" t="s">
        <v>870</v>
      </c>
      <c r="AZ60" s="107" t="s">
        <v>870</v>
      </c>
      <c r="BA60" s="107" t="s">
        <v>870</v>
      </c>
      <c r="BB60" s="107" t="s">
        <v>870</v>
      </c>
      <c r="BC60" s="107" t="s">
        <v>870</v>
      </c>
      <c r="BD60" s="107" t="s">
        <v>870</v>
      </c>
      <c r="BE60" s="107" t="s">
        <v>870</v>
      </c>
      <c r="BF60" s="107" t="s">
        <v>870</v>
      </c>
      <c r="BG60" s="107" t="s">
        <v>870</v>
      </c>
      <c r="BH60" s="107" t="s">
        <v>870</v>
      </c>
      <c r="BI60" s="107" t="s">
        <v>870</v>
      </c>
      <c r="BJ60" s="107" t="s">
        <v>870</v>
      </c>
      <c r="BK60" s="107" t="s">
        <v>870</v>
      </c>
      <c r="BL60" s="107" t="s">
        <v>870</v>
      </c>
      <c r="BM60" s="107" t="s">
        <v>870</v>
      </c>
      <c r="BN60" s="107" t="s">
        <v>870</v>
      </c>
      <c r="BO60" s="107" t="s">
        <v>870</v>
      </c>
      <c r="BP60" s="107" t="s">
        <v>870</v>
      </c>
      <c r="BQ60" s="107" t="s">
        <v>870</v>
      </c>
      <c r="BR60" s="107" t="s">
        <v>870</v>
      </c>
      <c r="BS60" s="107" t="s">
        <v>870</v>
      </c>
      <c r="BT60" s="107" t="s">
        <v>870</v>
      </c>
      <c r="BU60" s="107" t="s">
        <v>870</v>
      </c>
      <c r="BV60" s="107" t="s">
        <v>870</v>
      </c>
      <c r="BW60" s="107" t="s">
        <v>870</v>
      </c>
      <c r="BX60" s="107" t="s">
        <v>870</v>
      </c>
      <c r="BY60" s="107" t="s">
        <v>870</v>
      </c>
      <c r="BZ60" s="107" t="s">
        <v>870</v>
      </c>
      <c r="CA60" s="112"/>
    </row>
    <row r="61" spans="1:79" ht="31.5" x14ac:dyDescent="0.25">
      <c r="A61" s="78" t="s">
        <v>426</v>
      </c>
      <c r="B61" s="106" t="s">
        <v>868</v>
      </c>
      <c r="C61" s="78"/>
      <c r="D61" s="109">
        <f>SUM(D62)</f>
        <v>2.9180000000000001</v>
      </c>
      <c r="E61" s="109">
        <f t="shared" ref="E61:BP62" si="28">SUM(E62)</f>
        <v>0</v>
      </c>
      <c r="F61" s="109">
        <f t="shared" si="28"/>
        <v>2.9180000000000001</v>
      </c>
      <c r="G61" s="109">
        <f t="shared" si="28"/>
        <v>0</v>
      </c>
      <c r="H61" s="109">
        <f t="shared" si="28"/>
        <v>0</v>
      </c>
      <c r="I61" s="109">
        <f t="shared" si="28"/>
        <v>0</v>
      </c>
      <c r="J61" s="109">
        <f t="shared" si="28"/>
        <v>0</v>
      </c>
      <c r="K61" s="109">
        <f t="shared" si="28"/>
        <v>0</v>
      </c>
      <c r="L61" s="109">
        <f t="shared" si="28"/>
        <v>0</v>
      </c>
      <c r="M61" s="109">
        <f t="shared" si="28"/>
        <v>0</v>
      </c>
      <c r="N61" s="109">
        <f t="shared" si="28"/>
        <v>0</v>
      </c>
      <c r="O61" s="109">
        <f t="shared" si="28"/>
        <v>0</v>
      </c>
      <c r="P61" s="109">
        <f t="shared" si="28"/>
        <v>0</v>
      </c>
      <c r="Q61" s="109">
        <f t="shared" si="28"/>
        <v>0</v>
      </c>
      <c r="R61" s="109">
        <f t="shared" si="28"/>
        <v>0</v>
      </c>
      <c r="S61" s="109">
        <f t="shared" si="28"/>
        <v>0</v>
      </c>
      <c r="T61" s="109">
        <f t="shared" si="28"/>
        <v>0</v>
      </c>
      <c r="U61" s="109">
        <f t="shared" si="28"/>
        <v>0</v>
      </c>
      <c r="V61" s="109">
        <f t="shared" si="28"/>
        <v>0</v>
      </c>
      <c r="W61" s="109">
        <f t="shared" si="28"/>
        <v>0</v>
      </c>
      <c r="X61" s="109">
        <f t="shared" si="28"/>
        <v>0</v>
      </c>
      <c r="Y61" s="109">
        <f t="shared" si="28"/>
        <v>0</v>
      </c>
      <c r="Z61" s="109">
        <f t="shared" si="28"/>
        <v>0</v>
      </c>
      <c r="AA61" s="109">
        <f t="shared" si="28"/>
        <v>0</v>
      </c>
      <c r="AB61" s="109">
        <f t="shared" si="28"/>
        <v>0</v>
      </c>
      <c r="AC61" s="109">
        <f t="shared" si="28"/>
        <v>0</v>
      </c>
      <c r="AD61" s="109">
        <f t="shared" si="28"/>
        <v>0</v>
      </c>
      <c r="AE61" s="109">
        <f t="shared" si="28"/>
        <v>0</v>
      </c>
      <c r="AF61" s="109">
        <f t="shared" si="28"/>
        <v>0</v>
      </c>
      <c r="AG61" s="109">
        <f t="shared" si="28"/>
        <v>0</v>
      </c>
      <c r="AH61" s="109">
        <f t="shared" si="28"/>
        <v>2.9180000000000001</v>
      </c>
      <c r="AI61" s="109">
        <f t="shared" si="28"/>
        <v>0</v>
      </c>
      <c r="AJ61" s="109">
        <f t="shared" si="28"/>
        <v>0</v>
      </c>
      <c r="AK61" s="109">
        <f t="shared" si="28"/>
        <v>0</v>
      </c>
      <c r="AL61" s="109">
        <f t="shared" si="28"/>
        <v>0</v>
      </c>
      <c r="AM61" s="109">
        <f t="shared" si="28"/>
        <v>0</v>
      </c>
      <c r="AN61" s="109">
        <f t="shared" si="28"/>
        <v>0</v>
      </c>
      <c r="AO61" s="109">
        <f t="shared" si="28"/>
        <v>2.3420000000000001</v>
      </c>
      <c r="AP61" s="109">
        <f t="shared" si="28"/>
        <v>0</v>
      </c>
      <c r="AQ61" s="109">
        <f t="shared" si="28"/>
        <v>0</v>
      </c>
      <c r="AR61" s="109">
        <f t="shared" si="28"/>
        <v>0</v>
      </c>
      <c r="AS61" s="109">
        <f t="shared" si="28"/>
        <v>0</v>
      </c>
      <c r="AT61" s="109">
        <f t="shared" si="28"/>
        <v>0</v>
      </c>
      <c r="AU61" s="109">
        <f t="shared" si="28"/>
        <v>0</v>
      </c>
      <c r="AV61" s="109">
        <f t="shared" si="28"/>
        <v>0</v>
      </c>
      <c r="AW61" s="109">
        <f t="shared" si="28"/>
        <v>0</v>
      </c>
      <c r="AX61" s="109">
        <f t="shared" si="28"/>
        <v>0</v>
      </c>
      <c r="AY61" s="109">
        <f t="shared" si="28"/>
        <v>0</v>
      </c>
      <c r="AZ61" s="109">
        <f t="shared" si="28"/>
        <v>0</v>
      </c>
      <c r="BA61" s="109">
        <f t="shared" si="28"/>
        <v>0</v>
      </c>
      <c r="BB61" s="109">
        <f t="shared" si="28"/>
        <v>0</v>
      </c>
      <c r="BC61" s="109">
        <f t="shared" si="28"/>
        <v>0</v>
      </c>
      <c r="BD61" s="109">
        <f t="shared" si="28"/>
        <v>0</v>
      </c>
      <c r="BE61" s="109">
        <f t="shared" si="28"/>
        <v>0</v>
      </c>
      <c r="BF61" s="109">
        <f t="shared" si="28"/>
        <v>0</v>
      </c>
      <c r="BG61" s="109">
        <f t="shared" si="28"/>
        <v>0</v>
      </c>
      <c r="BH61" s="109">
        <f t="shared" si="28"/>
        <v>0</v>
      </c>
      <c r="BI61" s="109">
        <f t="shared" si="28"/>
        <v>0</v>
      </c>
      <c r="BJ61" s="109">
        <f t="shared" si="28"/>
        <v>0</v>
      </c>
      <c r="BK61" s="109">
        <f t="shared" si="28"/>
        <v>0</v>
      </c>
      <c r="BL61" s="109">
        <f t="shared" si="28"/>
        <v>0</v>
      </c>
      <c r="BM61" s="109">
        <f t="shared" si="28"/>
        <v>0</v>
      </c>
      <c r="BN61" s="109">
        <f t="shared" si="28"/>
        <v>0</v>
      </c>
      <c r="BO61" s="109">
        <f t="shared" si="28"/>
        <v>0</v>
      </c>
      <c r="BP61" s="109">
        <f t="shared" si="28"/>
        <v>0</v>
      </c>
      <c r="BQ61" s="109">
        <f t="shared" ref="BQ61:BY62" si="29">SUM(BQ62)</f>
        <v>2.3420000000000001</v>
      </c>
      <c r="BR61" s="109">
        <f t="shared" si="29"/>
        <v>0</v>
      </c>
      <c r="BS61" s="109">
        <f t="shared" si="29"/>
        <v>0</v>
      </c>
      <c r="BT61" s="109">
        <f t="shared" si="29"/>
        <v>0</v>
      </c>
      <c r="BU61" s="109">
        <f t="shared" si="29"/>
        <v>0</v>
      </c>
      <c r="BV61" s="109">
        <f t="shared" si="29"/>
        <v>0</v>
      </c>
      <c r="BW61" s="109">
        <f t="shared" ref="BW61:BW63" si="30">BP61-AG61</f>
        <v>0</v>
      </c>
      <c r="BX61" s="109">
        <f t="shared" ref="BX61:BX63" si="31">IF(AG61&lt;&gt;0,BW61/AG61,0)</f>
        <v>0</v>
      </c>
      <c r="BY61" s="109">
        <f t="shared" si="29"/>
        <v>-0.57600000000000007</v>
      </c>
      <c r="BZ61" s="111">
        <f t="shared" ref="BZ61:BZ63" si="32">IF(AH61&lt;&gt;0,BY61/AH61,0)</f>
        <v>-0.19739547635366692</v>
      </c>
      <c r="CA61" s="112"/>
    </row>
    <row r="62" spans="1:79" ht="31.5" x14ac:dyDescent="0.25">
      <c r="A62" s="78" t="s">
        <v>424</v>
      </c>
      <c r="B62" s="106" t="s">
        <v>819</v>
      </c>
      <c r="C62" s="110"/>
      <c r="D62" s="109">
        <f>SUM(D63)</f>
        <v>2.9180000000000001</v>
      </c>
      <c r="E62" s="109">
        <f t="shared" si="28"/>
        <v>0</v>
      </c>
      <c r="F62" s="109">
        <f t="shared" si="28"/>
        <v>2.9180000000000001</v>
      </c>
      <c r="G62" s="109">
        <f t="shared" si="28"/>
        <v>0</v>
      </c>
      <c r="H62" s="109">
        <f t="shared" si="28"/>
        <v>0</v>
      </c>
      <c r="I62" s="109">
        <f t="shared" si="28"/>
        <v>0</v>
      </c>
      <c r="J62" s="109">
        <f t="shared" si="28"/>
        <v>0</v>
      </c>
      <c r="K62" s="109">
        <f t="shared" si="28"/>
        <v>0</v>
      </c>
      <c r="L62" s="109">
        <f t="shared" si="28"/>
        <v>0</v>
      </c>
      <c r="M62" s="109">
        <f t="shared" si="28"/>
        <v>0</v>
      </c>
      <c r="N62" s="109">
        <f t="shared" si="28"/>
        <v>0</v>
      </c>
      <c r="O62" s="109">
        <f t="shared" si="28"/>
        <v>0</v>
      </c>
      <c r="P62" s="109">
        <f t="shared" si="28"/>
        <v>0</v>
      </c>
      <c r="Q62" s="109">
        <f t="shared" si="28"/>
        <v>0</v>
      </c>
      <c r="R62" s="109">
        <f t="shared" si="28"/>
        <v>0</v>
      </c>
      <c r="S62" s="109">
        <f t="shared" si="28"/>
        <v>0</v>
      </c>
      <c r="T62" s="109">
        <f t="shared" si="28"/>
        <v>0</v>
      </c>
      <c r="U62" s="109">
        <f t="shared" si="28"/>
        <v>0</v>
      </c>
      <c r="V62" s="109">
        <f t="shared" si="28"/>
        <v>0</v>
      </c>
      <c r="W62" s="109">
        <f t="shared" si="28"/>
        <v>0</v>
      </c>
      <c r="X62" s="109">
        <f t="shared" si="28"/>
        <v>0</v>
      </c>
      <c r="Y62" s="109">
        <f t="shared" si="28"/>
        <v>0</v>
      </c>
      <c r="Z62" s="109">
        <f t="shared" si="28"/>
        <v>0</v>
      </c>
      <c r="AA62" s="109">
        <f t="shared" si="28"/>
        <v>0</v>
      </c>
      <c r="AB62" s="109">
        <f t="shared" si="28"/>
        <v>0</v>
      </c>
      <c r="AC62" s="109">
        <f t="shared" si="28"/>
        <v>0</v>
      </c>
      <c r="AD62" s="109">
        <f t="shared" si="28"/>
        <v>0</v>
      </c>
      <c r="AE62" s="109">
        <f t="shared" si="28"/>
        <v>0</v>
      </c>
      <c r="AF62" s="109">
        <f t="shared" si="28"/>
        <v>0</v>
      </c>
      <c r="AG62" s="109">
        <f t="shared" si="28"/>
        <v>0</v>
      </c>
      <c r="AH62" s="109">
        <f t="shared" si="28"/>
        <v>2.9180000000000001</v>
      </c>
      <c r="AI62" s="109">
        <f t="shared" si="28"/>
        <v>0</v>
      </c>
      <c r="AJ62" s="109">
        <f t="shared" si="28"/>
        <v>0</v>
      </c>
      <c r="AK62" s="109">
        <f t="shared" si="28"/>
        <v>0</v>
      </c>
      <c r="AL62" s="109">
        <f t="shared" si="28"/>
        <v>0</v>
      </c>
      <c r="AM62" s="109">
        <f t="shared" si="28"/>
        <v>0</v>
      </c>
      <c r="AN62" s="109">
        <f t="shared" si="28"/>
        <v>0</v>
      </c>
      <c r="AO62" s="109">
        <f t="shared" si="28"/>
        <v>2.3420000000000001</v>
      </c>
      <c r="AP62" s="109">
        <f t="shared" si="28"/>
        <v>0</v>
      </c>
      <c r="AQ62" s="109">
        <f t="shared" si="28"/>
        <v>0</v>
      </c>
      <c r="AR62" s="109">
        <f t="shared" si="28"/>
        <v>0</v>
      </c>
      <c r="AS62" s="109">
        <f t="shared" si="28"/>
        <v>0</v>
      </c>
      <c r="AT62" s="109">
        <f t="shared" si="28"/>
        <v>0</v>
      </c>
      <c r="AU62" s="109">
        <f t="shared" si="28"/>
        <v>0</v>
      </c>
      <c r="AV62" s="109">
        <f t="shared" si="28"/>
        <v>0</v>
      </c>
      <c r="AW62" s="109">
        <f t="shared" si="28"/>
        <v>0</v>
      </c>
      <c r="AX62" s="109">
        <f t="shared" si="28"/>
        <v>0</v>
      </c>
      <c r="AY62" s="109">
        <f t="shared" si="28"/>
        <v>0</v>
      </c>
      <c r="AZ62" s="109">
        <f t="shared" si="28"/>
        <v>0</v>
      </c>
      <c r="BA62" s="109">
        <f t="shared" si="28"/>
        <v>0</v>
      </c>
      <c r="BB62" s="109">
        <f t="shared" si="28"/>
        <v>0</v>
      </c>
      <c r="BC62" s="109">
        <f t="shared" si="28"/>
        <v>0</v>
      </c>
      <c r="BD62" s="109">
        <f t="shared" si="28"/>
        <v>0</v>
      </c>
      <c r="BE62" s="109">
        <f t="shared" si="28"/>
        <v>0</v>
      </c>
      <c r="BF62" s="109">
        <f t="shared" si="28"/>
        <v>0</v>
      </c>
      <c r="BG62" s="109">
        <f t="shared" si="28"/>
        <v>0</v>
      </c>
      <c r="BH62" s="109">
        <f t="shared" si="28"/>
        <v>0</v>
      </c>
      <c r="BI62" s="109">
        <f t="shared" si="28"/>
        <v>0</v>
      </c>
      <c r="BJ62" s="109">
        <f t="shared" si="28"/>
        <v>0</v>
      </c>
      <c r="BK62" s="109">
        <f t="shared" si="28"/>
        <v>0</v>
      </c>
      <c r="BL62" s="109">
        <f t="shared" si="28"/>
        <v>0</v>
      </c>
      <c r="BM62" s="109">
        <f t="shared" si="28"/>
        <v>0</v>
      </c>
      <c r="BN62" s="109">
        <f t="shared" si="28"/>
        <v>0</v>
      </c>
      <c r="BO62" s="109">
        <f t="shared" si="28"/>
        <v>0</v>
      </c>
      <c r="BP62" s="109">
        <f t="shared" si="28"/>
        <v>0</v>
      </c>
      <c r="BQ62" s="272">
        <f t="shared" si="29"/>
        <v>2.3420000000000001</v>
      </c>
      <c r="BR62" s="109">
        <f t="shared" si="29"/>
        <v>0</v>
      </c>
      <c r="BS62" s="109">
        <f t="shared" si="29"/>
        <v>0</v>
      </c>
      <c r="BT62" s="109">
        <f t="shared" si="29"/>
        <v>0</v>
      </c>
      <c r="BU62" s="109">
        <f t="shared" si="29"/>
        <v>0</v>
      </c>
      <c r="BV62" s="109">
        <f t="shared" si="29"/>
        <v>0</v>
      </c>
      <c r="BW62" s="109">
        <f t="shared" si="30"/>
        <v>0</v>
      </c>
      <c r="BX62" s="109">
        <f t="shared" si="31"/>
        <v>0</v>
      </c>
      <c r="BY62" s="109">
        <f t="shared" si="29"/>
        <v>-0.57600000000000007</v>
      </c>
      <c r="BZ62" s="111">
        <f t="shared" si="32"/>
        <v>-0.19739547635366692</v>
      </c>
      <c r="CA62" s="112"/>
    </row>
    <row r="63" spans="1:79" x14ac:dyDescent="0.25">
      <c r="A63" s="78"/>
      <c r="B63" s="79" t="s">
        <v>905</v>
      </c>
      <c r="C63" s="78" t="s">
        <v>906</v>
      </c>
      <c r="D63" s="80">
        <v>2.9180000000000001</v>
      </c>
      <c r="E63" s="80">
        <f t="shared" si="13"/>
        <v>0</v>
      </c>
      <c r="F63" s="80">
        <f t="shared" si="14"/>
        <v>2.9180000000000001</v>
      </c>
      <c r="G63" s="80">
        <f t="shared" si="15"/>
        <v>0</v>
      </c>
      <c r="H63" s="80">
        <f t="shared" si="16"/>
        <v>0</v>
      </c>
      <c r="I63" s="80">
        <f t="shared" si="17"/>
        <v>0</v>
      </c>
      <c r="J63" s="80">
        <f t="shared" si="18"/>
        <v>0</v>
      </c>
      <c r="K63" s="80">
        <f t="shared" si="19"/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2.9180000000000001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f t="shared" si="20"/>
        <v>0</v>
      </c>
      <c r="AO63" s="80">
        <f t="shared" si="21"/>
        <v>2.3420000000000001</v>
      </c>
      <c r="AP63" s="80">
        <f t="shared" si="22"/>
        <v>0</v>
      </c>
      <c r="AQ63" s="80">
        <f t="shared" si="23"/>
        <v>0</v>
      </c>
      <c r="AR63" s="80">
        <f t="shared" si="24"/>
        <v>0</v>
      </c>
      <c r="AS63" s="80">
        <f t="shared" si="25"/>
        <v>0</v>
      </c>
      <c r="AT63" s="80">
        <f t="shared" si="26"/>
        <v>0</v>
      </c>
      <c r="AU63" s="80">
        <v>0</v>
      </c>
      <c r="AV63" s="80">
        <v>0</v>
      </c>
      <c r="AW63" s="80">
        <v>0</v>
      </c>
      <c r="AX63" s="80">
        <v>0</v>
      </c>
      <c r="AY63" s="80">
        <v>0</v>
      </c>
      <c r="AZ63" s="80">
        <v>0</v>
      </c>
      <c r="BA63" s="80">
        <v>0</v>
      </c>
      <c r="BB63" s="80">
        <v>0</v>
      </c>
      <c r="BC63" s="80">
        <v>0</v>
      </c>
      <c r="BD63" s="80">
        <v>0</v>
      </c>
      <c r="BE63" s="80">
        <v>0</v>
      </c>
      <c r="BF63" s="80">
        <v>0</v>
      </c>
      <c r="BG63" s="80">
        <v>0</v>
      </c>
      <c r="BH63" s="80">
        <v>0</v>
      </c>
      <c r="BI63" s="80">
        <v>0</v>
      </c>
      <c r="BJ63" s="80">
        <v>0</v>
      </c>
      <c r="BK63" s="80">
        <v>0</v>
      </c>
      <c r="BL63" s="80">
        <v>0</v>
      </c>
      <c r="BM63" s="80">
        <v>0</v>
      </c>
      <c r="BN63" s="80">
        <v>0</v>
      </c>
      <c r="BO63" s="80">
        <v>0</v>
      </c>
      <c r="BP63" s="80">
        <v>0</v>
      </c>
      <c r="BQ63" s="271">
        <v>2.3420000000000001</v>
      </c>
      <c r="BR63" s="80">
        <v>0</v>
      </c>
      <c r="BS63" s="80">
        <v>0</v>
      </c>
      <c r="BT63" s="80">
        <v>0</v>
      </c>
      <c r="BU63" s="80">
        <v>0</v>
      </c>
      <c r="BV63" s="80">
        <v>0</v>
      </c>
      <c r="BW63" s="80">
        <f t="shared" si="30"/>
        <v>0</v>
      </c>
      <c r="BX63" s="80">
        <f t="shared" si="31"/>
        <v>0</v>
      </c>
      <c r="BY63" s="80">
        <f>BQ63-AH63</f>
        <v>-0.57600000000000007</v>
      </c>
      <c r="BZ63" s="113">
        <f t="shared" si="32"/>
        <v>-0.19739547635366692</v>
      </c>
      <c r="CA63" s="112"/>
    </row>
    <row r="64" spans="1:79" ht="21" x14ac:dyDescent="0.25">
      <c r="A64" s="78" t="s">
        <v>420</v>
      </c>
      <c r="B64" s="106" t="s">
        <v>869</v>
      </c>
      <c r="C64" s="107"/>
      <c r="D64" s="107" t="s">
        <v>870</v>
      </c>
      <c r="E64" s="107" t="s">
        <v>870</v>
      </c>
      <c r="F64" s="107" t="s">
        <v>870</v>
      </c>
      <c r="G64" s="107" t="s">
        <v>870</v>
      </c>
      <c r="H64" s="107" t="s">
        <v>870</v>
      </c>
      <c r="I64" s="107" t="s">
        <v>870</v>
      </c>
      <c r="J64" s="107" t="s">
        <v>870</v>
      </c>
      <c r="K64" s="107" t="s">
        <v>870</v>
      </c>
      <c r="L64" s="107" t="s">
        <v>870</v>
      </c>
      <c r="M64" s="107" t="s">
        <v>870</v>
      </c>
      <c r="N64" s="107" t="s">
        <v>870</v>
      </c>
      <c r="O64" s="107" t="s">
        <v>870</v>
      </c>
      <c r="P64" s="107" t="s">
        <v>870</v>
      </c>
      <c r="Q64" s="107" t="s">
        <v>870</v>
      </c>
      <c r="R64" s="107" t="s">
        <v>870</v>
      </c>
      <c r="S64" s="107" t="s">
        <v>870</v>
      </c>
      <c r="T64" s="107" t="s">
        <v>870</v>
      </c>
      <c r="U64" s="107" t="s">
        <v>870</v>
      </c>
      <c r="V64" s="107" t="s">
        <v>870</v>
      </c>
      <c r="W64" s="107" t="s">
        <v>870</v>
      </c>
      <c r="X64" s="107" t="s">
        <v>870</v>
      </c>
      <c r="Y64" s="107" t="s">
        <v>870</v>
      </c>
      <c r="Z64" s="107" t="s">
        <v>870</v>
      </c>
      <c r="AA64" s="107" t="s">
        <v>870</v>
      </c>
      <c r="AB64" s="107" t="s">
        <v>870</v>
      </c>
      <c r="AC64" s="107" t="s">
        <v>870</v>
      </c>
      <c r="AD64" s="107" t="s">
        <v>870</v>
      </c>
      <c r="AE64" s="107" t="s">
        <v>870</v>
      </c>
      <c r="AF64" s="107" t="s">
        <v>870</v>
      </c>
      <c r="AG64" s="107" t="s">
        <v>870</v>
      </c>
      <c r="AH64" s="107" t="s">
        <v>870</v>
      </c>
      <c r="AI64" s="107" t="s">
        <v>870</v>
      </c>
      <c r="AJ64" s="107" t="s">
        <v>870</v>
      </c>
      <c r="AK64" s="107" t="s">
        <v>870</v>
      </c>
      <c r="AL64" s="107" t="s">
        <v>870</v>
      </c>
      <c r="AM64" s="107" t="s">
        <v>870</v>
      </c>
      <c r="AN64" s="107" t="s">
        <v>870</v>
      </c>
      <c r="AO64" s="107" t="s">
        <v>870</v>
      </c>
      <c r="AP64" s="107" t="s">
        <v>870</v>
      </c>
      <c r="AQ64" s="107" t="s">
        <v>870</v>
      </c>
      <c r="AR64" s="107" t="s">
        <v>870</v>
      </c>
      <c r="AS64" s="107" t="s">
        <v>870</v>
      </c>
      <c r="AT64" s="107" t="s">
        <v>870</v>
      </c>
      <c r="AU64" s="107" t="s">
        <v>870</v>
      </c>
      <c r="AV64" s="107" t="s">
        <v>870</v>
      </c>
      <c r="AW64" s="107" t="s">
        <v>870</v>
      </c>
      <c r="AX64" s="107" t="s">
        <v>870</v>
      </c>
      <c r="AY64" s="107" t="s">
        <v>870</v>
      </c>
      <c r="AZ64" s="107" t="s">
        <v>870</v>
      </c>
      <c r="BA64" s="107" t="s">
        <v>870</v>
      </c>
      <c r="BB64" s="107" t="s">
        <v>870</v>
      </c>
      <c r="BC64" s="107" t="s">
        <v>870</v>
      </c>
      <c r="BD64" s="107" t="s">
        <v>870</v>
      </c>
      <c r="BE64" s="107" t="s">
        <v>870</v>
      </c>
      <c r="BF64" s="107" t="s">
        <v>870</v>
      </c>
      <c r="BG64" s="107" t="s">
        <v>870</v>
      </c>
      <c r="BH64" s="107" t="s">
        <v>870</v>
      </c>
      <c r="BI64" s="107" t="s">
        <v>870</v>
      </c>
      <c r="BJ64" s="107" t="s">
        <v>870</v>
      </c>
      <c r="BK64" s="107" t="s">
        <v>870</v>
      </c>
      <c r="BL64" s="107" t="s">
        <v>870</v>
      </c>
      <c r="BM64" s="107" t="s">
        <v>870</v>
      </c>
      <c r="BN64" s="107" t="s">
        <v>870</v>
      </c>
      <c r="BO64" s="107" t="s">
        <v>870</v>
      </c>
      <c r="BP64" s="107" t="s">
        <v>870</v>
      </c>
      <c r="BQ64" s="107" t="s">
        <v>870</v>
      </c>
      <c r="BR64" s="107" t="s">
        <v>870</v>
      </c>
      <c r="BS64" s="107" t="s">
        <v>870</v>
      </c>
      <c r="BT64" s="107" t="s">
        <v>870</v>
      </c>
      <c r="BU64" s="107" t="s">
        <v>870</v>
      </c>
      <c r="BV64" s="107" t="s">
        <v>870</v>
      </c>
      <c r="BW64" s="107" t="s">
        <v>870</v>
      </c>
      <c r="BX64" s="107" t="s">
        <v>870</v>
      </c>
      <c r="BY64" s="107" t="s">
        <v>870</v>
      </c>
      <c r="BZ64" s="107" t="s">
        <v>870</v>
      </c>
      <c r="CA64" s="112"/>
    </row>
    <row r="65" spans="1:79" ht="21" x14ac:dyDescent="0.25">
      <c r="A65" s="78" t="s">
        <v>418</v>
      </c>
      <c r="B65" s="106" t="s">
        <v>871</v>
      </c>
      <c r="C65" s="107"/>
      <c r="D65" s="107" t="s">
        <v>870</v>
      </c>
      <c r="E65" s="107" t="s">
        <v>870</v>
      </c>
      <c r="F65" s="107" t="s">
        <v>870</v>
      </c>
      <c r="G65" s="107" t="s">
        <v>870</v>
      </c>
      <c r="H65" s="107" t="s">
        <v>870</v>
      </c>
      <c r="I65" s="107" t="s">
        <v>870</v>
      </c>
      <c r="J65" s="107" t="s">
        <v>870</v>
      </c>
      <c r="K65" s="107" t="s">
        <v>870</v>
      </c>
      <c r="L65" s="107" t="s">
        <v>870</v>
      </c>
      <c r="M65" s="107" t="s">
        <v>870</v>
      </c>
      <c r="N65" s="107" t="s">
        <v>870</v>
      </c>
      <c r="O65" s="107" t="s">
        <v>870</v>
      </c>
      <c r="P65" s="107" t="s">
        <v>870</v>
      </c>
      <c r="Q65" s="107" t="s">
        <v>870</v>
      </c>
      <c r="R65" s="107" t="s">
        <v>870</v>
      </c>
      <c r="S65" s="107" t="s">
        <v>870</v>
      </c>
      <c r="T65" s="107" t="s">
        <v>870</v>
      </c>
      <c r="U65" s="107" t="s">
        <v>870</v>
      </c>
      <c r="V65" s="107" t="s">
        <v>870</v>
      </c>
      <c r="W65" s="107" t="s">
        <v>870</v>
      </c>
      <c r="X65" s="107" t="s">
        <v>870</v>
      </c>
      <c r="Y65" s="107" t="s">
        <v>870</v>
      </c>
      <c r="Z65" s="107" t="s">
        <v>870</v>
      </c>
      <c r="AA65" s="107" t="s">
        <v>870</v>
      </c>
      <c r="AB65" s="107" t="s">
        <v>870</v>
      </c>
      <c r="AC65" s="107" t="s">
        <v>870</v>
      </c>
      <c r="AD65" s="107" t="s">
        <v>870</v>
      </c>
      <c r="AE65" s="107" t="s">
        <v>870</v>
      </c>
      <c r="AF65" s="107" t="s">
        <v>870</v>
      </c>
      <c r="AG65" s="107" t="s">
        <v>870</v>
      </c>
      <c r="AH65" s="107" t="s">
        <v>870</v>
      </c>
      <c r="AI65" s="107" t="s">
        <v>870</v>
      </c>
      <c r="AJ65" s="107" t="s">
        <v>870</v>
      </c>
      <c r="AK65" s="107" t="s">
        <v>870</v>
      </c>
      <c r="AL65" s="107" t="s">
        <v>870</v>
      </c>
      <c r="AM65" s="107" t="s">
        <v>870</v>
      </c>
      <c r="AN65" s="107" t="s">
        <v>870</v>
      </c>
      <c r="AO65" s="107" t="s">
        <v>870</v>
      </c>
      <c r="AP65" s="107" t="s">
        <v>870</v>
      </c>
      <c r="AQ65" s="107" t="s">
        <v>870</v>
      </c>
      <c r="AR65" s="107" t="s">
        <v>870</v>
      </c>
      <c r="AS65" s="107" t="s">
        <v>870</v>
      </c>
      <c r="AT65" s="107" t="s">
        <v>870</v>
      </c>
      <c r="AU65" s="107" t="s">
        <v>870</v>
      </c>
      <c r="AV65" s="107" t="s">
        <v>870</v>
      </c>
      <c r="AW65" s="107" t="s">
        <v>870</v>
      </c>
      <c r="AX65" s="107" t="s">
        <v>870</v>
      </c>
      <c r="AY65" s="107" t="s">
        <v>870</v>
      </c>
      <c r="AZ65" s="107" t="s">
        <v>870</v>
      </c>
      <c r="BA65" s="107" t="s">
        <v>870</v>
      </c>
      <c r="BB65" s="107" t="s">
        <v>870</v>
      </c>
      <c r="BC65" s="107" t="s">
        <v>870</v>
      </c>
      <c r="BD65" s="107" t="s">
        <v>870</v>
      </c>
      <c r="BE65" s="107" t="s">
        <v>870</v>
      </c>
      <c r="BF65" s="107" t="s">
        <v>870</v>
      </c>
      <c r="BG65" s="107" t="s">
        <v>870</v>
      </c>
      <c r="BH65" s="107" t="s">
        <v>870</v>
      </c>
      <c r="BI65" s="107" t="s">
        <v>870</v>
      </c>
      <c r="BJ65" s="107" t="s">
        <v>870</v>
      </c>
      <c r="BK65" s="107" t="s">
        <v>870</v>
      </c>
      <c r="BL65" s="107" t="s">
        <v>870</v>
      </c>
      <c r="BM65" s="107" t="s">
        <v>870</v>
      </c>
      <c r="BN65" s="107" t="s">
        <v>870</v>
      </c>
      <c r="BO65" s="107" t="s">
        <v>870</v>
      </c>
      <c r="BP65" s="107" t="s">
        <v>870</v>
      </c>
      <c r="BQ65" s="107" t="s">
        <v>870</v>
      </c>
      <c r="BR65" s="107" t="s">
        <v>870</v>
      </c>
      <c r="BS65" s="107" t="s">
        <v>870</v>
      </c>
      <c r="BT65" s="107" t="s">
        <v>870</v>
      </c>
      <c r="BU65" s="107" t="s">
        <v>870</v>
      </c>
      <c r="BV65" s="107" t="s">
        <v>870</v>
      </c>
      <c r="BW65" s="107" t="s">
        <v>870</v>
      </c>
      <c r="BX65" s="107" t="s">
        <v>870</v>
      </c>
      <c r="BY65" s="107" t="s">
        <v>870</v>
      </c>
      <c r="BZ65" s="107" t="s">
        <v>870</v>
      </c>
      <c r="CA65" s="112"/>
    </row>
    <row r="66" spans="1:79" ht="31.5" x14ac:dyDescent="0.25">
      <c r="A66" s="78" t="s">
        <v>416</v>
      </c>
      <c r="B66" s="106" t="s">
        <v>872</v>
      </c>
      <c r="C66" s="107"/>
      <c r="D66" s="107" t="s">
        <v>870</v>
      </c>
      <c r="E66" s="107" t="s">
        <v>870</v>
      </c>
      <c r="F66" s="107" t="s">
        <v>870</v>
      </c>
      <c r="G66" s="107" t="s">
        <v>870</v>
      </c>
      <c r="H66" s="107" t="s">
        <v>870</v>
      </c>
      <c r="I66" s="107" t="s">
        <v>870</v>
      </c>
      <c r="J66" s="107" t="s">
        <v>870</v>
      </c>
      <c r="K66" s="107" t="s">
        <v>870</v>
      </c>
      <c r="L66" s="107" t="s">
        <v>870</v>
      </c>
      <c r="M66" s="107" t="s">
        <v>870</v>
      </c>
      <c r="N66" s="107" t="s">
        <v>870</v>
      </c>
      <c r="O66" s="107" t="s">
        <v>870</v>
      </c>
      <c r="P66" s="107" t="s">
        <v>870</v>
      </c>
      <c r="Q66" s="107" t="s">
        <v>870</v>
      </c>
      <c r="R66" s="107" t="s">
        <v>870</v>
      </c>
      <c r="S66" s="107" t="s">
        <v>870</v>
      </c>
      <c r="T66" s="107" t="s">
        <v>870</v>
      </c>
      <c r="U66" s="107" t="s">
        <v>870</v>
      </c>
      <c r="V66" s="107" t="s">
        <v>870</v>
      </c>
      <c r="W66" s="107" t="s">
        <v>870</v>
      </c>
      <c r="X66" s="107" t="s">
        <v>870</v>
      </c>
      <c r="Y66" s="107" t="s">
        <v>870</v>
      </c>
      <c r="Z66" s="107" t="s">
        <v>870</v>
      </c>
      <c r="AA66" s="107" t="s">
        <v>870</v>
      </c>
      <c r="AB66" s="107" t="s">
        <v>870</v>
      </c>
      <c r="AC66" s="107" t="s">
        <v>870</v>
      </c>
      <c r="AD66" s="107" t="s">
        <v>870</v>
      </c>
      <c r="AE66" s="107" t="s">
        <v>870</v>
      </c>
      <c r="AF66" s="107" t="s">
        <v>870</v>
      </c>
      <c r="AG66" s="107" t="s">
        <v>870</v>
      </c>
      <c r="AH66" s="107" t="s">
        <v>870</v>
      </c>
      <c r="AI66" s="107" t="s">
        <v>870</v>
      </c>
      <c r="AJ66" s="107" t="s">
        <v>870</v>
      </c>
      <c r="AK66" s="107" t="s">
        <v>870</v>
      </c>
      <c r="AL66" s="107" t="s">
        <v>870</v>
      </c>
      <c r="AM66" s="107" t="s">
        <v>870</v>
      </c>
      <c r="AN66" s="107" t="s">
        <v>870</v>
      </c>
      <c r="AO66" s="107" t="s">
        <v>870</v>
      </c>
      <c r="AP66" s="107" t="s">
        <v>870</v>
      </c>
      <c r="AQ66" s="107" t="s">
        <v>870</v>
      </c>
      <c r="AR66" s="107" t="s">
        <v>870</v>
      </c>
      <c r="AS66" s="107" t="s">
        <v>870</v>
      </c>
      <c r="AT66" s="107" t="s">
        <v>870</v>
      </c>
      <c r="AU66" s="107" t="s">
        <v>870</v>
      </c>
      <c r="AV66" s="107" t="s">
        <v>870</v>
      </c>
      <c r="AW66" s="107" t="s">
        <v>870</v>
      </c>
      <c r="AX66" s="107" t="s">
        <v>870</v>
      </c>
      <c r="AY66" s="107" t="s">
        <v>870</v>
      </c>
      <c r="AZ66" s="107" t="s">
        <v>870</v>
      </c>
      <c r="BA66" s="107" t="s">
        <v>870</v>
      </c>
      <c r="BB66" s="107" t="s">
        <v>870</v>
      </c>
      <c r="BC66" s="107" t="s">
        <v>870</v>
      </c>
      <c r="BD66" s="107" t="s">
        <v>870</v>
      </c>
      <c r="BE66" s="107" t="s">
        <v>870</v>
      </c>
      <c r="BF66" s="107" t="s">
        <v>870</v>
      </c>
      <c r="BG66" s="107" t="s">
        <v>870</v>
      </c>
      <c r="BH66" s="107" t="s">
        <v>870</v>
      </c>
      <c r="BI66" s="107" t="s">
        <v>870</v>
      </c>
      <c r="BJ66" s="107" t="s">
        <v>870</v>
      </c>
      <c r="BK66" s="107" t="s">
        <v>870</v>
      </c>
      <c r="BL66" s="107" t="s">
        <v>870</v>
      </c>
      <c r="BM66" s="107" t="s">
        <v>870</v>
      </c>
      <c r="BN66" s="107" t="s">
        <v>870</v>
      </c>
      <c r="BO66" s="107" t="s">
        <v>870</v>
      </c>
      <c r="BP66" s="107" t="s">
        <v>870</v>
      </c>
      <c r="BQ66" s="107" t="s">
        <v>870</v>
      </c>
      <c r="BR66" s="107" t="s">
        <v>870</v>
      </c>
      <c r="BS66" s="107" t="s">
        <v>870</v>
      </c>
      <c r="BT66" s="107" t="s">
        <v>870</v>
      </c>
      <c r="BU66" s="107" t="s">
        <v>870</v>
      </c>
      <c r="BV66" s="107" t="s">
        <v>870</v>
      </c>
      <c r="BW66" s="107" t="s">
        <v>870</v>
      </c>
      <c r="BX66" s="107" t="s">
        <v>870</v>
      </c>
      <c r="BY66" s="107" t="s">
        <v>870</v>
      </c>
      <c r="BZ66" s="107" t="s">
        <v>870</v>
      </c>
      <c r="CA66" s="112"/>
    </row>
    <row r="67" spans="1:79" ht="31.5" x14ac:dyDescent="0.25">
      <c r="A67" s="78" t="s">
        <v>414</v>
      </c>
      <c r="B67" s="106" t="s">
        <v>873</v>
      </c>
      <c r="C67" s="107"/>
      <c r="D67" s="107" t="s">
        <v>870</v>
      </c>
      <c r="E67" s="107" t="s">
        <v>870</v>
      </c>
      <c r="F67" s="107" t="s">
        <v>870</v>
      </c>
      <c r="G67" s="107" t="s">
        <v>870</v>
      </c>
      <c r="H67" s="107" t="s">
        <v>870</v>
      </c>
      <c r="I67" s="107" t="s">
        <v>870</v>
      </c>
      <c r="J67" s="107" t="s">
        <v>870</v>
      </c>
      <c r="K67" s="107" t="s">
        <v>870</v>
      </c>
      <c r="L67" s="107" t="s">
        <v>870</v>
      </c>
      <c r="M67" s="107" t="s">
        <v>870</v>
      </c>
      <c r="N67" s="107" t="s">
        <v>870</v>
      </c>
      <c r="O67" s="107" t="s">
        <v>870</v>
      </c>
      <c r="P67" s="107" t="s">
        <v>870</v>
      </c>
      <c r="Q67" s="107" t="s">
        <v>870</v>
      </c>
      <c r="R67" s="107" t="s">
        <v>870</v>
      </c>
      <c r="S67" s="107" t="s">
        <v>870</v>
      </c>
      <c r="T67" s="107" t="s">
        <v>870</v>
      </c>
      <c r="U67" s="107" t="s">
        <v>870</v>
      </c>
      <c r="V67" s="107" t="s">
        <v>870</v>
      </c>
      <c r="W67" s="107" t="s">
        <v>870</v>
      </c>
      <c r="X67" s="107" t="s">
        <v>870</v>
      </c>
      <c r="Y67" s="107" t="s">
        <v>870</v>
      </c>
      <c r="Z67" s="107" t="s">
        <v>870</v>
      </c>
      <c r="AA67" s="107" t="s">
        <v>870</v>
      </c>
      <c r="AB67" s="107" t="s">
        <v>870</v>
      </c>
      <c r="AC67" s="107" t="s">
        <v>870</v>
      </c>
      <c r="AD67" s="107" t="s">
        <v>870</v>
      </c>
      <c r="AE67" s="107" t="s">
        <v>870</v>
      </c>
      <c r="AF67" s="107" t="s">
        <v>870</v>
      </c>
      <c r="AG67" s="107" t="s">
        <v>870</v>
      </c>
      <c r="AH67" s="107" t="s">
        <v>870</v>
      </c>
      <c r="AI67" s="107" t="s">
        <v>870</v>
      </c>
      <c r="AJ67" s="107" t="s">
        <v>870</v>
      </c>
      <c r="AK67" s="107" t="s">
        <v>870</v>
      </c>
      <c r="AL67" s="107" t="s">
        <v>870</v>
      </c>
      <c r="AM67" s="107" t="s">
        <v>870</v>
      </c>
      <c r="AN67" s="107" t="s">
        <v>870</v>
      </c>
      <c r="AO67" s="107" t="s">
        <v>870</v>
      </c>
      <c r="AP67" s="107" t="s">
        <v>870</v>
      </c>
      <c r="AQ67" s="107" t="s">
        <v>870</v>
      </c>
      <c r="AR67" s="107" t="s">
        <v>870</v>
      </c>
      <c r="AS67" s="107" t="s">
        <v>870</v>
      </c>
      <c r="AT67" s="107" t="s">
        <v>870</v>
      </c>
      <c r="AU67" s="107" t="s">
        <v>870</v>
      </c>
      <c r="AV67" s="107" t="s">
        <v>870</v>
      </c>
      <c r="AW67" s="107" t="s">
        <v>870</v>
      </c>
      <c r="AX67" s="107" t="s">
        <v>870</v>
      </c>
      <c r="AY67" s="107" t="s">
        <v>870</v>
      </c>
      <c r="AZ67" s="107" t="s">
        <v>870</v>
      </c>
      <c r="BA67" s="107" t="s">
        <v>870</v>
      </c>
      <c r="BB67" s="107" t="s">
        <v>870</v>
      </c>
      <c r="BC67" s="107" t="s">
        <v>870</v>
      </c>
      <c r="BD67" s="107" t="s">
        <v>870</v>
      </c>
      <c r="BE67" s="107" t="s">
        <v>870</v>
      </c>
      <c r="BF67" s="107" t="s">
        <v>870</v>
      </c>
      <c r="BG67" s="107" t="s">
        <v>870</v>
      </c>
      <c r="BH67" s="107" t="s">
        <v>870</v>
      </c>
      <c r="BI67" s="107" t="s">
        <v>870</v>
      </c>
      <c r="BJ67" s="107" t="s">
        <v>870</v>
      </c>
      <c r="BK67" s="107" t="s">
        <v>870</v>
      </c>
      <c r="BL67" s="107" t="s">
        <v>870</v>
      </c>
      <c r="BM67" s="107" t="s">
        <v>870</v>
      </c>
      <c r="BN67" s="107" t="s">
        <v>870</v>
      </c>
      <c r="BO67" s="107" t="s">
        <v>870</v>
      </c>
      <c r="BP67" s="107" t="s">
        <v>870</v>
      </c>
      <c r="BQ67" s="107" t="s">
        <v>870</v>
      </c>
      <c r="BR67" s="107" t="s">
        <v>870</v>
      </c>
      <c r="BS67" s="107" t="s">
        <v>870</v>
      </c>
      <c r="BT67" s="107" t="s">
        <v>870</v>
      </c>
      <c r="BU67" s="107" t="s">
        <v>870</v>
      </c>
      <c r="BV67" s="107" t="s">
        <v>870</v>
      </c>
      <c r="BW67" s="107" t="s">
        <v>870</v>
      </c>
      <c r="BX67" s="107" t="s">
        <v>870</v>
      </c>
      <c r="BY67" s="107" t="s">
        <v>870</v>
      </c>
      <c r="BZ67" s="107" t="s">
        <v>870</v>
      </c>
      <c r="CA67" s="112"/>
    </row>
    <row r="68" spans="1:79" ht="31.5" x14ac:dyDescent="0.25">
      <c r="A68" s="78" t="s">
        <v>412</v>
      </c>
      <c r="B68" s="106" t="s">
        <v>874</v>
      </c>
      <c r="C68" s="107"/>
      <c r="D68" s="107" t="s">
        <v>870</v>
      </c>
      <c r="E68" s="107" t="s">
        <v>870</v>
      </c>
      <c r="F68" s="107" t="s">
        <v>870</v>
      </c>
      <c r="G68" s="107" t="s">
        <v>870</v>
      </c>
      <c r="H68" s="107" t="s">
        <v>870</v>
      </c>
      <c r="I68" s="107" t="s">
        <v>870</v>
      </c>
      <c r="J68" s="107" t="s">
        <v>870</v>
      </c>
      <c r="K68" s="107" t="s">
        <v>870</v>
      </c>
      <c r="L68" s="107" t="s">
        <v>870</v>
      </c>
      <c r="M68" s="107" t="s">
        <v>870</v>
      </c>
      <c r="N68" s="107" t="s">
        <v>870</v>
      </c>
      <c r="O68" s="107" t="s">
        <v>870</v>
      </c>
      <c r="P68" s="107" t="s">
        <v>870</v>
      </c>
      <c r="Q68" s="107" t="s">
        <v>870</v>
      </c>
      <c r="R68" s="107" t="s">
        <v>870</v>
      </c>
      <c r="S68" s="107" t="s">
        <v>870</v>
      </c>
      <c r="T68" s="107" t="s">
        <v>870</v>
      </c>
      <c r="U68" s="107" t="s">
        <v>870</v>
      </c>
      <c r="V68" s="107" t="s">
        <v>870</v>
      </c>
      <c r="W68" s="107" t="s">
        <v>870</v>
      </c>
      <c r="X68" s="107" t="s">
        <v>870</v>
      </c>
      <c r="Y68" s="107" t="s">
        <v>870</v>
      </c>
      <c r="Z68" s="107" t="s">
        <v>870</v>
      </c>
      <c r="AA68" s="107" t="s">
        <v>870</v>
      </c>
      <c r="AB68" s="107" t="s">
        <v>870</v>
      </c>
      <c r="AC68" s="107" t="s">
        <v>870</v>
      </c>
      <c r="AD68" s="107" t="s">
        <v>870</v>
      </c>
      <c r="AE68" s="107" t="s">
        <v>870</v>
      </c>
      <c r="AF68" s="107" t="s">
        <v>870</v>
      </c>
      <c r="AG68" s="107" t="s">
        <v>870</v>
      </c>
      <c r="AH68" s="107" t="s">
        <v>870</v>
      </c>
      <c r="AI68" s="107" t="s">
        <v>870</v>
      </c>
      <c r="AJ68" s="107" t="s">
        <v>870</v>
      </c>
      <c r="AK68" s="107" t="s">
        <v>870</v>
      </c>
      <c r="AL68" s="107" t="s">
        <v>870</v>
      </c>
      <c r="AM68" s="107" t="s">
        <v>870</v>
      </c>
      <c r="AN68" s="107" t="s">
        <v>870</v>
      </c>
      <c r="AO68" s="107" t="s">
        <v>870</v>
      </c>
      <c r="AP68" s="107" t="s">
        <v>870</v>
      </c>
      <c r="AQ68" s="107" t="s">
        <v>870</v>
      </c>
      <c r="AR68" s="107" t="s">
        <v>870</v>
      </c>
      <c r="AS68" s="107" t="s">
        <v>870</v>
      </c>
      <c r="AT68" s="107" t="s">
        <v>870</v>
      </c>
      <c r="AU68" s="107" t="s">
        <v>870</v>
      </c>
      <c r="AV68" s="107" t="s">
        <v>870</v>
      </c>
      <c r="AW68" s="107" t="s">
        <v>870</v>
      </c>
      <c r="AX68" s="107" t="s">
        <v>870</v>
      </c>
      <c r="AY68" s="107" t="s">
        <v>870</v>
      </c>
      <c r="AZ68" s="107" t="s">
        <v>870</v>
      </c>
      <c r="BA68" s="107" t="s">
        <v>870</v>
      </c>
      <c r="BB68" s="107" t="s">
        <v>870</v>
      </c>
      <c r="BC68" s="107" t="s">
        <v>870</v>
      </c>
      <c r="BD68" s="107" t="s">
        <v>870</v>
      </c>
      <c r="BE68" s="107" t="s">
        <v>870</v>
      </c>
      <c r="BF68" s="107" t="s">
        <v>870</v>
      </c>
      <c r="BG68" s="107" t="s">
        <v>870</v>
      </c>
      <c r="BH68" s="107" t="s">
        <v>870</v>
      </c>
      <c r="BI68" s="107" t="s">
        <v>870</v>
      </c>
      <c r="BJ68" s="107" t="s">
        <v>870</v>
      </c>
      <c r="BK68" s="107" t="s">
        <v>870</v>
      </c>
      <c r="BL68" s="107" t="s">
        <v>870</v>
      </c>
      <c r="BM68" s="107" t="s">
        <v>870</v>
      </c>
      <c r="BN68" s="107" t="s">
        <v>870</v>
      </c>
      <c r="BO68" s="107" t="s">
        <v>870</v>
      </c>
      <c r="BP68" s="107" t="s">
        <v>870</v>
      </c>
      <c r="BQ68" s="107" t="s">
        <v>870</v>
      </c>
      <c r="BR68" s="107" t="s">
        <v>870</v>
      </c>
      <c r="BS68" s="107" t="s">
        <v>870</v>
      </c>
      <c r="BT68" s="107" t="s">
        <v>870</v>
      </c>
      <c r="BU68" s="107" t="s">
        <v>870</v>
      </c>
      <c r="BV68" s="107" t="s">
        <v>870</v>
      </c>
      <c r="BW68" s="107" t="s">
        <v>870</v>
      </c>
      <c r="BX68" s="107" t="s">
        <v>870</v>
      </c>
      <c r="BY68" s="107" t="s">
        <v>870</v>
      </c>
      <c r="BZ68" s="107" t="s">
        <v>870</v>
      </c>
      <c r="CA68" s="112"/>
    </row>
    <row r="69" spans="1:79" ht="31.5" x14ac:dyDescent="0.25">
      <c r="A69" s="78" t="s">
        <v>410</v>
      </c>
      <c r="B69" s="106" t="s">
        <v>875</v>
      </c>
      <c r="C69" s="107"/>
      <c r="D69" s="107" t="s">
        <v>870</v>
      </c>
      <c r="E69" s="107" t="s">
        <v>870</v>
      </c>
      <c r="F69" s="107" t="s">
        <v>870</v>
      </c>
      <c r="G69" s="107" t="s">
        <v>870</v>
      </c>
      <c r="H69" s="107" t="s">
        <v>870</v>
      </c>
      <c r="I69" s="107" t="s">
        <v>870</v>
      </c>
      <c r="J69" s="107" t="s">
        <v>870</v>
      </c>
      <c r="K69" s="107" t="s">
        <v>870</v>
      </c>
      <c r="L69" s="107" t="s">
        <v>870</v>
      </c>
      <c r="M69" s="107" t="s">
        <v>870</v>
      </c>
      <c r="N69" s="107" t="s">
        <v>870</v>
      </c>
      <c r="O69" s="107" t="s">
        <v>870</v>
      </c>
      <c r="P69" s="107" t="s">
        <v>870</v>
      </c>
      <c r="Q69" s="107" t="s">
        <v>870</v>
      </c>
      <c r="R69" s="107" t="s">
        <v>870</v>
      </c>
      <c r="S69" s="107" t="s">
        <v>870</v>
      </c>
      <c r="T69" s="107" t="s">
        <v>870</v>
      </c>
      <c r="U69" s="107" t="s">
        <v>870</v>
      </c>
      <c r="V69" s="107" t="s">
        <v>870</v>
      </c>
      <c r="W69" s="107" t="s">
        <v>870</v>
      </c>
      <c r="X69" s="107" t="s">
        <v>870</v>
      </c>
      <c r="Y69" s="107" t="s">
        <v>870</v>
      </c>
      <c r="Z69" s="107" t="s">
        <v>870</v>
      </c>
      <c r="AA69" s="107" t="s">
        <v>870</v>
      </c>
      <c r="AB69" s="107" t="s">
        <v>870</v>
      </c>
      <c r="AC69" s="107" t="s">
        <v>870</v>
      </c>
      <c r="AD69" s="107" t="s">
        <v>870</v>
      </c>
      <c r="AE69" s="107" t="s">
        <v>870</v>
      </c>
      <c r="AF69" s="107" t="s">
        <v>870</v>
      </c>
      <c r="AG69" s="107" t="s">
        <v>870</v>
      </c>
      <c r="AH69" s="107" t="s">
        <v>870</v>
      </c>
      <c r="AI69" s="107" t="s">
        <v>870</v>
      </c>
      <c r="AJ69" s="107" t="s">
        <v>870</v>
      </c>
      <c r="AK69" s="107" t="s">
        <v>870</v>
      </c>
      <c r="AL69" s="107" t="s">
        <v>870</v>
      </c>
      <c r="AM69" s="107" t="s">
        <v>870</v>
      </c>
      <c r="AN69" s="107" t="s">
        <v>870</v>
      </c>
      <c r="AO69" s="107" t="s">
        <v>870</v>
      </c>
      <c r="AP69" s="107" t="s">
        <v>870</v>
      </c>
      <c r="AQ69" s="107" t="s">
        <v>870</v>
      </c>
      <c r="AR69" s="107" t="s">
        <v>870</v>
      </c>
      <c r="AS69" s="107" t="s">
        <v>870</v>
      </c>
      <c r="AT69" s="107" t="s">
        <v>870</v>
      </c>
      <c r="AU69" s="107" t="s">
        <v>870</v>
      </c>
      <c r="AV69" s="107" t="s">
        <v>870</v>
      </c>
      <c r="AW69" s="107" t="s">
        <v>870</v>
      </c>
      <c r="AX69" s="107" t="s">
        <v>870</v>
      </c>
      <c r="AY69" s="107" t="s">
        <v>870</v>
      </c>
      <c r="AZ69" s="107" t="s">
        <v>870</v>
      </c>
      <c r="BA69" s="107" t="s">
        <v>870</v>
      </c>
      <c r="BB69" s="107" t="s">
        <v>870</v>
      </c>
      <c r="BC69" s="107" t="s">
        <v>870</v>
      </c>
      <c r="BD69" s="107" t="s">
        <v>870</v>
      </c>
      <c r="BE69" s="107" t="s">
        <v>870</v>
      </c>
      <c r="BF69" s="107" t="s">
        <v>870</v>
      </c>
      <c r="BG69" s="107" t="s">
        <v>870</v>
      </c>
      <c r="BH69" s="107" t="s">
        <v>870</v>
      </c>
      <c r="BI69" s="107" t="s">
        <v>870</v>
      </c>
      <c r="BJ69" s="107" t="s">
        <v>870</v>
      </c>
      <c r="BK69" s="107" t="s">
        <v>870</v>
      </c>
      <c r="BL69" s="107" t="s">
        <v>870</v>
      </c>
      <c r="BM69" s="107" t="s">
        <v>870</v>
      </c>
      <c r="BN69" s="107" t="s">
        <v>870</v>
      </c>
      <c r="BO69" s="107" t="s">
        <v>870</v>
      </c>
      <c r="BP69" s="107" t="s">
        <v>870</v>
      </c>
      <c r="BQ69" s="107" t="s">
        <v>870</v>
      </c>
      <c r="BR69" s="107" t="s">
        <v>870</v>
      </c>
      <c r="BS69" s="107" t="s">
        <v>870</v>
      </c>
      <c r="BT69" s="107" t="s">
        <v>870</v>
      </c>
      <c r="BU69" s="107" t="s">
        <v>870</v>
      </c>
      <c r="BV69" s="107" t="s">
        <v>870</v>
      </c>
      <c r="BW69" s="107" t="s">
        <v>870</v>
      </c>
      <c r="BX69" s="107" t="s">
        <v>870</v>
      </c>
      <c r="BY69" s="107" t="s">
        <v>870</v>
      </c>
      <c r="BZ69" s="107" t="s">
        <v>870</v>
      </c>
      <c r="CA69" s="112"/>
    </row>
    <row r="70" spans="1:79" ht="31.5" x14ac:dyDescent="0.25">
      <c r="A70" s="78" t="s">
        <v>876</v>
      </c>
      <c r="B70" s="106" t="s">
        <v>877</v>
      </c>
      <c r="C70" s="107"/>
      <c r="D70" s="107" t="s">
        <v>870</v>
      </c>
      <c r="E70" s="107" t="s">
        <v>870</v>
      </c>
      <c r="F70" s="107" t="s">
        <v>870</v>
      </c>
      <c r="G70" s="107" t="s">
        <v>870</v>
      </c>
      <c r="H70" s="107" t="s">
        <v>870</v>
      </c>
      <c r="I70" s="107" t="s">
        <v>870</v>
      </c>
      <c r="J70" s="107" t="s">
        <v>870</v>
      </c>
      <c r="K70" s="107" t="s">
        <v>870</v>
      </c>
      <c r="L70" s="107" t="s">
        <v>870</v>
      </c>
      <c r="M70" s="107" t="s">
        <v>870</v>
      </c>
      <c r="N70" s="107" t="s">
        <v>870</v>
      </c>
      <c r="O70" s="107" t="s">
        <v>870</v>
      </c>
      <c r="P70" s="107" t="s">
        <v>870</v>
      </c>
      <c r="Q70" s="107" t="s">
        <v>870</v>
      </c>
      <c r="R70" s="107" t="s">
        <v>870</v>
      </c>
      <c r="S70" s="107" t="s">
        <v>870</v>
      </c>
      <c r="T70" s="107" t="s">
        <v>870</v>
      </c>
      <c r="U70" s="107" t="s">
        <v>870</v>
      </c>
      <c r="V70" s="107" t="s">
        <v>870</v>
      </c>
      <c r="W70" s="107" t="s">
        <v>870</v>
      </c>
      <c r="X70" s="107" t="s">
        <v>870</v>
      </c>
      <c r="Y70" s="107" t="s">
        <v>870</v>
      </c>
      <c r="Z70" s="107" t="s">
        <v>870</v>
      </c>
      <c r="AA70" s="107" t="s">
        <v>870</v>
      </c>
      <c r="AB70" s="107" t="s">
        <v>870</v>
      </c>
      <c r="AC70" s="107" t="s">
        <v>870</v>
      </c>
      <c r="AD70" s="107" t="s">
        <v>870</v>
      </c>
      <c r="AE70" s="107" t="s">
        <v>870</v>
      </c>
      <c r="AF70" s="107" t="s">
        <v>870</v>
      </c>
      <c r="AG70" s="107" t="s">
        <v>870</v>
      </c>
      <c r="AH70" s="107" t="s">
        <v>870</v>
      </c>
      <c r="AI70" s="107" t="s">
        <v>870</v>
      </c>
      <c r="AJ70" s="107" t="s">
        <v>870</v>
      </c>
      <c r="AK70" s="107" t="s">
        <v>870</v>
      </c>
      <c r="AL70" s="107" t="s">
        <v>870</v>
      </c>
      <c r="AM70" s="107" t="s">
        <v>870</v>
      </c>
      <c r="AN70" s="107" t="s">
        <v>870</v>
      </c>
      <c r="AO70" s="107" t="s">
        <v>870</v>
      </c>
      <c r="AP70" s="107" t="s">
        <v>870</v>
      </c>
      <c r="AQ70" s="107" t="s">
        <v>870</v>
      </c>
      <c r="AR70" s="107" t="s">
        <v>870</v>
      </c>
      <c r="AS70" s="107" t="s">
        <v>870</v>
      </c>
      <c r="AT70" s="107" t="s">
        <v>870</v>
      </c>
      <c r="AU70" s="107" t="s">
        <v>870</v>
      </c>
      <c r="AV70" s="107" t="s">
        <v>870</v>
      </c>
      <c r="AW70" s="107" t="s">
        <v>870</v>
      </c>
      <c r="AX70" s="107" t="s">
        <v>870</v>
      </c>
      <c r="AY70" s="107" t="s">
        <v>870</v>
      </c>
      <c r="AZ70" s="107" t="s">
        <v>870</v>
      </c>
      <c r="BA70" s="107" t="s">
        <v>870</v>
      </c>
      <c r="BB70" s="107" t="s">
        <v>870</v>
      </c>
      <c r="BC70" s="107" t="s">
        <v>870</v>
      </c>
      <c r="BD70" s="107" t="s">
        <v>870</v>
      </c>
      <c r="BE70" s="107" t="s">
        <v>870</v>
      </c>
      <c r="BF70" s="107" t="s">
        <v>870</v>
      </c>
      <c r="BG70" s="107" t="s">
        <v>870</v>
      </c>
      <c r="BH70" s="107" t="s">
        <v>870</v>
      </c>
      <c r="BI70" s="107" t="s">
        <v>870</v>
      </c>
      <c r="BJ70" s="107" t="s">
        <v>870</v>
      </c>
      <c r="BK70" s="107" t="s">
        <v>870</v>
      </c>
      <c r="BL70" s="107" t="s">
        <v>870</v>
      </c>
      <c r="BM70" s="107" t="s">
        <v>870</v>
      </c>
      <c r="BN70" s="107" t="s">
        <v>870</v>
      </c>
      <c r="BO70" s="107" t="s">
        <v>870</v>
      </c>
      <c r="BP70" s="107" t="s">
        <v>870</v>
      </c>
      <c r="BQ70" s="107" t="s">
        <v>870</v>
      </c>
      <c r="BR70" s="107" t="s">
        <v>870</v>
      </c>
      <c r="BS70" s="107" t="s">
        <v>870</v>
      </c>
      <c r="BT70" s="107" t="s">
        <v>870</v>
      </c>
      <c r="BU70" s="107" t="s">
        <v>870</v>
      </c>
      <c r="BV70" s="107" t="s">
        <v>870</v>
      </c>
      <c r="BW70" s="107" t="s">
        <v>870</v>
      </c>
      <c r="BX70" s="107" t="s">
        <v>870</v>
      </c>
      <c r="BY70" s="107" t="s">
        <v>870</v>
      </c>
      <c r="BZ70" s="107" t="s">
        <v>870</v>
      </c>
      <c r="CA70" s="112"/>
    </row>
    <row r="71" spans="1:79" ht="31.5" x14ac:dyDescent="0.25">
      <c r="A71" s="78" t="s">
        <v>878</v>
      </c>
      <c r="B71" s="106" t="s">
        <v>879</v>
      </c>
      <c r="C71" s="107"/>
      <c r="D71" s="107" t="s">
        <v>870</v>
      </c>
      <c r="E71" s="107" t="s">
        <v>870</v>
      </c>
      <c r="F71" s="107" t="s">
        <v>870</v>
      </c>
      <c r="G71" s="107" t="s">
        <v>870</v>
      </c>
      <c r="H71" s="107" t="s">
        <v>870</v>
      </c>
      <c r="I71" s="107" t="s">
        <v>870</v>
      </c>
      <c r="J71" s="107" t="s">
        <v>870</v>
      </c>
      <c r="K71" s="107" t="s">
        <v>870</v>
      </c>
      <c r="L71" s="107" t="s">
        <v>870</v>
      </c>
      <c r="M71" s="107" t="s">
        <v>870</v>
      </c>
      <c r="N71" s="107" t="s">
        <v>870</v>
      </c>
      <c r="O71" s="107" t="s">
        <v>870</v>
      </c>
      <c r="P71" s="107" t="s">
        <v>870</v>
      </c>
      <c r="Q71" s="107" t="s">
        <v>870</v>
      </c>
      <c r="R71" s="107" t="s">
        <v>870</v>
      </c>
      <c r="S71" s="107" t="s">
        <v>870</v>
      </c>
      <c r="T71" s="107" t="s">
        <v>870</v>
      </c>
      <c r="U71" s="107" t="s">
        <v>870</v>
      </c>
      <c r="V71" s="107" t="s">
        <v>870</v>
      </c>
      <c r="W71" s="107" t="s">
        <v>870</v>
      </c>
      <c r="X71" s="107" t="s">
        <v>870</v>
      </c>
      <c r="Y71" s="107" t="s">
        <v>870</v>
      </c>
      <c r="Z71" s="107" t="s">
        <v>870</v>
      </c>
      <c r="AA71" s="107" t="s">
        <v>870</v>
      </c>
      <c r="AB71" s="107" t="s">
        <v>870</v>
      </c>
      <c r="AC71" s="107" t="s">
        <v>870</v>
      </c>
      <c r="AD71" s="107" t="s">
        <v>870</v>
      </c>
      <c r="AE71" s="107" t="s">
        <v>870</v>
      </c>
      <c r="AF71" s="107" t="s">
        <v>870</v>
      </c>
      <c r="AG71" s="107" t="s">
        <v>870</v>
      </c>
      <c r="AH71" s="107" t="s">
        <v>870</v>
      </c>
      <c r="AI71" s="107" t="s">
        <v>870</v>
      </c>
      <c r="AJ71" s="107" t="s">
        <v>870</v>
      </c>
      <c r="AK71" s="107" t="s">
        <v>870</v>
      </c>
      <c r="AL71" s="107" t="s">
        <v>870</v>
      </c>
      <c r="AM71" s="107" t="s">
        <v>870</v>
      </c>
      <c r="AN71" s="107" t="s">
        <v>870</v>
      </c>
      <c r="AO71" s="107" t="s">
        <v>870</v>
      </c>
      <c r="AP71" s="107" t="s">
        <v>870</v>
      </c>
      <c r="AQ71" s="107" t="s">
        <v>870</v>
      </c>
      <c r="AR71" s="107" t="s">
        <v>870</v>
      </c>
      <c r="AS71" s="107" t="s">
        <v>870</v>
      </c>
      <c r="AT71" s="107" t="s">
        <v>870</v>
      </c>
      <c r="AU71" s="107" t="s">
        <v>870</v>
      </c>
      <c r="AV71" s="107" t="s">
        <v>870</v>
      </c>
      <c r="AW71" s="107" t="s">
        <v>870</v>
      </c>
      <c r="AX71" s="107" t="s">
        <v>870</v>
      </c>
      <c r="AY71" s="107" t="s">
        <v>870</v>
      </c>
      <c r="AZ71" s="107" t="s">
        <v>870</v>
      </c>
      <c r="BA71" s="107" t="s">
        <v>870</v>
      </c>
      <c r="BB71" s="107" t="s">
        <v>870</v>
      </c>
      <c r="BC71" s="107" t="s">
        <v>870</v>
      </c>
      <c r="BD71" s="107" t="s">
        <v>870</v>
      </c>
      <c r="BE71" s="107" t="s">
        <v>870</v>
      </c>
      <c r="BF71" s="107" t="s">
        <v>870</v>
      </c>
      <c r="BG71" s="107" t="s">
        <v>870</v>
      </c>
      <c r="BH71" s="107" t="s">
        <v>870</v>
      </c>
      <c r="BI71" s="107" t="s">
        <v>870</v>
      </c>
      <c r="BJ71" s="107" t="s">
        <v>870</v>
      </c>
      <c r="BK71" s="107" t="s">
        <v>870</v>
      </c>
      <c r="BL71" s="107" t="s">
        <v>870</v>
      </c>
      <c r="BM71" s="107" t="s">
        <v>870</v>
      </c>
      <c r="BN71" s="107" t="s">
        <v>870</v>
      </c>
      <c r="BO71" s="107" t="s">
        <v>870</v>
      </c>
      <c r="BP71" s="107" t="s">
        <v>870</v>
      </c>
      <c r="BQ71" s="107" t="s">
        <v>870</v>
      </c>
      <c r="BR71" s="107" t="s">
        <v>870</v>
      </c>
      <c r="BS71" s="107" t="s">
        <v>870</v>
      </c>
      <c r="BT71" s="107" t="s">
        <v>870</v>
      </c>
      <c r="BU71" s="107" t="s">
        <v>870</v>
      </c>
      <c r="BV71" s="107" t="s">
        <v>870</v>
      </c>
      <c r="BW71" s="107" t="s">
        <v>870</v>
      </c>
      <c r="BX71" s="107" t="s">
        <v>870</v>
      </c>
      <c r="BY71" s="107" t="s">
        <v>870</v>
      </c>
      <c r="BZ71" s="107" t="s">
        <v>870</v>
      </c>
      <c r="CA71" s="112"/>
    </row>
    <row r="72" spans="1:79" ht="21" x14ac:dyDescent="0.25">
      <c r="A72" s="78" t="s">
        <v>880</v>
      </c>
      <c r="B72" s="106" t="s">
        <v>881</v>
      </c>
      <c r="C72" s="107"/>
      <c r="D72" s="107" t="s">
        <v>870</v>
      </c>
      <c r="E72" s="107" t="s">
        <v>870</v>
      </c>
      <c r="F72" s="107" t="s">
        <v>870</v>
      </c>
      <c r="G72" s="107" t="s">
        <v>870</v>
      </c>
      <c r="H72" s="107" t="s">
        <v>870</v>
      </c>
      <c r="I72" s="107" t="s">
        <v>870</v>
      </c>
      <c r="J72" s="107" t="s">
        <v>870</v>
      </c>
      <c r="K72" s="107" t="s">
        <v>870</v>
      </c>
      <c r="L72" s="107" t="s">
        <v>870</v>
      </c>
      <c r="M72" s="107" t="s">
        <v>870</v>
      </c>
      <c r="N72" s="107" t="s">
        <v>870</v>
      </c>
      <c r="O72" s="107" t="s">
        <v>870</v>
      </c>
      <c r="P72" s="107" t="s">
        <v>870</v>
      </c>
      <c r="Q72" s="107" t="s">
        <v>870</v>
      </c>
      <c r="R72" s="107" t="s">
        <v>870</v>
      </c>
      <c r="S72" s="107" t="s">
        <v>870</v>
      </c>
      <c r="T72" s="107" t="s">
        <v>870</v>
      </c>
      <c r="U72" s="107" t="s">
        <v>870</v>
      </c>
      <c r="V72" s="107" t="s">
        <v>870</v>
      </c>
      <c r="W72" s="107" t="s">
        <v>870</v>
      </c>
      <c r="X72" s="107" t="s">
        <v>870</v>
      </c>
      <c r="Y72" s="107" t="s">
        <v>870</v>
      </c>
      <c r="Z72" s="107" t="s">
        <v>870</v>
      </c>
      <c r="AA72" s="107" t="s">
        <v>870</v>
      </c>
      <c r="AB72" s="107" t="s">
        <v>870</v>
      </c>
      <c r="AC72" s="107" t="s">
        <v>870</v>
      </c>
      <c r="AD72" s="107" t="s">
        <v>870</v>
      </c>
      <c r="AE72" s="107" t="s">
        <v>870</v>
      </c>
      <c r="AF72" s="107" t="s">
        <v>870</v>
      </c>
      <c r="AG72" s="107" t="s">
        <v>870</v>
      </c>
      <c r="AH72" s="107" t="s">
        <v>870</v>
      </c>
      <c r="AI72" s="107" t="s">
        <v>870</v>
      </c>
      <c r="AJ72" s="107" t="s">
        <v>870</v>
      </c>
      <c r="AK72" s="107" t="s">
        <v>870</v>
      </c>
      <c r="AL72" s="107" t="s">
        <v>870</v>
      </c>
      <c r="AM72" s="107" t="s">
        <v>870</v>
      </c>
      <c r="AN72" s="107" t="s">
        <v>870</v>
      </c>
      <c r="AO72" s="107" t="s">
        <v>870</v>
      </c>
      <c r="AP72" s="107" t="s">
        <v>870</v>
      </c>
      <c r="AQ72" s="107" t="s">
        <v>870</v>
      </c>
      <c r="AR72" s="107" t="s">
        <v>870</v>
      </c>
      <c r="AS72" s="107" t="s">
        <v>870</v>
      </c>
      <c r="AT72" s="107" t="s">
        <v>870</v>
      </c>
      <c r="AU72" s="107" t="s">
        <v>870</v>
      </c>
      <c r="AV72" s="107" t="s">
        <v>870</v>
      </c>
      <c r="AW72" s="107" t="s">
        <v>870</v>
      </c>
      <c r="AX72" s="107" t="s">
        <v>870</v>
      </c>
      <c r="AY72" s="107" t="s">
        <v>870</v>
      </c>
      <c r="AZ72" s="107" t="s">
        <v>870</v>
      </c>
      <c r="BA72" s="107" t="s">
        <v>870</v>
      </c>
      <c r="BB72" s="107" t="s">
        <v>870</v>
      </c>
      <c r="BC72" s="107" t="s">
        <v>870</v>
      </c>
      <c r="BD72" s="107" t="s">
        <v>870</v>
      </c>
      <c r="BE72" s="107" t="s">
        <v>870</v>
      </c>
      <c r="BF72" s="107" t="s">
        <v>870</v>
      </c>
      <c r="BG72" s="107" t="s">
        <v>870</v>
      </c>
      <c r="BH72" s="107" t="s">
        <v>870</v>
      </c>
      <c r="BI72" s="107" t="s">
        <v>870</v>
      </c>
      <c r="BJ72" s="107" t="s">
        <v>870</v>
      </c>
      <c r="BK72" s="107" t="s">
        <v>870</v>
      </c>
      <c r="BL72" s="107" t="s">
        <v>870</v>
      </c>
      <c r="BM72" s="107" t="s">
        <v>870</v>
      </c>
      <c r="BN72" s="107" t="s">
        <v>870</v>
      </c>
      <c r="BO72" s="107" t="s">
        <v>870</v>
      </c>
      <c r="BP72" s="107" t="s">
        <v>870</v>
      </c>
      <c r="BQ72" s="107" t="s">
        <v>870</v>
      </c>
      <c r="BR72" s="107" t="s">
        <v>870</v>
      </c>
      <c r="BS72" s="107" t="s">
        <v>870</v>
      </c>
      <c r="BT72" s="107" t="s">
        <v>870</v>
      </c>
      <c r="BU72" s="107" t="s">
        <v>870</v>
      </c>
      <c r="BV72" s="107" t="s">
        <v>870</v>
      </c>
      <c r="BW72" s="107" t="s">
        <v>870</v>
      </c>
      <c r="BX72" s="107" t="s">
        <v>870</v>
      </c>
      <c r="BY72" s="107" t="s">
        <v>870</v>
      </c>
      <c r="BZ72" s="107" t="s">
        <v>870</v>
      </c>
      <c r="CA72" s="112"/>
    </row>
    <row r="73" spans="1:79" ht="31.5" x14ac:dyDescent="0.25">
      <c r="A73" s="78" t="s">
        <v>882</v>
      </c>
      <c r="B73" s="106" t="s">
        <v>883</v>
      </c>
      <c r="C73" s="107"/>
      <c r="D73" s="107" t="s">
        <v>870</v>
      </c>
      <c r="E73" s="107" t="s">
        <v>870</v>
      </c>
      <c r="F73" s="107" t="s">
        <v>870</v>
      </c>
      <c r="G73" s="107" t="s">
        <v>870</v>
      </c>
      <c r="H73" s="107" t="s">
        <v>870</v>
      </c>
      <c r="I73" s="107" t="s">
        <v>870</v>
      </c>
      <c r="J73" s="107" t="s">
        <v>870</v>
      </c>
      <c r="K73" s="107" t="s">
        <v>870</v>
      </c>
      <c r="L73" s="107" t="s">
        <v>870</v>
      </c>
      <c r="M73" s="107" t="s">
        <v>870</v>
      </c>
      <c r="N73" s="107" t="s">
        <v>870</v>
      </c>
      <c r="O73" s="107" t="s">
        <v>870</v>
      </c>
      <c r="P73" s="107" t="s">
        <v>870</v>
      </c>
      <c r="Q73" s="107" t="s">
        <v>870</v>
      </c>
      <c r="R73" s="107" t="s">
        <v>870</v>
      </c>
      <c r="S73" s="107" t="s">
        <v>870</v>
      </c>
      <c r="T73" s="107" t="s">
        <v>870</v>
      </c>
      <c r="U73" s="107" t="s">
        <v>870</v>
      </c>
      <c r="V73" s="107" t="s">
        <v>870</v>
      </c>
      <c r="W73" s="107" t="s">
        <v>870</v>
      </c>
      <c r="X73" s="107" t="s">
        <v>870</v>
      </c>
      <c r="Y73" s="107" t="s">
        <v>870</v>
      </c>
      <c r="Z73" s="107" t="s">
        <v>870</v>
      </c>
      <c r="AA73" s="107" t="s">
        <v>870</v>
      </c>
      <c r="AB73" s="107" t="s">
        <v>870</v>
      </c>
      <c r="AC73" s="107" t="s">
        <v>870</v>
      </c>
      <c r="AD73" s="107" t="s">
        <v>870</v>
      </c>
      <c r="AE73" s="107" t="s">
        <v>870</v>
      </c>
      <c r="AF73" s="107" t="s">
        <v>870</v>
      </c>
      <c r="AG73" s="107" t="s">
        <v>870</v>
      </c>
      <c r="AH73" s="107" t="s">
        <v>870</v>
      </c>
      <c r="AI73" s="107" t="s">
        <v>870</v>
      </c>
      <c r="AJ73" s="107" t="s">
        <v>870</v>
      </c>
      <c r="AK73" s="107" t="s">
        <v>870</v>
      </c>
      <c r="AL73" s="107" t="s">
        <v>870</v>
      </c>
      <c r="AM73" s="107" t="s">
        <v>870</v>
      </c>
      <c r="AN73" s="107" t="s">
        <v>870</v>
      </c>
      <c r="AO73" s="107" t="s">
        <v>870</v>
      </c>
      <c r="AP73" s="107" t="s">
        <v>870</v>
      </c>
      <c r="AQ73" s="107" t="s">
        <v>870</v>
      </c>
      <c r="AR73" s="107" t="s">
        <v>870</v>
      </c>
      <c r="AS73" s="107" t="s">
        <v>870</v>
      </c>
      <c r="AT73" s="107" t="s">
        <v>870</v>
      </c>
      <c r="AU73" s="107" t="s">
        <v>870</v>
      </c>
      <c r="AV73" s="107" t="s">
        <v>870</v>
      </c>
      <c r="AW73" s="107" t="s">
        <v>870</v>
      </c>
      <c r="AX73" s="107" t="s">
        <v>870</v>
      </c>
      <c r="AY73" s="107" t="s">
        <v>870</v>
      </c>
      <c r="AZ73" s="107" t="s">
        <v>870</v>
      </c>
      <c r="BA73" s="107" t="s">
        <v>870</v>
      </c>
      <c r="BB73" s="107" t="s">
        <v>870</v>
      </c>
      <c r="BC73" s="107" t="s">
        <v>870</v>
      </c>
      <c r="BD73" s="107" t="s">
        <v>870</v>
      </c>
      <c r="BE73" s="107" t="s">
        <v>870</v>
      </c>
      <c r="BF73" s="107" t="s">
        <v>870</v>
      </c>
      <c r="BG73" s="107" t="s">
        <v>870</v>
      </c>
      <c r="BH73" s="107" t="s">
        <v>870</v>
      </c>
      <c r="BI73" s="107" t="s">
        <v>870</v>
      </c>
      <c r="BJ73" s="107" t="s">
        <v>870</v>
      </c>
      <c r="BK73" s="107" t="s">
        <v>870</v>
      </c>
      <c r="BL73" s="107" t="s">
        <v>870</v>
      </c>
      <c r="BM73" s="107" t="s">
        <v>870</v>
      </c>
      <c r="BN73" s="107" t="s">
        <v>870</v>
      </c>
      <c r="BO73" s="107" t="s">
        <v>870</v>
      </c>
      <c r="BP73" s="107" t="s">
        <v>870</v>
      </c>
      <c r="BQ73" s="107" t="s">
        <v>870</v>
      </c>
      <c r="BR73" s="107" t="s">
        <v>870</v>
      </c>
      <c r="BS73" s="107" t="s">
        <v>870</v>
      </c>
      <c r="BT73" s="107" t="s">
        <v>870</v>
      </c>
      <c r="BU73" s="107" t="s">
        <v>870</v>
      </c>
      <c r="BV73" s="107" t="s">
        <v>870</v>
      </c>
      <c r="BW73" s="107" t="s">
        <v>870</v>
      </c>
      <c r="BX73" s="107" t="s">
        <v>870</v>
      </c>
      <c r="BY73" s="107" t="s">
        <v>870</v>
      </c>
      <c r="BZ73" s="107" t="s">
        <v>870</v>
      </c>
      <c r="CA73" s="112"/>
    </row>
    <row r="74" spans="1:79" ht="42" x14ac:dyDescent="0.25">
      <c r="A74" s="78" t="s">
        <v>406</v>
      </c>
      <c r="B74" s="106" t="s">
        <v>884</v>
      </c>
      <c r="C74" s="107"/>
      <c r="D74" s="107" t="s">
        <v>870</v>
      </c>
      <c r="E74" s="107" t="s">
        <v>870</v>
      </c>
      <c r="F74" s="107" t="s">
        <v>870</v>
      </c>
      <c r="G74" s="107" t="s">
        <v>870</v>
      </c>
      <c r="H74" s="107" t="s">
        <v>870</v>
      </c>
      <c r="I74" s="107" t="s">
        <v>870</v>
      </c>
      <c r="J74" s="107" t="s">
        <v>870</v>
      </c>
      <c r="K74" s="107" t="s">
        <v>870</v>
      </c>
      <c r="L74" s="107" t="s">
        <v>870</v>
      </c>
      <c r="M74" s="107" t="s">
        <v>870</v>
      </c>
      <c r="N74" s="107" t="s">
        <v>870</v>
      </c>
      <c r="O74" s="107" t="s">
        <v>870</v>
      </c>
      <c r="P74" s="107" t="s">
        <v>870</v>
      </c>
      <c r="Q74" s="107" t="s">
        <v>870</v>
      </c>
      <c r="R74" s="107" t="s">
        <v>870</v>
      </c>
      <c r="S74" s="107" t="s">
        <v>870</v>
      </c>
      <c r="T74" s="107" t="s">
        <v>870</v>
      </c>
      <c r="U74" s="107" t="s">
        <v>870</v>
      </c>
      <c r="V74" s="107" t="s">
        <v>870</v>
      </c>
      <c r="W74" s="107" t="s">
        <v>870</v>
      </c>
      <c r="X74" s="107" t="s">
        <v>870</v>
      </c>
      <c r="Y74" s="107" t="s">
        <v>870</v>
      </c>
      <c r="Z74" s="107" t="s">
        <v>870</v>
      </c>
      <c r="AA74" s="107" t="s">
        <v>870</v>
      </c>
      <c r="AB74" s="107" t="s">
        <v>870</v>
      </c>
      <c r="AC74" s="107" t="s">
        <v>870</v>
      </c>
      <c r="AD74" s="107" t="s">
        <v>870</v>
      </c>
      <c r="AE74" s="107" t="s">
        <v>870</v>
      </c>
      <c r="AF74" s="107" t="s">
        <v>870</v>
      </c>
      <c r="AG74" s="107" t="s">
        <v>870</v>
      </c>
      <c r="AH74" s="107" t="s">
        <v>870</v>
      </c>
      <c r="AI74" s="107" t="s">
        <v>870</v>
      </c>
      <c r="AJ74" s="107" t="s">
        <v>870</v>
      </c>
      <c r="AK74" s="107" t="s">
        <v>870</v>
      </c>
      <c r="AL74" s="107" t="s">
        <v>870</v>
      </c>
      <c r="AM74" s="107" t="s">
        <v>870</v>
      </c>
      <c r="AN74" s="107" t="s">
        <v>870</v>
      </c>
      <c r="AO74" s="107" t="s">
        <v>870</v>
      </c>
      <c r="AP74" s="107" t="s">
        <v>870</v>
      </c>
      <c r="AQ74" s="107" t="s">
        <v>870</v>
      </c>
      <c r="AR74" s="107" t="s">
        <v>870</v>
      </c>
      <c r="AS74" s="107" t="s">
        <v>870</v>
      </c>
      <c r="AT74" s="107" t="s">
        <v>870</v>
      </c>
      <c r="AU74" s="107" t="s">
        <v>870</v>
      </c>
      <c r="AV74" s="107" t="s">
        <v>870</v>
      </c>
      <c r="AW74" s="107" t="s">
        <v>870</v>
      </c>
      <c r="AX74" s="107" t="s">
        <v>870</v>
      </c>
      <c r="AY74" s="107" t="s">
        <v>870</v>
      </c>
      <c r="AZ74" s="107" t="s">
        <v>870</v>
      </c>
      <c r="BA74" s="107" t="s">
        <v>870</v>
      </c>
      <c r="BB74" s="107" t="s">
        <v>870</v>
      </c>
      <c r="BC74" s="107" t="s">
        <v>870</v>
      </c>
      <c r="BD74" s="107" t="s">
        <v>870</v>
      </c>
      <c r="BE74" s="107" t="s">
        <v>870</v>
      </c>
      <c r="BF74" s="107" t="s">
        <v>870</v>
      </c>
      <c r="BG74" s="107" t="s">
        <v>870</v>
      </c>
      <c r="BH74" s="107" t="s">
        <v>870</v>
      </c>
      <c r="BI74" s="107" t="s">
        <v>870</v>
      </c>
      <c r="BJ74" s="107" t="s">
        <v>870</v>
      </c>
      <c r="BK74" s="107" t="s">
        <v>870</v>
      </c>
      <c r="BL74" s="107" t="s">
        <v>870</v>
      </c>
      <c r="BM74" s="107" t="s">
        <v>870</v>
      </c>
      <c r="BN74" s="107" t="s">
        <v>870</v>
      </c>
      <c r="BO74" s="107" t="s">
        <v>870</v>
      </c>
      <c r="BP74" s="107" t="s">
        <v>870</v>
      </c>
      <c r="BQ74" s="107" t="s">
        <v>870</v>
      </c>
      <c r="BR74" s="107" t="s">
        <v>870</v>
      </c>
      <c r="BS74" s="107" t="s">
        <v>870</v>
      </c>
      <c r="BT74" s="107" t="s">
        <v>870</v>
      </c>
      <c r="BU74" s="107" t="s">
        <v>870</v>
      </c>
      <c r="BV74" s="107" t="s">
        <v>870</v>
      </c>
      <c r="BW74" s="107" t="s">
        <v>870</v>
      </c>
      <c r="BX74" s="107" t="s">
        <v>870</v>
      </c>
      <c r="BY74" s="107" t="s">
        <v>870</v>
      </c>
      <c r="BZ74" s="107" t="s">
        <v>870</v>
      </c>
      <c r="CA74" s="112"/>
    </row>
    <row r="75" spans="1:79" ht="42" x14ac:dyDescent="0.25">
      <c r="A75" s="78" t="s">
        <v>885</v>
      </c>
      <c r="B75" s="106" t="s">
        <v>886</v>
      </c>
      <c r="C75" s="107"/>
      <c r="D75" s="107" t="s">
        <v>870</v>
      </c>
      <c r="E75" s="107" t="s">
        <v>870</v>
      </c>
      <c r="F75" s="107" t="s">
        <v>870</v>
      </c>
      <c r="G75" s="107" t="s">
        <v>870</v>
      </c>
      <c r="H75" s="107" t="s">
        <v>870</v>
      </c>
      <c r="I75" s="107" t="s">
        <v>870</v>
      </c>
      <c r="J75" s="107" t="s">
        <v>870</v>
      </c>
      <c r="K75" s="107" t="s">
        <v>870</v>
      </c>
      <c r="L75" s="107" t="s">
        <v>870</v>
      </c>
      <c r="M75" s="107" t="s">
        <v>870</v>
      </c>
      <c r="N75" s="107" t="s">
        <v>870</v>
      </c>
      <c r="O75" s="107" t="s">
        <v>870</v>
      </c>
      <c r="P75" s="107" t="s">
        <v>870</v>
      </c>
      <c r="Q75" s="107" t="s">
        <v>870</v>
      </c>
      <c r="R75" s="107" t="s">
        <v>870</v>
      </c>
      <c r="S75" s="107" t="s">
        <v>870</v>
      </c>
      <c r="T75" s="107" t="s">
        <v>870</v>
      </c>
      <c r="U75" s="107" t="s">
        <v>870</v>
      </c>
      <c r="V75" s="107" t="s">
        <v>870</v>
      </c>
      <c r="W75" s="107" t="s">
        <v>870</v>
      </c>
      <c r="X75" s="107" t="s">
        <v>870</v>
      </c>
      <c r="Y75" s="107" t="s">
        <v>870</v>
      </c>
      <c r="Z75" s="107" t="s">
        <v>870</v>
      </c>
      <c r="AA75" s="107" t="s">
        <v>870</v>
      </c>
      <c r="AB75" s="107" t="s">
        <v>870</v>
      </c>
      <c r="AC75" s="107" t="s">
        <v>870</v>
      </c>
      <c r="AD75" s="107" t="s">
        <v>870</v>
      </c>
      <c r="AE75" s="107" t="s">
        <v>870</v>
      </c>
      <c r="AF75" s="107" t="s">
        <v>870</v>
      </c>
      <c r="AG75" s="107" t="s">
        <v>870</v>
      </c>
      <c r="AH75" s="107" t="s">
        <v>870</v>
      </c>
      <c r="AI75" s="107" t="s">
        <v>870</v>
      </c>
      <c r="AJ75" s="107" t="s">
        <v>870</v>
      </c>
      <c r="AK75" s="107" t="s">
        <v>870</v>
      </c>
      <c r="AL75" s="107" t="s">
        <v>870</v>
      </c>
      <c r="AM75" s="107" t="s">
        <v>870</v>
      </c>
      <c r="AN75" s="107" t="s">
        <v>870</v>
      </c>
      <c r="AO75" s="107" t="s">
        <v>870</v>
      </c>
      <c r="AP75" s="107" t="s">
        <v>870</v>
      </c>
      <c r="AQ75" s="107" t="s">
        <v>870</v>
      </c>
      <c r="AR75" s="107" t="s">
        <v>870</v>
      </c>
      <c r="AS75" s="107" t="s">
        <v>870</v>
      </c>
      <c r="AT75" s="107" t="s">
        <v>870</v>
      </c>
      <c r="AU75" s="107" t="s">
        <v>870</v>
      </c>
      <c r="AV75" s="107" t="s">
        <v>870</v>
      </c>
      <c r="AW75" s="107" t="s">
        <v>870</v>
      </c>
      <c r="AX75" s="107" t="s">
        <v>870</v>
      </c>
      <c r="AY75" s="107" t="s">
        <v>870</v>
      </c>
      <c r="AZ75" s="107" t="s">
        <v>870</v>
      </c>
      <c r="BA75" s="107" t="s">
        <v>870</v>
      </c>
      <c r="BB75" s="107" t="s">
        <v>870</v>
      </c>
      <c r="BC75" s="107" t="s">
        <v>870</v>
      </c>
      <c r="BD75" s="107" t="s">
        <v>870</v>
      </c>
      <c r="BE75" s="107" t="s">
        <v>870</v>
      </c>
      <c r="BF75" s="107" t="s">
        <v>870</v>
      </c>
      <c r="BG75" s="107" t="s">
        <v>870</v>
      </c>
      <c r="BH75" s="107" t="s">
        <v>870</v>
      </c>
      <c r="BI75" s="107" t="s">
        <v>870</v>
      </c>
      <c r="BJ75" s="107" t="s">
        <v>870</v>
      </c>
      <c r="BK75" s="107" t="s">
        <v>870</v>
      </c>
      <c r="BL75" s="107" t="s">
        <v>870</v>
      </c>
      <c r="BM75" s="107" t="s">
        <v>870</v>
      </c>
      <c r="BN75" s="107" t="s">
        <v>870</v>
      </c>
      <c r="BO75" s="107" t="s">
        <v>870</v>
      </c>
      <c r="BP75" s="107" t="s">
        <v>870</v>
      </c>
      <c r="BQ75" s="107" t="s">
        <v>870</v>
      </c>
      <c r="BR75" s="107" t="s">
        <v>870</v>
      </c>
      <c r="BS75" s="107" t="s">
        <v>870</v>
      </c>
      <c r="BT75" s="107" t="s">
        <v>870</v>
      </c>
      <c r="BU75" s="107" t="s">
        <v>870</v>
      </c>
      <c r="BV75" s="107" t="s">
        <v>870</v>
      </c>
      <c r="BW75" s="107" t="s">
        <v>870</v>
      </c>
      <c r="BX75" s="107" t="s">
        <v>870</v>
      </c>
      <c r="BY75" s="107" t="s">
        <v>870</v>
      </c>
      <c r="BZ75" s="107" t="s">
        <v>870</v>
      </c>
      <c r="CA75" s="112"/>
    </row>
    <row r="76" spans="1:79" ht="42" x14ac:dyDescent="0.25">
      <c r="A76" s="78" t="s">
        <v>887</v>
      </c>
      <c r="B76" s="106" t="s">
        <v>888</v>
      </c>
      <c r="C76" s="107"/>
      <c r="D76" s="107" t="s">
        <v>870</v>
      </c>
      <c r="E76" s="107" t="s">
        <v>870</v>
      </c>
      <c r="F76" s="107" t="s">
        <v>870</v>
      </c>
      <c r="G76" s="107" t="s">
        <v>870</v>
      </c>
      <c r="H76" s="107" t="s">
        <v>870</v>
      </c>
      <c r="I76" s="107" t="s">
        <v>870</v>
      </c>
      <c r="J76" s="107" t="s">
        <v>870</v>
      </c>
      <c r="K76" s="107" t="s">
        <v>870</v>
      </c>
      <c r="L76" s="107" t="s">
        <v>870</v>
      </c>
      <c r="M76" s="107" t="s">
        <v>870</v>
      </c>
      <c r="N76" s="107" t="s">
        <v>870</v>
      </c>
      <c r="O76" s="107" t="s">
        <v>870</v>
      </c>
      <c r="P76" s="107" t="s">
        <v>870</v>
      </c>
      <c r="Q76" s="107" t="s">
        <v>870</v>
      </c>
      <c r="R76" s="107" t="s">
        <v>870</v>
      </c>
      <c r="S76" s="107" t="s">
        <v>870</v>
      </c>
      <c r="T76" s="107" t="s">
        <v>870</v>
      </c>
      <c r="U76" s="107" t="s">
        <v>870</v>
      </c>
      <c r="V76" s="107" t="s">
        <v>870</v>
      </c>
      <c r="W76" s="107" t="s">
        <v>870</v>
      </c>
      <c r="X76" s="107" t="s">
        <v>870</v>
      </c>
      <c r="Y76" s="107" t="s">
        <v>870</v>
      </c>
      <c r="Z76" s="107" t="s">
        <v>870</v>
      </c>
      <c r="AA76" s="107" t="s">
        <v>870</v>
      </c>
      <c r="AB76" s="107" t="s">
        <v>870</v>
      </c>
      <c r="AC76" s="107" t="s">
        <v>870</v>
      </c>
      <c r="AD76" s="107" t="s">
        <v>870</v>
      </c>
      <c r="AE76" s="107" t="s">
        <v>870</v>
      </c>
      <c r="AF76" s="107" t="s">
        <v>870</v>
      </c>
      <c r="AG76" s="107" t="s">
        <v>870</v>
      </c>
      <c r="AH76" s="107" t="s">
        <v>870</v>
      </c>
      <c r="AI76" s="107" t="s">
        <v>870</v>
      </c>
      <c r="AJ76" s="107" t="s">
        <v>870</v>
      </c>
      <c r="AK76" s="107" t="s">
        <v>870</v>
      </c>
      <c r="AL76" s="107" t="s">
        <v>870</v>
      </c>
      <c r="AM76" s="107" t="s">
        <v>870</v>
      </c>
      <c r="AN76" s="107" t="s">
        <v>870</v>
      </c>
      <c r="AO76" s="107" t="s">
        <v>870</v>
      </c>
      <c r="AP76" s="107" t="s">
        <v>870</v>
      </c>
      <c r="AQ76" s="107" t="s">
        <v>870</v>
      </c>
      <c r="AR76" s="107" t="s">
        <v>870</v>
      </c>
      <c r="AS76" s="107" t="s">
        <v>870</v>
      </c>
      <c r="AT76" s="107" t="s">
        <v>870</v>
      </c>
      <c r="AU76" s="107" t="s">
        <v>870</v>
      </c>
      <c r="AV76" s="107" t="s">
        <v>870</v>
      </c>
      <c r="AW76" s="107" t="s">
        <v>870</v>
      </c>
      <c r="AX76" s="107" t="s">
        <v>870</v>
      </c>
      <c r="AY76" s="107" t="s">
        <v>870</v>
      </c>
      <c r="AZ76" s="107" t="s">
        <v>870</v>
      </c>
      <c r="BA76" s="107" t="s">
        <v>870</v>
      </c>
      <c r="BB76" s="107" t="s">
        <v>870</v>
      </c>
      <c r="BC76" s="107" t="s">
        <v>870</v>
      </c>
      <c r="BD76" s="107" t="s">
        <v>870</v>
      </c>
      <c r="BE76" s="107" t="s">
        <v>870</v>
      </c>
      <c r="BF76" s="107" t="s">
        <v>870</v>
      </c>
      <c r="BG76" s="107" t="s">
        <v>870</v>
      </c>
      <c r="BH76" s="107" t="s">
        <v>870</v>
      </c>
      <c r="BI76" s="107" t="s">
        <v>870</v>
      </c>
      <c r="BJ76" s="107" t="s">
        <v>870</v>
      </c>
      <c r="BK76" s="107" t="s">
        <v>870</v>
      </c>
      <c r="BL76" s="107" t="s">
        <v>870</v>
      </c>
      <c r="BM76" s="107" t="s">
        <v>870</v>
      </c>
      <c r="BN76" s="107" t="s">
        <v>870</v>
      </c>
      <c r="BO76" s="107" t="s">
        <v>870</v>
      </c>
      <c r="BP76" s="107" t="s">
        <v>870</v>
      </c>
      <c r="BQ76" s="107" t="s">
        <v>870</v>
      </c>
      <c r="BR76" s="107" t="s">
        <v>870</v>
      </c>
      <c r="BS76" s="107" t="s">
        <v>870</v>
      </c>
      <c r="BT76" s="107" t="s">
        <v>870</v>
      </c>
      <c r="BU76" s="107" t="s">
        <v>870</v>
      </c>
      <c r="BV76" s="107" t="s">
        <v>870</v>
      </c>
      <c r="BW76" s="107" t="s">
        <v>870</v>
      </c>
      <c r="BX76" s="107" t="s">
        <v>870</v>
      </c>
      <c r="BY76" s="107" t="s">
        <v>870</v>
      </c>
      <c r="BZ76" s="107" t="s">
        <v>870</v>
      </c>
      <c r="CA76" s="112"/>
    </row>
    <row r="77" spans="1:79" ht="31.5" x14ac:dyDescent="0.25">
      <c r="A77" s="78" t="s">
        <v>405</v>
      </c>
      <c r="B77" s="106" t="s">
        <v>889</v>
      </c>
      <c r="C77" s="107"/>
      <c r="D77" s="109">
        <f t="shared" ref="D77:AG77" si="33">SUM(D78)</f>
        <v>3.1619999999999999</v>
      </c>
      <c r="E77" s="109">
        <f t="shared" si="33"/>
        <v>0</v>
      </c>
      <c r="F77" s="109">
        <f t="shared" si="33"/>
        <v>3.1619999999999999</v>
      </c>
      <c r="G77" s="109">
        <f t="shared" si="33"/>
        <v>0</v>
      </c>
      <c r="H77" s="109">
        <f t="shared" si="33"/>
        <v>0</v>
      </c>
      <c r="I77" s="109">
        <f t="shared" si="33"/>
        <v>1.6</v>
      </c>
      <c r="J77" s="109">
        <f t="shared" si="33"/>
        <v>0</v>
      </c>
      <c r="K77" s="109">
        <f t="shared" si="33"/>
        <v>0</v>
      </c>
      <c r="L77" s="109">
        <f t="shared" si="33"/>
        <v>0</v>
      </c>
      <c r="M77" s="109">
        <f t="shared" si="33"/>
        <v>0</v>
      </c>
      <c r="N77" s="109">
        <f t="shared" si="33"/>
        <v>0</v>
      </c>
      <c r="O77" s="109">
        <f t="shared" si="33"/>
        <v>0</v>
      </c>
      <c r="P77" s="109">
        <f t="shared" si="33"/>
        <v>0</v>
      </c>
      <c r="Q77" s="109">
        <f t="shared" si="33"/>
        <v>0</v>
      </c>
      <c r="R77" s="109">
        <f t="shared" si="33"/>
        <v>0</v>
      </c>
      <c r="S77" s="109">
        <f t="shared" si="33"/>
        <v>0</v>
      </c>
      <c r="T77" s="109">
        <f t="shared" si="33"/>
        <v>0</v>
      </c>
      <c r="U77" s="109">
        <f t="shared" si="33"/>
        <v>0</v>
      </c>
      <c r="V77" s="109">
        <f t="shared" si="33"/>
        <v>0</v>
      </c>
      <c r="W77" s="109">
        <f t="shared" si="33"/>
        <v>0</v>
      </c>
      <c r="X77" s="109">
        <f t="shared" si="33"/>
        <v>0</v>
      </c>
      <c r="Y77" s="109">
        <f t="shared" si="33"/>
        <v>0</v>
      </c>
      <c r="Z77" s="109">
        <f t="shared" si="33"/>
        <v>0</v>
      </c>
      <c r="AA77" s="109">
        <f t="shared" si="33"/>
        <v>3.1619999999999999</v>
      </c>
      <c r="AB77" s="109">
        <f t="shared" si="33"/>
        <v>0</v>
      </c>
      <c r="AC77" s="109">
        <f t="shared" si="33"/>
        <v>0</v>
      </c>
      <c r="AD77" s="109">
        <f t="shared" si="33"/>
        <v>1.6</v>
      </c>
      <c r="AE77" s="109">
        <f t="shared" si="33"/>
        <v>0</v>
      </c>
      <c r="AF77" s="109">
        <f t="shared" si="33"/>
        <v>0</v>
      </c>
      <c r="AG77" s="109">
        <f t="shared" si="33"/>
        <v>0</v>
      </c>
      <c r="AH77" s="109">
        <f>SUM(AH78)</f>
        <v>0</v>
      </c>
      <c r="AI77" s="109">
        <f t="shared" ref="AI77:BY77" si="34">SUM(AI78)</f>
        <v>0</v>
      </c>
      <c r="AJ77" s="109">
        <f t="shared" si="34"/>
        <v>0</v>
      </c>
      <c r="AK77" s="109">
        <f t="shared" si="34"/>
        <v>0</v>
      </c>
      <c r="AL77" s="109">
        <f t="shared" si="34"/>
        <v>0</v>
      </c>
      <c r="AM77" s="109">
        <f t="shared" si="34"/>
        <v>0</v>
      </c>
      <c r="AN77" s="109">
        <f t="shared" si="34"/>
        <v>0</v>
      </c>
      <c r="AO77" s="109">
        <f t="shared" si="34"/>
        <v>1.379</v>
      </c>
      <c r="AP77" s="109">
        <f t="shared" si="34"/>
        <v>0</v>
      </c>
      <c r="AQ77" s="109">
        <f t="shared" si="34"/>
        <v>0</v>
      </c>
      <c r="AR77" s="109">
        <f t="shared" si="34"/>
        <v>1.6</v>
      </c>
      <c r="AS77" s="109">
        <f t="shared" si="34"/>
        <v>0</v>
      </c>
      <c r="AT77" s="109">
        <f t="shared" si="34"/>
        <v>0</v>
      </c>
      <c r="AU77" s="109">
        <f t="shared" si="34"/>
        <v>0</v>
      </c>
      <c r="AV77" s="109">
        <f t="shared" si="34"/>
        <v>0</v>
      </c>
      <c r="AW77" s="109">
        <f t="shared" si="34"/>
        <v>0</v>
      </c>
      <c r="AX77" s="109">
        <f t="shared" si="34"/>
        <v>0</v>
      </c>
      <c r="AY77" s="109">
        <f t="shared" si="34"/>
        <v>0</v>
      </c>
      <c r="AZ77" s="109">
        <f t="shared" si="34"/>
        <v>0</v>
      </c>
      <c r="BA77" s="109">
        <f t="shared" si="34"/>
        <v>0</v>
      </c>
      <c r="BB77" s="109">
        <f t="shared" si="34"/>
        <v>0</v>
      </c>
      <c r="BC77" s="109">
        <f t="shared" si="34"/>
        <v>0</v>
      </c>
      <c r="BD77" s="109">
        <f t="shared" si="34"/>
        <v>0</v>
      </c>
      <c r="BE77" s="109">
        <f t="shared" si="34"/>
        <v>0</v>
      </c>
      <c r="BF77" s="109">
        <f t="shared" si="34"/>
        <v>0</v>
      </c>
      <c r="BG77" s="109">
        <f t="shared" si="34"/>
        <v>0</v>
      </c>
      <c r="BH77" s="109">
        <f t="shared" si="34"/>
        <v>0</v>
      </c>
      <c r="BI77" s="109">
        <f t="shared" si="34"/>
        <v>0</v>
      </c>
      <c r="BJ77" s="109">
        <f t="shared" si="34"/>
        <v>0</v>
      </c>
      <c r="BK77" s="109">
        <f t="shared" si="34"/>
        <v>0</v>
      </c>
      <c r="BL77" s="109">
        <f t="shared" si="34"/>
        <v>0</v>
      </c>
      <c r="BM77" s="109">
        <f t="shared" si="34"/>
        <v>0</v>
      </c>
      <c r="BN77" s="109">
        <f t="shared" si="34"/>
        <v>0</v>
      </c>
      <c r="BO77" s="109">
        <f t="shared" si="34"/>
        <v>0</v>
      </c>
      <c r="BP77" s="109">
        <f t="shared" si="34"/>
        <v>0</v>
      </c>
      <c r="BQ77" s="272">
        <f t="shared" si="34"/>
        <v>1.379</v>
      </c>
      <c r="BR77" s="109">
        <f t="shared" si="34"/>
        <v>0</v>
      </c>
      <c r="BS77" s="109">
        <f t="shared" si="34"/>
        <v>0</v>
      </c>
      <c r="BT77" s="109">
        <f t="shared" si="34"/>
        <v>1.6</v>
      </c>
      <c r="BU77" s="109">
        <f t="shared" si="34"/>
        <v>0</v>
      </c>
      <c r="BV77" s="109">
        <f t="shared" si="34"/>
        <v>0</v>
      </c>
      <c r="BW77" s="109">
        <f t="shared" si="34"/>
        <v>0</v>
      </c>
      <c r="BX77" s="109">
        <f>IF(AG77&lt;&gt;0,BW77/AG77,0)</f>
        <v>0</v>
      </c>
      <c r="BY77" s="109">
        <f t="shared" si="34"/>
        <v>1.379</v>
      </c>
      <c r="BZ77" s="111">
        <f t="shared" ref="BZ77" si="35">IF(AH77&lt;&gt;0,BY77/AH77,0)</f>
        <v>0</v>
      </c>
      <c r="CA77" s="112"/>
    </row>
    <row r="78" spans="1:79" x14ac:dyDescent="0.25">
      <c r="A78" s="78"/>
      <c r="B78" s="152" t="s">
        <v>907</v>
      </c>
      <c r="C78" s="107" t="s">
        <v>908</v>
      </c>
      <c r="D78" s="119">
        <v>3.1619999999999999</v>
      </c>
      <c r="E78" s="80">
        <f t="shared" ref="E78" si="36">L78+S78+Z78+AG78</f>
        <v>0</v>
      </c>
      <c r="F78" s="80">
        <f t="shared" ref="F78" si="37">M78+T78+AA78+AH78</f>
        <v>3.1619999999999999</v>
      </c>
      <c r="G78" s="80">
        <f t="shared" ref="G78" si="38">N78+U78+AB78+AI78</f>
        <v>0</v>
      </c>
      <c r="H78" s="80">
        <f t="shared" ref="H78" si="39">O78+V78+AC78+AJ78</f>
        <v>0</v>
      </c>
      <c r="I78" s="80">
        <f t="shared" ref="I78" si="40">P78+W78+AD78+AK78</f>
        <v>1.6</v>
      </c>
      <c r="J78" s="80">
        <f t="shared" ref="J78" si="41">Q78+X78+AE78+AL78</f>
        <v>0</v>
      </c>
      <c r="K78" s="80">
        <f t="shared" ref="K78" si="42">R78+Y78+AF78+AM78</f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3.1619999999999999</v>
      </c>
      <c r="AB78" s="80">
        <v>0</v>
      </c>
      <c r="AC78" s="80">
        <v>0</v>
      </c>
      <c r="AD78" s="80">
        <v>1.6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80">
        <v>0</v>
      </c>
      <c r="AN78" s="80">
        <f t="shared" ref="AN78" si="43">AU78+BB78+BI78+BP78</f>
        <v>0</v>
      </c>
      <c r="AO78" s="80">
        <f t="shared" ref="AO78" si="44">AV78+BC78+BJ78+BQ78</f>
        <v>1.379</v>
      </c>
      <c r="AP78" s="80">
        <f t="shared" ref="AP78" si="45">AW78+BD78+BK78+BR78</f>
        <v>0</v>
      </c>
      <c r="AQ78" s="80">
        <f t="shared" ref="AQ78" si="46">AX78+BE78+BL78+BS78</f>
        <v>0</v>
      </c>
      <c r="AR78" s="80">
        <f t="shared" ref="AR78" si="47">AY78+BF78+BM78+BT78</f>
        <v>1.6</v>
      </c>
      <c r="AS78" s="80">
        <f t="shared" ref="AS78" si="48">AZ78+BG78+BN78+BU78</f>
        <v>0</v>
      </c>
      <c r="AT78" s="80">
        <f t="shared" ref="AT78" si="49">BA78+BH78+BO78+BV78</f>
        <v>0</v>
      </c>
      <c r="AU78" s="80">
        <v>0</v>
      </c>
      <c r="AV78" s="80">
        <v>0</v>
      </c>
      <c r="AW78" s="80">
        <v>0</v>
      </c>
      <c r="AX78" s="80">
        <v>0</v>
      </c>
      <c r="AY78" s="80">
        <v>0</v>
      </c>
      <c r="AZ78" s="80">
        <v>0</v>
      </c>
      <c r="BA78" s="80">
        <v>0</v>
      </c>
      <c r="BB78" s="80">
        <v>0</v>
      </c>
      <c r="BC78" s="80">
        <v>0</v>
      </c>
      <c r="BD78" s="80">
        <v>0</v>
      </c>
      <c r="BE78" s="80">
        <v>0</v>
      </c>
      <c r="BF78" s="80">
        <v>0</v>
      </c>
      <c r="BG78" s="80">
        <v>0</v>
      </c>
      <c r="BH78" s="80">
        <v>0</v>
      </c>
      <c r="BI78" s="80">
        <v>0</v>
      </c>
      <c r="BJ78" s="80">
        <v>0</v>
      </c>
      <c r="BK78" s="80">
        <v>0</v>
      </c>
      <c r="BL78" s="80">
        <v>0</v>
      </c>
      <c r="BM78" s="80">
        <v>0</v>
      </c>
      <c r="BN78" s="80">
        <v>0</v>
      </c>
      <c r="BO78" s="80">
        <v>0</v>
      </c>
      <c r="BP78" s="80">
        <v>0</v>
      </c>
      <c r="BQ78" s="271">
        <v>1.379</v>
      </c>
      <c r="BR78" s="80">
        <v>0</v>
      </c>
      <c r="BS78" s="80">
        <v>0</v>
      </c>
      <c r="BT78" s="80">
        <v>1.6</v>
      </c>
      <c r="BU78" s="80">
        <v>0</v>
      </c>
      <c r="BV78" s="80">
        <v>0</v>
      </c>
      <c r="BW78" s="80">
        <f>BP78-AG78</f>
        <v>0</v>
      </c>
      <c r="BX78" s="113">
        <f>IF(AG78&lt;&gt;0,BW78/AG78,0)</f>
        <v>0</v>
      </c>
      <c r="BY78" s="80">
        <f>BQ78-AH78</f>
        <v>1.379</v>
      </c>
      <c r="BZ78" s="113">
        <f>IF(AH78&lt;&gt;0,BY78/AH78,0)</f>
        <v>0</v>
      </c>
      <c r="CA78" s="112"/>
    </row>
    <row r="79" spans="1:79" ht="31.5" x14ac:dyDescent="0.25">
      <c r="A79" s="78" t="s">
        <v>807</v>
      </c>
      <c r="B79" s="106" t="s">
        <v>890</v>
      </c>
      <c r="C79" s="107"/>
      <c r="D79" s="107" t="s">
        <v>870</v>
      </c>
      <c r="E79" s="107" t="s">
        <v>870</v>
      </c>
      <c r="F79" s="107" t="s">
        <v>870</v>
      </c>
      <c r="G79" s="107" t="s">
        <v>870</v>
      </c>
      <c r="H79" s="107" t="s">
        <v>870</v>
      </c>
      <c r="I79" s="107" t="s">
        <v>870</v>
      </c>
      <c r="J79" s="107" t="s">
        <v>870</v>
      </c>
      <c r="K79" s="107" t="s">
        <v>870</v>
      </c>
      <c r="L79" s="107" t="s">
        <v>870</v>
      </c>
      <c r="M79" s="107" t="s">
        <v>870</v>
      </c>
      <c r="N79" s="107" t="s">
        <v>870</v>
      </c>
      <c r="O79" s="107" t="s">
        <v>870</v>
      </c>
      <c r="P79" s="107" t="s">
        <v>870</v>
      </c>
      <c r="Q79" s="107" t="s">
        <v>870</v>
      </c>
      <c r="R79" s="107" t="s">
        <v>870</v>
      </c>
      <c r="S79" s="107" t="s">
        <v>870</v>
      </c>
      <c r="T79" s="107" t="s">
        <v>870</v>
      </c>
      <c r="U79" s="107" t="s">
        <v>870</v>
      </c>
      <c r="V79" s="107" t="s">
        <v>870</v>
      </c>
      <c r="W79" s="107" t="s">
        <v>870</v>
      </c>
      <c r="X79" s="107" t="s">
        <v>870</v>
      </c>
      <c r="Y79" s="107" t="s">
        <v>870</v>
      </c>
      <c r="Z79" s="107" t="s">
        <v>870</v>
      </c>
      <c r="AA79" s="107" t="s">
        <v>870</v>
      </c>
      <c r="AB79" s="107" t="s">
        <v>870</v>
      </c>
      <c r="AC79" s="107" t="s">
        <v>870</v>
      </c>
      <c r="AD79" s="107" t="s">
        <v>870</v>
      </c>
      <c r="AE79" s="107" t="s">
        <v>870</v>
      </c>
      <c r="AF79" s="107" t="s">
        <v>870</v>
      </c>
      <c r="AG79" s="107" t="s">
        <v>870</v>
      </c>
      <c r="AH79" s="107" t="s">
        <v>870</v>
      </c>
      <c r="AI79" s="107" t="s">
        <v>870</v>
      </c>
      <c r="AJ79" s="107" t="s">
        <v>870</v>
      </c>
      <c r="AK79" s="107" t="s">
        <v>870</v>
      </c>
      <c r="AL79" s="107" t="s">
        <v>870</v>
      </c>
      <c r="AM79" s="107" t="s">
        <v>870</v>
      </c>
      <c r="AN79" s="107" t="s">
        <v>870</v>
      </c>
      <c r="AO79" s="107" t="s">
        <v>870</v>
      </c>
      <c r="AP79" s="107" t="s">
        <v>870</v>
      </c>
      <c r="AQ79" s="107" t="s">
        <v>870</v>
      </c>
      <c r="AR79" s="107" t="s">
        <v>870</v>
      </c>
      <c r="AS79" s="107" t="s">
        <v>870</v>
      </c>
      <c r="AT79" s="107" t="s">
        <v>870</v>
      </c>
      <c r="AU79" s="107" t="s">
        <v>870</v>
      </c>
      <c r="AV79" s="107" t="s">
        <v>870</v>
      </c>
      <c r="AW79" s="107" t="s">
        <v>870</v>
      </c>
      <c r="AX79" s="107" t="s">
        <v>870</v>
      </c>
      <c r="AY79" s="107" t="s">
        <v>870</v>
      </c>
      <c r="AZ79" s="107" t="s">
        <v>870</v>
      </c>
      <c r="BA79" s="107" t="s">
        <v>870</v>
      </c>
      <c r="BB79" s="107" t="s">
        <v>870</v>
      </c>
      <c r="BC79" s="107" t="s">
        <v>870</v>
      </c>
      <c r="BD79" s="107" t="s">
        <v>870</v>
      </c>
      <c r="BE79" s="107" t="s">
        <v>870</v>
      </c>
      <c r="BF79" s="107" t="s">
        <v>870</v>
      </c>
      <c r="BG79" s="107" t="s">
        <v>870</v>
      </c>
      <c r="BH79" s="107" t="s">
        <v>870</v>
      </c>
      <c r="BI79" s="107" t="s">
        <v>870</v>
      </c>
      <c r="BJ79" s="107" t="s">
        <v>870</v>
      </c>
      <c r="BK79" s="107" t="s">
        <v>870</v>
      </c>
      <c r="BL79" s="107" t="s">
        <v>870</v>
      </c>
      <c r="BM79" s="107" t="s">
        <v>870</v>
      </c>
      <c r="BN79" s="107" t="s">
        <v>870</v>
      </c>
      <c r="BO79" s="107" t="s">
        <v>870</v>
      </c>
      <c r="BP79" s="107" t="s">
        <v>870</v>
      </c>
      <c r="BQ79" s="107" t="s">
        <v>870</v>
      </c>
      <c r="BR79" s="107" t="s">
        <v>870</v>
      </c>
      <c r="BS79" s="107" t="s">
        <v>870</v>
      </c>
      <c r="BT79" s="107" t="s">
        <v>870</v>
      </c>
      <c r="BU79" s="107" t="s">
        <v>870</v>
      </c>
      <c r="BV79" s="107" t="s">
        <v>870</v>
      </c>
      <c r="BW79" s="107" t="s">
        <v>870</v>
      </c>
      <c r="BX79" s="107" t="s">
        <v>870</v>
      </c>
      <c r="BY79" s="107" t="s">
        <v>870</v>
      </c>
      <c r="BZ79" s="107" t="s">
        <v>870</v>
      </c>
      <c r="CA79" s="112"/>
    </row>
    <row r="80" spans="1:79" ht="21" x14ac:dyDescent="0.25">
      <c r="A80" s="78" t="s">
        <v>806</v>
      </c>
      <c r="B80" s="106" t="s">
        <v>891</v>
      </c>
      <c r="C80" s="107"/>
      <c r="D80" s="107" t="s">
        <v>870</v>
      </c>
      <c r="E80" s="107" t="s">
        <v>870</v>
      </c>
      <c r="F80" s="107" t="s">
        <v>870</v>
      </c>
      <c r="G80" s="107" t="s">
        <v>870</v>
      </c>
      <c r="H80" s="107" t="s">
        <v>870</v>
      </c>
      <c r="I80" s="107" t="s">
        <v>870</v>
      </c>
      <c r="J80" s="107" t="s">
        <v>870</v>
      </c>
      <c r="K80" s="107" t="s">
        <v>870</v>
      </c>
      <c r="L80" s="107" t="s">
        <v>870</v>
      </c>
      <c r="M80" s="107" t="s">
        <v>870</v>
      </c>
      <c r="N80" s="107" t="s">
        <v>870</v>
      </c>
      <c r="O80" s="107" t="s">
        <v>870</v>
      </c>
      <c r="P80" s="107" t="s">
        <v>870</v>
      </c>
      <c r="Q80" s="107" t="s">
        <v>870</v>
      </c>
      <c r="R80" s="107" t="s">
        <v>870</v>
      </c>
      <c r="S80" s="107" t="s">
        <v>870</v>
      </c>
      <c r="T80" s="107" t="s">
        <v>870</v>
      </c>
      <c r="U80" s="107" t="s">
        <v>870</v>
      </c>
      <c r="V80" s="107" t="s">
        <v>870</v>
      </c>
      <c r="W80" s="107" t="s">
        <v>870</v>
      </c>
      <c r="X80" s="107" t="s">
        <v>870</v>
      </c>
      <c r="Y80" s="107" t="s">
        <v>870</v>
      </c>
      <c r="Z80" s="107" t="s">
        <v>870</v>
      </c>
      <c r="AA80" s="107" t="s">
        <v>870</v>
      </c>
      <c r="AB80" s="107" t="s">
        <v>870</v>
      </c>
      <c r="AC80" s="107" t="s">
        <v>870</v>
      </c>
      <c r="AD80" s="107" t="s">
        <v>870</v>
      </c>
      <c r="AE80" s="107" t="s">
        <v>870</v>
      </c>
      <c r="AF80" s="107" t="s">
        <v>870</v>
      </c>
      <c r="AG80" s="107" t="s">
        <v>870</v>
      </c>
      <c r="AH80" s="107" t="s">
        <v>870</v>
      </c>
      <c r="AI80" s="107" t="s">
        <v>870</v>
      </c>
      <c r="AJ80" s="107" t="s">
        <v>870</v>
      </c>
      <c r="AK80" s="107" t="s">
        <v>870</v>
      </c>
      <c r="AL80" s="107" t="s">
        <v>870</v>
      </c>
      <c r="AM80" s="107" t="s">
        <v>870</v>
      </c>
      <c r="AN80" s="107" t="s">
        <v>870</v>
      </c>
      <c r="AO80" s="107" t="s">
        <v>870</v>
      </c>
      <c r="AP80" s="107" t="s">
        <v>870</v>
      </c>
      <c r="AQ80" s="107" t="s">
        <v>870</v>
      </c>
      <c r="AR80" s="107" t="s">
        <v>870</v>
      </c>
      <c r="AS80" s="107" t="s">
        <v>870</v>
      </c>
      <c r="AT80" s="107" t="s">
        <v>870</v>
      </c>
      <c r="AU80" s="107" t="s">
        <v>870</v>
      </c>
      <c r="AV80" s="107" t="s">
        <v>870</v>
      </c>
      <c r="AW80" s="107" t="s">
        <v>870</v>
      </c>
      <c r="AX80" s="107" t="s">
        <v>870</v>
      </c>
      <c r="AY80" s="107" t="s">
        <v>870</v>
      </c>
      <c r="AZ80" s="107" t="s">
        <v>870</v>
      </c>
      <c r="BA80" s="107" t="s">
        <v>870</v>
      </c>
      <c r="BB80" s="107" t="s">
        <v>870</v>
      </c>
      <c r="BC80" s="107" t="s">
        <v>870</v>
      </c>
      <c r="BD80" s="107" t="s">
        <v>870</v>
      </c>
      <c r="BE80" s="107" t="s">
        <v>870</v>
      </c>
      <c r="BF80" s="107" t="s">
        <v>870</v>
      </c>
      <c r="BG80" s="107" t="s">
        <v>870</v>
      </c>
      <c r="BH80" s="107" t="s">
        <v>870</v>
      </c>
      <c r="BI80" s="107" t="s">
        <v>870</v>
      </c>
      <c r="BJ80" s="107" t="s">
        <v>870</v>
      </c>
      <c r="BK80" s="107" t="s">
        <v>870</v>
      </c>
      <c r="BL80" s="107" t="s">
        <v>870</v>
      </c>
      <c r="BM80" s="107" t="s">
        <v>870</v>
      </c>
      <c r="BN80" s="107" t="s">
        <v>870</v>
      </c>
      <c r="BO80" s="107" t="s">
        <v>870</v>
      </c>
      <c r="BP80" s="107" t="s">
        <v>870</v>
      </c>
      <c r="BQ80" s="107" t="s">
        <v>870</v>
      </c>
      <c r="BR80" s="107" t="s">
        <v>870</v>
      </c>
      <c r="BS80" s="107" t="s">
        <v>870</v>
      </c>
      <c r="BT80" s="107" t="s">
        <v>870</v>
      </c>
      <c r="BU80" s="107" t="s">
        <v>870</v>
      </c>
      <c r="BV80" s="107" t="s">
        <v>870</v>
      </c>
      <c r="BW80" s="107" t="s">
        <v>870</v>
      </c>
      <c r="BX80" s="107" t="s">
        <v>870</v>
      </c>
      <c r="BY80" s="107" t="s">
        <v>870</v>
      </c>
      <c r="BZ80" s="107" t="s">
        <v>870</v>
      </c>
      <c r="CA80" s="112"/>
    </row>
    <row r="81" spans="1:79" x14ac:dyDescent="0.25">
      <c r="A81" s="93"/>
      <c r="B81" s="94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6"/>
      <c r="CA81" s="97"/>
    </row>
    <row r="82" spans="1:79" x14ac:dyDescent="0.25">
      <c r="A82" s="93"/>
      <c r="B82" s="94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6"/>
      <c r="CA82" s="97"/>
    </row>
    <row r="83" spans="1:79" x14ac:dyDescent="0.25">
      <c r="A83" s="93"/>
      <c r="B83" s="94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6"/>
      <c r="CA83" s="97"/>
    </row>
    <row r="84" spans="1:79" x14ac:dyDescent="0.25">
      <c r="B84" s="2" t="s">
        <v>822</v>
      </c>
      <c r="D84" s="57"/>
      <c r="E84" s="57"/>
      <c r="F84" s="2" t="s">
        <v>823</v>
      </c>
    </row>
  </sheetData>
  <mergeCells count="39">
    <mergeCell ref="A21:C21"/>
    <mergeCell ref="N6:Z6"/>
    <mergeCell ref="N7:Z7"/>
    <mergeCell ref="F17:K17"/>
    <mergeCell ref="M17:R17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83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7.42578125" style="2" customWidth="1"/>
    <col min="2" max="2" width="33.28515625" style="2" customWidth="1"/>
    <col min="3" max="3" width="10.14062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1" width="5.140625" style="2" customWidth="1"/>
    <col min="12" max="12" width="5.85546875" style="2" customWidth="1"/>
    <col min="13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284" t="s">
        <v>11</v>
      </c>
      <c r="AE2" s="284"/>
      <c r="AF2" s="284"/>
      <c r="AG2" s="284"/>
      <c r="AH2" s="284"/>
    </row>
    <row r="3" spans="1:39" s="11" customFormat="1" ht="25.5" customHeight="1" x14ac:dyDescent="0.2">
      <c r="A3" s="349" t="s">
        <v>815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</row>
    <row r="4" spans="1:39" s="11" customFormat="1" ht="12.75" x14ac:dyDescent="0.2">
      <c r="A4" s="285" t="s">
        <v>986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153"/>
      <c r="AJ4" s="153"/>
      <c r="AK4" s="153"/>
      <c r="AL4" s="153"/>
      <c r="AM4" s="153"/>
    </row>
    <row r="5" spans="1:39" ht="11.25" customHeight="1" x14ac:dyDescent="0.25"/>
    <row r="6" spans="1:39" s="11" customFormat="1" ht="12.75" x14ac:dyDescent="0.2">
      <c r="J6" s="12" t="s">
        <v>12</v>
      </c>
      <c r="K6" s="293" t="s">
        <v>820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</row>
    <row r="7" spans="1:39" s="9" customFormat="1" ht="10.5" customHeight="1" x14ac:dyDescent="0.2">
      <c r="K7" s="294" t="s">
        <v>13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298" t="s">
        <v>894</v>
      </c>
      <c r="P9" s="298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54" t="s">
        <v>821</v>
      </c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63"/>
      <c r="AC11" s="63"/>
      <c r="AD11" s="63"/>
      <c r="AE11" s="63"/>
      <c r="AF11" s="63"/>
    </row>
    <row r="12" spans="1:39" s="9" customFormat="1" ht="12.75" x14ac:dyDescent="0.2">
      <c r="M12" s="294" t="s">
        <v>17</v>
      </c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B12" s="155" t="s">
        <v>916</v>
      </c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286" t="s">
        <v>23</v>
      </c>
      <c r="B14" s="286" t="s">
        <v>22</v>
      </c>
      <c r="C14" s="286" t="s">
        <v>18</v>
      </c>
      <c r="D14" s="286" t="s">
        <v>814</v>
      </c>
      <c r="E14" s="295" t="s">
        <v>973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7"/>
    </row>
    <row r="15" spans="1:39" s="3" customFormat="1" ht="15" customHeight="1" x14ac:dyDescent="0.2">
      <c r="A15" s="287"/>
      <c r="B15" s="287"/>
      <c r="C15" s="287"/>
      <c r="D15" s="287"/>
      <c r="E15" s="289" t="s">
        <v>0</v>
      </c>
      <c r="F15" s="290"/>
      <c r="G15" s="290"/>
      <c r="H15" s="290"/>
      <c r="I15" s="291"/>
      <c r="J15" s="289" t="s">
        <v>5</v>
      </c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1"/>
    </row>
    <row r="16" spans="1:39" s="3" customFormat="1" ht="15" customHeight="1" x14ac:dyDescent="0.2">
      <c r="A16" s="287"/>
      <c r="B16" s="287"/>
      <c r="C16" s="287"/>
      <c r="D16" s="287"/>
      <c r="E16" s="289" t="s">
        <v>36</v>
      </c>
      <c r="F16" s="290"/>
      <c r="G16" s="290"/>
      <c r="H16" s="290"/>
      <c r="I16" s="291"/>
      <c r="J16" s="289" t="s">
        <v>36</v>
      </c>
      <c r="K16" s="290"/>
      <c r="L16" s="290"/>
      <c r="M16" s="290"/>
      <c r="N16" s="291"/>
      <c r="O16" s="289" t="s">
        <v>35</v>
      </c>
      <c r="P16" s="290"/>
      <c r="Q16" s="290"/>
      <c r="R16" s="290"/>
      <c r="S16" s="291"/>
      <c r="T16" s="289" t="s">
        <v>34</v>
      </c>
      <c r="U16" s="290"/>
      <c r="V16" s="290"/>
      <c r="W16" s="290"/>
      <c r="X16" s="291"/>
      <c r="Y16" s="289" t="s">
        <v>33</v>
      </c>
      <c r="Z16" s="290"/>
      <c r="AA16" s="290"/>
      <c r="AB16" s="290"/>
      <c r="AC16" s="291"/>
      <c r="AD16" s="289" t="s">
        <v>32</v>
      </c>
      <c r="AE16" s="290"/>
      <c r="AF16" s="290"/>
      <c r="AG16" s="290"/>
      <c r="AH16" s="291"/>
    </row>
    <row r="17" spans="1:34" s="3" customFormat="1" ht="107.25" customHeight="1" x14ac:dyDescent="0.2">
      <c r="A17" s="287"/>
      <c r="B17" s="287"/>
      <c r="C17" s="287"/>
      <c r="D17" s="287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8">
        <v>1</v>
      </c>
      <c r="B18" s="58">
        <v>2</v>
      </c>
      <c r="C18" s="58">
        <v>3</v>
      </c>
      <c r="D18" s="58">
        <v>4</v>
      </c>
      <c r="E18" s="58" t="s">
        <v>120</v>
      </c>
      <c r="F18" s="58" t="s">
        <v>119</v>
      </c>
      <c r="G18" s="58" t="s">
        <v>118</v>
      </c>
      <c r="H18" s="58" t="s">
        <v>117</v>
      </c>
      <c r="I18" s="58" t="s">
        <v>116</v>
      </c>
      <c r="J18" s="58" t="s">
        <v>85</v>
      </c>
      <c r="K18" s="58" t="s">
        <v>84</v>
      </c>
      <c r="L18" s="58" t="s">
        <v>83</v>
      </c>
      <c r="M18" s="58" t="s">
        <v>82</v>
      </c>
      <c r="N18" s="58" t="s">
        <v>81</v>
      </c>
      <c r="O18" s="58" t="s">
        <v>132</v>
      </c>
      <c r="P18" s="58" t="s">
        <v>131</v>
      </c>
      <c r="Q18" s="58" t="s">
        <v>130</v>
      </c>
      <c r="R18" s="58" t="s">
        <v>129</v>
      </c>
      <c r="S18" s="58" t="s">
        <v>128</v>
      </c>
      <c r="T18" s="58" t="s">
        <v>186</v>
      </c>
      <c r="U18" s="58" t="s">
        <v>185</v>
      </c>
      <c r="V18" s="58" t="s">
        <v>184</v>
      </c>
      <c r="W18" s="58" t="s">
        <v>183</v>
      </c>
      <c r="X18" s="58" t="s">
        <v>813</v>
      </c>
      <c r="Y18" s="58" t="s">
        <v>181</v>
      </c>
      <c r="Z18" s="58" t="s">
        <v>180</v>
      </c>
      <c r="AA18" s="58" t="s">
        <v>179</v>
      </c>
      <c r="AB18" s="58" t="s">
        <v>178</v>
      </c>
      <c r="AC18" s="58" t="s">
        <v>812</v>
      </c>
      <c r="AD18" s="58" t="s">
        <v>176</v>
      </c>
      <c r="AE18" s="58" t="s">
        <v>175</v>
      </c>
      <c r="AF18" s="58" t="s">
        <v>174</v>
      </c>
      <c r="AG18" s="58" t="s">
        <v>173</v>
      </c>
      <c r="AH18" s="58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50"/>
      <c r="B20" s="351"/>
      <c r="C20" s="352"/>
      <c r="D20" s="156" t="s">
        <v>870</v>
      </c>
      <c r="E20" s="157">
        <f>E52+E60+E76</f>
        <v>0</v>
      </c>
      <c r="F20" s="157">
        <f t="shared" ref="F20:AH20" si="0">F52+F60+F76</f>
        <v>0</v>
      </c>
      <c r="G20" s="157">
        <f t="shared" si="0"/>
        <v>11.200000000000001</v>
      </c>
      <c r="H20" s="157">
        <f t="shared" si="0"/>
        <v>0</v>
      </c>
      <c r="I20" s="157">
        <f t="shared" si="0"/>
        <v>0</v>
      </c>
      <c r="J20" s="157">
        <f t="shared" si="0"/>
        <v>0</v>
      </c>
      <c r="K20" s="157">
        <f t="shared" si="0"/>
        <v>0</v>
      </c>
      <c r="L20" s="157">
        <f t="shared" si="0"/>
        <v>11.968000000000002</v>
      </c>
      <c r="M20" s="157">
        <f t="shared" si="0"/>
        <v>0</v>
      </c>
      <c r="N20" s="157">
        <f t="shared" si="0"/>
        <v>0</v>
      </c>
      <c r="O20" s="157">
        <f t="shared" si="0"/>
        <v>0</v>
      </c>
      <c r="P20" s="157">
        <f t="shared" si="0"/>
        <v>0</v>
      </c>
      <c r="Q20" s="157">
        <f t="shared" si="0"/>
        <v>3.585</v>
      </c>
      <c r="R20" s="157">
        <f t="shared" si="0"/>
        <v>0</v>
      </c>
      <c r="S20" s="157">
        <f t="shared" si="0"/>
        <v>0</v>
      </c>
      <c r="T20" s="157">
        <f t="shared" si="0"/>
        <v>0</v>
      </c>
      <c r="U20" s="157">
        <f t="shared" si="0"/>
        <v>0</v>
      </c>
      <c r="V20" s="157">
        <f t="shared" si="0"/>
        <v>2.3450000000000002</v>
      </c>
      <c r="W20" s="157">
        <f t="shared" si="0"/>
        <v>0</v>
      </c>
      <c r="X20" s="157">
        <f t="shared" si="0"/>
        <v>0</v>
      </c>
      <c r="Y20" s="157">
        <f t="shared" si="0"/>
        <v>0</v>
      </c>
      <c r="Z20" s="157">
        <f t="shared" si="0"/>
        <v>0</v>
      </c>
      <c r="AA20" s="157">
        <f t="shared" si="0"/>
        <v>3.1349999999999998</v>
      </c>
      <c r="AB20" s="157">
        <f t="shared" si="0"/>
        <v>0</v>
      </c>
      <c r="AC20" s="157">
        <f t="shared" si="0"/>
        <v>0</v>
      </c>
      <c r="AD20" s="157">
        <f t="shared" si="0"/>
        <v>0</v>
      </c>
      <c r="AE20" s="157">
        <f t="shared" si="0"/>
        <v>0</v>
      </c>
      <c r="AF20" s="157">
        <f t="shared" si="0"/>
        <v>2.903</v>
      </c>
      <c r="AG20" s="157">
        <f t="shared" si="0"/>
        <v>0</v>
      </c>
      <c r="AH20" s="157">
        <f t="shared" si="0"/>
        <v>0</v>
      </c>
    </row>
    <row r="21" spans="1:34" x14ac:dyDescent="0.25">
      <c r="A21" s="60" t="s">
        <v>825</v>
      </c>
      <c r="B21" s="88" t="s">
        <v>826</v>
      </c>
      <c r="C21" s="18"/>
      <c r="D21" s="89" t="s">
        <v>870</v>
      </c>
      <c r="E21" s="89" t="s">
        <v>870</v>
      </c>
      <c r="F21" s="89" t="s">
        <v>870</v>
      </c>
      <c r="G21" s="89" t="s">
        <v>870</v>
      </c>
      <c r="H21" s="89" t="s">
        <v>870</v>
      </c>
      <c r="I21" s="89" t="s">
        <v>870</v>
      </c>
      <c r="J21" s="89" t="s">
        <v>870</v>
      </c>
      <c r="K21" s="89" t="s">
        <v>870</v>
      </c>
      <c r="L21" s="89" t="s">
        <v>870</v>
      </c>
      <c r="M21" s="89" t="s">
        <v>870</v>
      </c>
      <c r="N21" s="89" t="s">
        <v>870</v>
      </c>
      <c r="O21" s="89" t="s">
        <v>870</v>
      </c>
      <c r="P21" s="89" t="s">
        <v>870</v>
      </c>
      <c r="Q21" s="89" t="s">
        <v>870</v>
      </c>
      <c r="R21" s="89" t="s">
        <v>870</v>
      </c>
      <c r="S21" s="89" t="s">
        <v>870</v>
      </c>
      <c r="T21" s="89" t="s">
        <v>870</v>
      </c>
      <c r="U21" s="89" t="s">
        <v>870</v>
      </c>
      <c r="V21" s="89" t="s">
        <v>870</v>
      </c>
      <c r="W21" s="89" t="s">
        <v>870</v>
      </c>
      <c r="X21" s="89" t="s">
        <v>870</v>
      </c>
      <c r="Y21" s="89" t="s">
        <v>870</v>
      </c>
      <c r="Z21" s="89" t="s">
        <v>870</v>
      </c>
      <c r="AA21" s="89" t="s">
        <v>870</v>
      </c>
      <c r="AB21" s="89" t="s">
        <v>870</v>
      </c>
      <c r="AC21" s="89" t="s">
        <v>870</v>
      </c>
      <c r="AD21" s="89" t="s">
        <v>870</v>
      </c>
      <c r="AE21" s="89" t="s">
        <v>870</v>
      </c>
      <c r="AF21" s="89" t="s">
        <v>870</v>
      </c>
      <c r="AG21" s="89" t="s">
        <v>870</v>
      </c>
      <c r="AH21" s="89" t="s">
        <v>870</v>
      </c>
    </row>
    <row r="22" spans="1:34" s="9" customFormat="1" ht="24" x14ac:dyDescent="0.2">
      <c r="A22" s="60" t="s">
        <v>827</v>
      </c>
      <c r="B22" s="88" t="s">
        <v>828</v>
      </c>
      <c r="C22" s="18"/>
      <c r="D22" s="89" t="s">
        <v>870</v>
      </c>
      <c r="E22" s="89" t="s">
        <v>870</v>
      </c>
      <c r="F22" s="89" t="s">
        <v>870</v>
      </c>
      <c r="G22" s="89" t="s">
        <v>870</v>
      </c>
      <c r="H22" s="89" t="s">
        <v>870</v>
      </c>
      <c r="I22" s="89" t="s">
        <v>870</v>
      </c>
      <c r="J22" s="89" t="s">
        <v>870</v>
      </c>
      <c r="K22" s="89" t="s">
        <v>870</v>
      </c>
      <c r="L22" s="89" t="s">
        <v>870</v>
      </c>
      <c r="M22" s="89" t="s">
        <v>870</v>
      </c>
      <c r="N22" s="89" t="s">
        <v>870</v>
      </c>
      <c r="O22" s="89" t="s">
        <v>870</v>
      </c>
      <c r="P22" s="89" t="s">
        <v>870</v>
      </c>
      <c r="Q22" s="89" t="s">
        <v>870</v>
      </c>
      <c r="R22" s="89" t="s">
        <v>870</v>
      </c>
      <c r="S22" s="89" t="s">
        <v>870</v>
      </c>
      <c r="T22" s="89" t="s">
        <v>870</v>
      </c>
      <c r="U22" s="89" t="s">
        <v>870</v>
      </c>
      <c r="V22" s="89" t="s">
        <v>870</v>
      </c>
      <c r="W22" s="89" t="s">
        <v>870</v>
      </c>
      <c r="X22" s="89" t="s">
        <v>870</v>
      </c>
      <c r="Y22" s="89" t="s">
        <v>870</v>
      </c>
      <c r="Z22" s="89" t="s">
        <v>870</v>
      </c>
      <c r="AA22" s="89" t="s">
        <v>870</v>
      </c>
      <c r="AB22" s="89" t="s">
        <v>870</v>
      </c>
      <c r="AC22" s="89" t="s">
        <v>870</v>
      </c>
      <c r="AD22" s="89" t="s">
        <v>870</v>
      </c>
      <c r="AE22" s="89" t="s">
        <v>870</v>
      </c>
      <c r="AF22" s="89" t="s">
        <v>870</v>
      </c>
      <c r="AG22" s="89" t="s">
        <v>870</v>
      </c>
      <c r="AH22" s="89" t="s">
        <v>870</v>
      </c>
    </row>
    <row r="23" spans="1:34" s="9" customFormat="1" ht="48" x14ac:dyDescent="0.2">
      <c r="A23" s="60" t="s">
        <v>829</v>
      </c>
      <c r="B23" s="88" t="s">
        <v>830</v>
      </c>
      <c r="C23" s="18"/>
      <c r="D23" s="89" t="s">
        <v>870</v>
      </c>
      <c r="E23" s="89" t="s">
        <v>870</v>
      </c>
      <c r="F23" s="89" t="s">
        <v>870</v>
      </c>
      <c r="G23" s="89" t="s">
        <v>870</v>
      </c>
      <c r="H23" s="89" t="s">
        <v>870</v>
      </c>
      <c r="I23" s="89" t="s">
        <v>870</v>
      </c>
      <c r="J23" s="89" t="s">
        <v>870</v>
      </c>
      <c r="K23" s="89" t="s">
        <v>870</v>
      </c>
      <c r="L23" s="89" t="s">
        <v>870</v>
      </c>
      <c r="M23" s="89" t="s">
        <v>870</v>
      </c>
      <c r="N23" s="89" t="s">
        <v>870</v>
      </c>
      <c r="O23" s="89" t="s">
        <v>870</v>
      </c>
      <c r="P23" s="89" t="s">
        <v>870</v>
      </c>
      <c r="Q23" s="89" t="s">
        <v>870</v>
      </c>
      <c r="R23" s="89" t="s">
        <v>870</v>
      </c>
      <c r="S23" s="89" t="s">
        <v>870</v>
      </c>
      <c r="T23" s="89" t="s">
        <v>870</v>
      </c>
      <c r="U23" s="89" t="s">
        <v>870</v>
      </c>
      <c r="V23" s="89" t="s">
        <v>870</v>
      </c>
      <c r="W23" s="89" t="s">
        <v>870</v>
      </c>
      <c r="X23" s="89" t="s">
        <v>870</v>
      </c>
      <c r="Y23" s="89" t="s">
        <v>870</v>
      </c>
      <c r="Z23" s="89" t="s">
        <v>870</v>
      </c>
      <c r="AA23" s="89" t="s">
        <v>870</v>
      </c>
      <c r="AB23" s="89" t="s">
        <v>870</v>
      </c>
      <c r="AC23" s="89" t="s">
        <v>870</v>
      </c>
      <c r="AD23" s="89" t="s">
        <v>870</v>
      </c>
      <c r="AE23" s="89" t="s">
        <v>870</v>
      </c>
      <c r="AF23" s="89" t="s">
        <v>870</v>
      </c>
      <c r="AG23" s="89" t="s">
        <v>870</v>
      </c>
      <c r="AH23" s="89" t="s">
        <v>870</v>
      </c>
    </row>
    <row r="24" spans="1:34" ht="24" x14ac:dyDescent="0.25">
      <c r="A24" s="60" t="s">
        <v>831</v>
      </c>
      <c r="B24" s="88" t="s">
        <v>832</v>
      </c>
      <c r="C24" s="18"/>
      <c r="D24" s="89" t="s">
        <v>870</v>
      </c>
      <c r="E24" s="89" t="s">
        <v>870</v>
      </c>
      <c r="F24" s="89" t="s">
        <v>870</v>
      </c>
      <c r="G24" s="89" t="s">
        <v>870</v>
      </c>
      <c r="H24" s="89" t="s">
        <v>870</v>
      </c>
      <c r="I24" s="89" t="s">
        <v>870</v>
      </c>
      <c r="J24" s="89" t="s">
        <v>870</v>
      </c>
      <c r="K24" s="89" t="s">
        <v>870</v>
      </c>
      <c r="L24" s="89" t="s">
        <v>870</v>
      </c>
      <c r="M24" s="89" t="s">
        <v>870</v>
      </c>
      <c r="N24" s="89" t="s">
        <v>870</v>
      </c>
      <c r="O24" s="89" t="s">
        <v>870</v>
      </c>
      <c r="P24" s="89" t="s">
        <v>870</v>
      </c>
      <c r="Q24" s="89" t="s">
        <v>870</v>
      </c>
      <c r="R24" s="89" t="s">
        <v>870</v>
      </c>
      <c r="S24" s="89" t="s">
        <v>870</v>
      </c>
      <c r="T24" s="89" t="s">
        <v>870</v>
      </c>
      <c r="U24" s="89" t="s">
        <v>870</v>
      </c>
      <c r="V24" s="89" t="s">
        <v>870</v>
      </c>
      <c r="W24" s="89" t="s">
        <v>870</v>
      </c>
      <c r="X24" s="89" t="s">
        <v>870</v>
      </c>
      <c r="Y24" s="89" t="s">
        <v>870</v>
      </c>
      <c r="Z24" s="89" t="s">
        <v>870</v>
      </c>
      <c r="AA24" s="89" t="s">
        <v>870</v>
      </c>
      <c r="AB24" s="89" t="s">
        <v>870</v>
      </c>
      <c r="AC24" s="89" t="s">
        <v>870</v>
      </c>
      <c r="AD24" s="89" t="s">
        <v>870</v>
      </c>
      <c r="AE24" s="89" t="s">
        <v>870</v>
      </c>
      <c r="AF24" s="89" t="s">
        <v>870</v>
      </c>
      <c r="AG24" s="89" t="s">
        <v>870</v>
      </c>
      <c r="AH24" s="89" t="s">
        <v>870</v>
      </c>
    </row>
    <row r="25" spans="1:34" ht="36" x14ac:dyDescent="0.25">
      <c r="A25" s="60" t="s">
        <v>833</v>
      </c>
      <c r="B25" s="88" t="s">
        <v>834</v>
      </c>
      <c r="C25" s="18"/>
      <c r="D25" s="89" t="s">
        <v>870</v>
      </c>
      <c r="E25" s="89" t="s">
        <v>870</v>
      </c>
      <c r="F25" s="89" t="s">
        <v>870</v>
      </c>
      <c r="G25" s="89" t="s">
        <v>870</v>
      </c>
      <c r="H25" s="89" t="s">
        <v>870</v>
      </c>
      <c r="I25" s="89" t="s">
        <v>870</v>
      </c>
      <c r="J25" s="89" t="s">
        <v>870</v>
      </c>
      <c r="K25" s="89" t="s">
        <v>870</v>
      </c>
      <c r="L25" s="89" t="s">
        <v>870</v>
      </c>
      <c r="M25" s="89" t="s">
        <v>870</v>
      </c>
      <c r="N25" s="89" t="s">
        <v>870</v>
      </c>
      <c r="O25" s="89" t="s">
        <v>870</v>
      </c>
      <c r="P25" s="89" t="s">
        <v>870</v>
      </c>
      <c r="Q25" s="89" t="s">
        <v>870</v>
      </c>
      <c r="R25" s="89" t="s">
        <v>870</v>
      </c>
      <c r="S25" s="89" t="s">
        <v>870</v>
      </c>
      <c r="T25" s="89" t="s">
        <v>870</v>
      </c>
      <c r="U25" s="89" t="s">
        <v>870</v>
      </c>
      <c r="V25" s="89" t="s">
        <v>870</v>
      </c>
      <c r="W25" s="89" t="s">
        <v>870</v>
      </c>
      <c r="X25" s="89" t="s">
        <v>870</v>
      </c>
      <c r="Y25" s="89" t="s">
        <v>870</v>
      </c>
      <c r="Z25" s="89" t="s">
        <v>870</v>
      </c>
      <c r="AA25" s="89" t="s">
        <v>870</v>
      </c>
      <c r="AB25" s="89" t="s">
        <v>870</v>
      </c>
      <c r="AC25" s="89" t="s">
        <v>870</v>
      </c>
      <c r="AD25" s="89" t="s">
        <v>870</v>
      </c>
      <c r="AE25" s="89" t="s">
        <v>870</v>
      </c>
      <c r="AF25" s="89" t="s">
        <v>870</v>
      </c>
      <c r="AG25" s="89" t="s">
        <v>870</v>
      </c>
      <c r="AH25" s="89" t="s">
        <v>870</v>
      </c>
    </row>
    <row r="26" spans="1:34" x14ac:dyDescent="0.25">
      <c r="A26" s="60" t="s">
        <v>835</v>
      </c>
      <c r="B26" s="88" t="s">
        <v>836</v>
      </c>
      <c r="C26" s="18"/>
      <c r="D26" s="89" t="s">
        <v>870</v>
      </c>
      <c r="E26" s="89" t="s">
        <v>870</v>
      </c>
      <c r="F26" s="89" t="s">
        <v>870</v>
      </c>
      <c r="G26" s="89" t="s">
        <v>870</v>
      </c>
      <c r="H26" s="89" t="s">
        <v>870</v>
      </c>
      <c r="I26" s="89" t="s">
        <v>870</v>
      </c>
      <c r="J26" s="89" t="s">
        <v>870</v>
      </c>
      <c r="K26" s="89" t="s">
        <v>870</v>
      </c>
      <c r="L26" s="89" t="s">
        <v>870</v>
      </c>
      <c r="M26" s="89" t="s">
        <v>870</v>
      </c>
      <c r="N26" s="89" t="s">
        <v>870</v>
      </c>
      <c r="O26" s="89" t="s">
        <v>870</v>
      </c>
      <c r="P26" s="89" t="s">
        <v>870</v>
      </c>
      <c r="Q26" s="89" t="s">
        <v>870</v>
      </c>
      <c r="R26" s="89" t="s">
        <v>870</v>
      </c>
      <c r="S26" s="89" t="s">
        <v>870</v>
      </c>
      <c r="T26" s="89" t="s">
        <v>870</v>
      </c>
      <c r="U26" s="89" t="s">
        <v>870</v>
      </c>
      <c r="V26" s="89" t="s">
        <v>870</v>
      </c>
      <c r="W26" s="89" t="s">
        <v>870</v>
      </c>
      <c r="X26" s="89" t="s">
        <v>870</v>
      </c>
      <c r="Y26" s="89" t="s">
        <v>870</v>
      </c>
      <c r="Z26" s="89" t="s">
        <v>870</v>
      </c>
      <c r="AA26" s="89" t="s">
        <v>870</v>
      </c>
      <c r="AB26" s="89" t="s">
        <v>870</v>
      </c>
      <c r="AC26" s="89" t="s">
        <v>870</v>
      </c>
      <c r="AD26" s="89" t="s">
        <v>870</v>
      </c>
      <c r="AE26" s="89" t="s">
        <v>870</v>
      </c>
      <c r="AF26" s="89" t="s">
        <v>870</v>
      </c>
      <c r="AG26" s="89" t="s">
        <v>870</v>
      </c>
      <c r="AH26" s="89" t="s">
        <v>870</v>
      </c>
    </row>
    <row r="27" spans="1:34" x14ac:dyDescent="0.25">
      <c r="A27" s="60" t="s">
        <v>837</v>
      </c>
      <c r="B27" s="88" t="s">
        <v>838</v>
      </c>
      <c r="C27" s="18"/>
      <c r="D27" s="89" t="s">
        <v>870</v>
      </c>
      <c r="E27" s="89">
        <f>E20</f>
        <v>0</v>
      </c>
      <c r="F27" s="89">
        <f t="shared" ref="F27:AH27" si="1">F20</f>
        <v>0</v>
      </c>
      <c r="G27" s="89">
        <f t="shared" si="1"/>
        <v>11.200000000000001</v>
      </c>
      <c r="H27" s="89">
        <f t="shared" si="1"/>
        <v>0</v>
      </c>
      <c r="I27" s="89">
        <f t="shared" si="1"/>
        <v>0</v>
      </c>
      <c r="J27" s="89">
        <f t="shared" si="1"/>
        <v>0</v>
      </c>
      <c r="K27" s="89">
        <f t="shared" si="1"/>
        <v>0</v>
      </c>
      <c r="L27" s="89">
        <f t="shared" si="1"/>
        <v>11.968000000000002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89">
        <f t="shared" si="1"/>
        <v>3.585</v>
      </c>
      <c r="R27" s="89">
        <f t="shared" si="1"/>
        <v>0</v>
      </c>
      <c r="S27" s="89">
        <f t="shared" si="1"/>
        <v>0</v>
      </c>
      <c r="T27" s="89">
        <f t="shared" si="1"/>
        <v>0</v>
      </c>
      <c r="U27" s="89">
        <f t="shared" si="1"/>
        <v>0</v>
      </c>
      <c r="V27" s="89">
        <f t="shared" si="1"/>
        <v>2.3450000000000002</v>
      </c>
      <c r="W27" s="89">
        <f t="shared" si="1"/>
        <v>0</v>
      </c>
      <c r="X27" s="89">
        <f t="shared" si="1"/>
        <v>0</v>
      </c>
      <c r="Y27" s="89">
        <f t="shared" si="1"/>
        <v>0</v>
      </c>
      <c r="Z27" s="89">
        <f t="shared" si="1"/>
        <v>0</v>
      </c>
      <c r="AA27" s="89">
        <f t="shared" si="1"/>
        <v>3.1349999999999998</v>
      </c>
      <c r="AB27" s="89">
        <f t="shared" si="1"/>
        <v>0</v>
      </c>
      <c r="AC27" s="89">
        <f t="shared" si="1"/>
        <v>0</v>
      </c>
      <c r="AD27" s="89">
        <f t="shared" si="1"/>
        <v>0</v>
      </c>
      <c r="AE27" s="89">
        <f t="shared" si="1"/>
        <v>0</v>
      </c>
      <c r="AF27" s="89">
        <f t="shared" si="1"/>
        <v>2.903</v>
      </c>
      <c r="AG27" s="89">
        <f t="shared" si="1"/>
        <v>0</v>
      </c>
      <c r="AH27" s="89">
        <f t="shared" si="1"/>
        <v>0</v>
      </c>
    </row>
    <row r="28" spans="1:34" ht="24" x14ac:dyDescent="0.25">
      <c r="A28" s="60" t="s">
        <v>481</v>
      </c>
      <c r="B28" s="88" t="s">
        <v>839</v>
      </c>
      <c r="C28" s="18"/>
      <c r="D28" s="89" t="s">
        <v>870</v>
      </c>
      <c r="E28" s="89" t="s">
        <v>870</v>
      </c>
      <c r="F28" s="89" t="s">
        <v>870</v>
      </c>
      <c r="G28" s="89" t="s">
        <v>870</v>
      </c>
      <c r="H28" s="89" t="s">
        <v>870</v>
      </c>
      <c r="I28" s="89" t="s">
        <v>870</v>
      </c>
      <c r="J28" s="89" t="s">
        <v>870</v>
      </c>
      <c r="K28" s="89" t="s">
        <v>870</v>
      </c>
      <c r="L28" s="89" t="s">
        <v>870</v>
      </c>
      <c r="M28" s="89" t="s">
        <v>870</v>
      </c>
      <c r="N28" s="89" t="s">
        <v>870</v>
      </c>
      <c r="O28" s="89" t="s">
        <v>870</v>
      </c>
      <c r="P28" s="89" t="s">
        <v>870</v>
      </c>
      <c r="Q28" s="89" t="s">
        <v>870</v>
      </c>
      <c r="R28" s="89" t="s">
        <v>870</v>
      </c>
      <c r="S28" s="89" t="s">
        <v>870</v>
      </c>
      <c r="T28" s="89" t="s">
        <v>870</v>
      </c>
      <c r="U28" s="89" t="s">
        <v>870</v>
      </c>
      <c r="V28" s="89" t="s">
        <v>870</v>
      </c>
      <c r="W28" s="89" t="s">
        <v>870</v>
      </c>
      <c r="X28" s="89" t="s">
        <v>870</v>
      </c>
      <c r="Y28" s="89" t="s">
        <v>870</v>
      </c>
      <c r="Z28" s="89" t="s">
        <v>870</v>
      </c>
      <c r="AA28" s="89" t="s">
        <v>870</v>
      </c>
      <c r="AB28" s="89" t="s">
        <v>870</v>
      </c>
      <c r="AC28" s="89" t="s">
        <v>870</v>
      </c>
      <c r="AD28" s="89" t="s">
        <v>870</v>
      </c>
      <c r="AE28" s="89" t="s">
        <v>870</v>
      </c>
      <c r="AF28" s="89" t="s">
        <v>870</v>
      </c>
      <c r="AG28" s="89" t="s">
        <v>870</v>
      </c>
      <c r="AH28" s="89" t="s">
        <v>870</v>
      </c>
    </row>
    <row r="29" spans="1:34" ht="36" x14ac:dyDescent="0.25">
      <c r="A29" s="60" t="s">
        <v>479</v>
      </c>
      <c r="B29" s="88" t="s">
        <v>840</v>
      </c>
      <c r="C29" s="18"/>
      <c r="D29" s="89" t="s">
        <v>870</v>
      </c>
      <c r="E29" s="89" t="s">
        <v>870</v>
      </c>
      <c r="F29" s="89" t="s">
        <v>870</v>
      </c>
      <c r="G29" s="89" t="s">
        <v>870</v>
      </c>
      <c r="H29" s="89" t="s">
        <v>870</v>
      </c>
      <c r="I29" s="89" t="s">
        <v>870</v>
      </c>
      <c r="J29" s="89" t="s">
        <v>870</v>
      </c>
      <c r="K29" s="89" t="s">
        <v>870</v>
      </c>
      <c r="L29" s="89" t="s">
        <v>870</v>
      </c>
      <c r="M29" s="89" t="s">
        <v>870</v>
      </c>
      <c r="N29" s="89" t="s">
        <v>870</v>
      </c>
      <c r="O29" s="89" t="s">
        <v>870</v>
      </c>
      <c r="P29" s="89" t="s">
        <v>870</v>
      </c>
      <c r="Q29" s="89" t="s">
        <v>870</v>
      </c>
      <c r="R29" s="89" t="s">
        <v>870</v>
      </c>
      <c r="S29" s="89" t="s">
        <v>870</v>
      </c>
      <c r="T29" s="89" t="s">
        <v>870</v>
      </c>
      <c r="U29" s="89" t="s">
        <v>870</v>
      </c>
      <c r="V29" s="89" t="s">
        <v>870</v>
      </c>
      <c r="W29" s="89" t="s">
        <v>870</v>
      </c>
      <c r="X29" s="89" t="s">
        <v>870</v>
      </c>
      <c r="Y29" s="89" t="s">
        <v>870</v>
      </c>
      <c r="Z29" s="89" t="s">
        <v>870</v>
      </c>
      <c r="AA29" s="89" t="s">
        <v>870</v>
      </c>
      <c r="AB29" s="89" t="s">
        <v>870</v>
      </c>
      <c r="AC29" s="89" t="s">
        <v>870</v>
      </c>
      <c r="AD29" s="89" t="s">
        <v>870</v>
      </c>
      <c r="AE29" s="89" t="s">
        <v>870</v>
      </c>
      <c r="AF29" s="89" t="s">
        <v>870</v>
      </c>
      <c r="AG29" s="89" t="s">
        <v>870</v>
      </c>
      <c r="AH29" s="89" t="s">
        <v>870</v>
      </c>
    </row>
    <row r="30" spans="1:34" ht="60" x14ac:dyDescent="0.25">
      <c r="A30" s="60" t="s">
        <v>477</v>
      </c>
      <c r="B30" s="88" t="s">
        <v>841</v>
      </c>
      <c r="C30" s="18"/>
      <c r="D30" s="89" t="s">
        <v>870</v>
      </c>
      <c r="E30" s="89" t="s">
        <v>870</v>
      </c>
      <c r="F30" s="89" t="s">
        <v>870</v>
      </c>
      <c r="G30" s="89" t="s">
        <v>870</v>
      </c>
      <c r="H30" s="89" t="s">
        <v>870</v>
      </c>
      <c r="I30" s="89" t="s">
        <v>870</v>
      </c>
      <c r="J30" s="89" t="s">
        <v>870</v>
      </c>
      <c r="K30" s="89" t="s">
        <v>870</v>
      </c>
      <c r="L30" s="89" t="s">
        <v>870</v>
      </c>
      <c r="M30" s="89" t="s">
        <v>870</v>
      </c>
      <c r="N30" s="89" t="s">
        <v>870</v>
      </c>
      <c r="O30" s="89" t="s">
        <v>870</v>
      </c>
      <c r="P30" s="89" t="s">
        <v>870</v>
      </c>
      <c r="Q30" s="89" t="s">
        <v>870</v>
      </c>
      <c r="R30" s="89" t="s">
        <v>870</v>
      </c>
      <c r="S30" s="89" t="s">
        <v>870</v>
      </c>
      <c r="T30" s="89" t="s">
        <v>870</v>
      </c>
      <c r="U30" s="89" t="s">
        <v>870</v>
      </c>
      <c r="V30" s="89" t="s">
        <v>870</v>
      </c>
      <c r="W30" s="89" t="s">
        <v>870</v>
      </c>
      <c r="X30" s="89" t="s">
        <v>870</v>
      </c>
      <c r="Y30" s="89" t="s">
        <v>870</v>
      </c>
      <c r="Z30" s="89" t="s">
        <v>870</v>
      </c>
      <c r="AA30" s="89" t="s">
        <v>870</v>
      </c>
      <c r="AB30" s="89" t="s">
        <v>870</v>
      </c>
      <c r="AC30" s="89" t="s">
        <v>870</v>
      </c>
      <c r="AD30" s="89" t="s">
        <v>870</v>
      </c>
      <c r="AE30" s="89" t="s">
        <v>870</v>
      </c>
      <c r="AF30" s="89" t="s">
        <v>870</v>
      </c>
      <c r="AG30" s="89" t="s">
        <v>870</v>
      </c>
      <c r="AH30" s="89" t="s">
        <v>870</v>
      </c>
    </row>
    <row r="31" spans="1:34" ht="60" x14ac:dyDescent="0.25">
      <c r="A31" s="60" t="s">
        <v>472</v>
      </c>
      <c r="B31" s="88" t="s">
        <v>842</v>
      </c>
      <c r="C31" s="18"/>
      <c r="D31" s="89" t="s">
        <v>870</v>
      </c>
      <c r="E31" s="89" t="s">
        <v>870</v>
      </c>
      <c r="F31" s="89" t="s">
        <v>870</v>
      </c>
      <c r="G31" s="89" t="s">
        <v>870</v>
      </c>
      <c r="H31" s="89" t="s">
        <v>870</v>
      </c>
      <c r="I31" s="89" t="s">
        <v>870</v>
      </c>
      <c r="J31" s="89" t="s">
        <v>870</v>
      </c>
      <c r="K31" s="89" t="s">
        <v>870</v>
      </c>
      <c r="L31" s="89" t="s">
        <v>870</v>
      </c>
      <c r="M31" s="89" t="s">
        <v>870</v>
      </c>
      <c r="N31" s="89" t="s">
        <v>870</v>
      </c>
      <c r="O31" s="89" t="s">
        <v>870</v>
      </c>
      <c r="P31" s="89" t="s">
        <v>870</v>
      </c>
      <c r="Q31" s="89" t="s">
        <v>870</v>
      </c>
      <c r="R31" s="89" t="s">
        <v>870</v>
      </c>
      <c r="S31" s="89" t="s">
        <v>870</v>
      </c>
      <c r="T31" s="89" t="s">
        <v>870</v>
      </c>
      <c r="U31" s="89" t="s">
        <v>870</v>
      </c>
      <c r="V31" s="89" t="s">
        <v>870</v>
      </c>
      <c r="W31" s="89" t="s">
        <v>870</v>
      </c>
      <c r="X31" s="89" t="s">
        <v>870</v>
      </c>
      <c r="Y31" s="89" t="s">
        <v>870</v>
      </c>
      <c r="Z31" s="89" t="s">
        <v>870</v>
      </c>
      <c r="AA31" s="89" t="s">
        <v>870</v>
      </c>
      <c r="AB31" s="89" t="s">
        <v>870</v>
      </c>
      <c r="AC31" s="89" t="s">
        <v>870</v>
      </c>
      <c r="AD31" s="89" t="s">
        <v>870</v>
      </c>
      <c r="AE31" s="89" t="s">
        <v>870</v>
      </c>
      <c r="AF31" s="89" t="s">
        <v>870</v>
      </c>
      <c r="AG31" s="89" t="s">
        <v>870</v>
      </c>
      <c r="AH31" s="89" t="s">
        <v>870</v>
      </c>
    </row>
    <row r="32" spans="1:34" ht="48" x14ac:dyDescent="0.25">
      <c r="A32" s="60" t="s">
        <v>470</v>
      </c>
      <c r="B32" s="88" t="s">
        <v>843</v>
      </c>
      <c r="C32" s="18"/>
      <c r="D32" s="89" t="s">
        <v>870</v>
      </c>
      <c r="E32" s="89" t="s">
        <v>870</v>
      </c>
      <c r="F32" s="89" t="s">
        <v>870</v>
      </c>
      <c r="G32" s="89" t="s">
        <v>870</v>
      </c>
      <c r="H32" s="89" t="s">
        <v>870</v>
      </c>
      <c r="I32" s="89" t="s">
        <v>870</v>
      </c>
      <c r="J32" s="89" t="s">
        <v>870</v>
      </c>
      <c r="K32" s="89" t="s">
        <v>870</v>
      </c>
      <c r="L32" s="89" t="s">
        <v>870</v>
      </c>
      <c r="M32" s="89" t="s">
        <v>870</v>
      </c>
      <c r="N32" s="89" t="s">
        <v>870</v>
      </c>
      <c r="O32" s="89" t="s">
        <v>870</v>
      </c>
      <c r="P32" s="89" t="s">
        <v>870</v>
      </c>
      <c r="Q32" s="89" t="s">
        <v>870</v>
      </c>
      <c r="R32" s="89" t="s">
        <v>870</v>
      </c>
      <c r="S32" s="89" t="s">
        <v>870</v>
      </c>
      <c r="T32" s="89" t="s">
        <v>870</v>
      </c>
      <c r="U32" s="89" t="s">
        <v>870</v>
      </c>
      <c r="V32" s="89" t="s">
        <v>870</v>
      </c>
      <c r="W32" s="89" t="s">
        <v>870</v>
      </c>
      <c r="X32" s="89" t="s">
        <v>870</v>
      </c>
      <c r="Y32" s="89" t="s">
        <v>870</v>
      </c>
      <c r="Z32" s="89" t="s">
        <v>870</v>
      </c>
      <c r="AA32" s="89" t="s">
        <v>870</v>
      </c>
      <c r="AB32" s="89" t="s">
        <v>870</v>
      </c>
      <c r="AC32" s="89" t="s">
        <v>870</v>
      </c>
      <c r="AD32" s="89" t="s">
        <v>870</v>
      </c>
      <c r="AE32" s="89" t="s">
        <v>870</v>
      </c>
      <c r="AF32" s="89" t="s">
        <v>870</v>
      </c>
      <c r="AG32" s="89" t="s">
        <v>870</v>
      </c>
      <c r="AH32" s="89" t="s">
        <v>870</v>
      </c>
    </row>
    <row r="33" spans="1:34" ht="36" x14ac:dyDescent="0.25">
      <c r="A33" s="60" t="s">
        <v>451</v>
      </c>
      <c r="B33" s="88" t="s">
        <v>844</v>
      </c>
      <c r="C33" s="18"/>
      <c r="D33" s="89" t="s">
        <v>870</v>
      </c>
      <c r="E33" s="89" t="s">
        <v>870</v>
      </c>
      <c r="F33" s="89" t="s">
        <v>870</v>
      </c>
      <c r="G33" s="89" t="s">
        <v>870</v>
      </c>
      <c r="H33" s="89" t="s">
        <v>870</v>
      </c>
      <c r="I33" s="89" t="s">
        <v>870</v>
      </c>
      <c r="J33" s="89" t="s">
        <v>870</v>
      </c>
      <c r="K33" s="89" t="s">
        <v>870</v>
      </c>
      <c r="L33" s="89" t="s">
        <v>870</v>
      </c>
      <c r="M33" s="89" t="s">
        <v>870</v>
      </c>
      <c r="N33" s="89" t="s">
        <v>870</v>
      </c>
      <c r="O33" s="89" t="s">
        <v>870</v>
      </c>
      <c r="P33" s="89" t="s">
        <v>870</v>
      </c>
      <c r="Q33" s="89" t="s">
        <v>870</v>
      </c>
      <c r="R33" s="89" t="s">
        <v>870</v>
      </c>
      <c r="S33" s="89" t="s">
        <v>870</v>
      </c>
      <c r="T33" s="89" t="s">
        <v>870</v>
      </c>
      <c r="U33" s="89" t="s">
        <v>870</v>
      </c>
      <c r="V33" s="89" t="s">
        <v>870</v>
      </c>
      <c r="W33" s="89" t="s">
        <v>870</v>
      </c>
      <c r="X33" s="89" t="s">
        <v>870</v>
      </c>
      <c r="Y33" s="89" t="s">
        <v>870</v>
      </c>
      <c r="Z33" s="89" t="s">
        <v>870</v>
      </c>
      <c r="AA33" s="89" t="s">
        <v>870</v>
      </c>
      <c r="AB33" s="89" t="s">
        <v>870</v>
      </c>
      <c r="AC33" s="89" t="s">
        <v>870</v>
      </c>
      <c r="AD33" s="89" t="s">
        <v>870</v>
      </c>
      <c r="AE33" s="89" t="s">
        <v>870</v>
      </c>
      <c r="AF33" s="89" t="s">
        <v>870</v>
      </c>
      <c r="AG33" s="89" t="s">
        <v>870</v>
      </c>
      <c r="AH33" s="89" t="s">
        <v>870</v>
      </c>
    </row>
    <row r="34" spans="1:34" ht="60" x14ac:dyDescent="0.25">
      <c r="A34" s="60" t="s">
        <v>449</v>
      </c>
      <c r="B34" s="88" t="s">
        <v>845</v>
      </c>
      <c r="C34" s="18"/>
      <c r="D34" s="89" t="s">
        <v>870</v>
      </c>
      <c r="E34" s="89" t="s">
        <v>870</v>
      </c>
      <c r="F34" s="89" t="s">
        <v>870</v>
      </c>
      <c r="G34" s="89" t="s">
        <v>870</v>
      </c>
      <c r="H34" s="89" t="s">
        <v>870</v>
      </c>
      <c r="I34" s="89" t="s">
        <v>870</v>
      </c>
      <c r="J34" s="89" t="s">
        <v>870</v>
      </c>
      <c r="K34" s="89" t="s">
        <v>870</v>
      </c>
      <c r="L34" s="89" t="s">
        <v>870</v>
      </c>
      <c r="M34" s="89" t="s">
        <v>870</v>
      </c>
      <c r="N34" s="89" t="s">
        <v>870</v>
      </c>
      <c r="O34" s="89" t="s">
        <v>870</v>
      </c>
      <c r="P34" s="89" t="s">
        <v>870</v>
      </c>
      <c r="Q34" s="89" t="s">
        <v>870</v>
      </c>
      <c r="R34" s="89" t="s">
        <v>870</v>
      </c>
      <c r="S34" s="89" t="s">
        <v>870</v>
      </c>
      <c r="T34" s="89" t="s">
        <v>870</v>
      </c>
      <c r="U34" s="89" t="s">
        <v>870</v>
      </c>
      <c r="V34" s="89" t="s">
        <v>870</v>
      </c>
      <c r="W34" s="89" t="s">
        <v>870</v>
      </c>
      <c r="X34" s="89" t="s">
        <v>870</v>
      </c>
      <c r="Y34" s="89" t="s">
        <v>870</v>
      </c>
      <c r="Z34" s="89" t="s">
        <v>870</v>
      </c>
      <c r="AA34" s="89" t="s">
        <v>870</v>
      </c>
      <c r="AB34" s="89" t="s">
        <v>870</v>
      </c>
      <c r="AC34" s="89" t="s">
        <v>870</v>
      </c>
      <c r="AD34" s="89" t="s">
        <v>870</v>
      </c>
      <c r="AE34" s="89" t="s">
        <v>870</v>
      </c>
      <c r="AF34" s="89" t="s">
        <v>870</v>
      </c>
      <c r="AG34" s="89" t="s">
        <v>870</v>
      </c>
      <c r="AH34" s="89" t="s">
        <v>870</v>
      </c>
    </row>
    <row r="35" spans="1:34" ht="36" x14ac:dyDescent="0.25">
      <c r="A35" s="60" t="s">
        <v>448</v>
      </c>
      <c r="B35" s="88" t="s">
        <v>846</v>
      </c>
      <c r="C35" s="18"/>
      <c r="D35" s="89" t="s">
        <v>870</v>
      </c>
      <c r="E35" s="89" t="s">
        <v>870</v>
      </c>
      <c r="F35" s="89" t="s">
        <v>870</v>
      </c>
      <c r="G35" s="89" t="s">
        <v>870</v>
      </c>
      <c r="H35" s="89" t="s">
        <v>870</v>
      </c>
      <c r="I35" s="89" t="s">
        <v>870</v>
      </c>
      <c r="J35" s="89" t="s">
        <v>870</v>
      </c>
      <c r="K35" s="89" t="s">
        <v>870</v>
      </c>
      <c r="L35" s="89" t="s">
        <v>870</v>
      </c>
      <c r="M35" s="89" t="s">
        <v>870</v>
      </c>
      <c r="N35" s="89" t="s">
        <v>870</v>
      </c>
      <c r="O35" s="89" t="s">
        <v>870</v>
      </c>
      <c r="P35" s="89" t="s">
        <v>870</v>
      </c>
      <c r="Q35" s="89" t="s">
        <v>870</v>
      </c>
      <c r="R35" s="89" t="s">
        <v>870</v>
      </c>
      <c r="S35" s="89" t="s">
        <v>870</v>
      </c>
      <c r="T35" s="89" t="s">
        <v>870</v>
      </c>
      <c r="U35" s="89" t="s">
        <v>870</v>
      </c>
      <c r="V35" s="89" t="s">
        <v>870</v>
      </c>
      <c r="W35" s="89" t="s">
        <v>870</v>
      </c>
      <c r="X35" s="89" t="s">
        <v>870</v>
      </c>
      <c r="Y35" s="89" t="s">
        <v>870</v>
      </c>
      <c r="Z35" s="89" t="s">
        <v>870</v>
      </c>
      <c r="AA35" s="89" t="s">
        <v>870</v>
      </c>
      <c r="AB35" s="89" t="s">
        <v>870</v>
      </c>
      <c r="AC35" s="89" t="s">
        <v>870</v>
      </c>
      <c r="AD35" s="89" t="s">
        <v>870</v>
      </c>
      <c r="AE35" s="89" t="s">
        <v>870</v>
      </c>
      <c r="AF35" s="89" t="s">
        <v>870</v>
      </c>
      <c r="AG35" s="89" t="s">
        <v>870</v>
      </c>
      <c r="AH35" s="89" t="s">
        <v>870</v>
      </c>
    </row>
    <row r="36" spans="1:34" ht="48" x14ac:dyDescent="0.25">
      <c r="A36" s="60" t="s">
        <v>446</v>
      </c>
      <c r="B36" s="88" t="s">
        <v>847</v>
      </c>
      <c r="C36" s="18"/>
      <c r="D36" s="89" t="s">
        <v>870</v>
      </c>
      <c r="E36" s="89" t="s">
        <v>870</v>
      </c>
      <c r="F36" s="89" t="s">
        <v>870</v>
      </c>
      <c r="G36" s="89" t="s">
        <v>870</v>
      </c>
      <c r="H36" s="89" t="s">
        <v>870</v>
      </c>
      <c r="I36" s="89" t="s">
        <v>870</v>
      </c>
      <c r="J36" s="89" t="s">
        <v>870</v>
      </c>
      <c r="K36" s="89" t="s">
        <v>870</v>
      </c>
      <c r="L36" s="89" t="s">
        <v>870</v>
      </c>
      <c r="M36" s="89" t="s">
        <v>870</v>
      </c>
      <c r="N36" s="89" t="s">
        <v>870</v>
      </c>
      <c r="O36" s="89" t="s">
        <v>870</v>
      </c>
      <c r="P36" s="89" t="s">
        <v>870</v>
      </c>
      <c r="Q36" s="89" t="s">
        <v>870</v>
      </c>
      <c r="R36" s="89" t="s">
        <v>870</v>
      </c>
      <c r="S36" s="89" t="s">
        <v>870</v>
      </c>
      <c r="T36" s="89" t="s">
        <v>870</v>
      </c>
      <c r="U36" s="89" t="s">
        <v>870</v>
      </c>
      <c r="V36" s="89" t="s">
        <v>870</v>
      </c>
      <c r="W36" s="89" t="s">
        <v>870</v>
      </c>
      <c r="X36" s="89" t="s">
        <v>870</v>
      </c>
      <c r="Y36" s="89" t="s">
        <v>870</v>
      </c>
      <c r="Z36" s="89" t="s">
        <v>870</v>
      </c>
      <c r="AA36" s="89" t="s">
        <v>870</v>
      </c>
      <c r="AB36" s="89" t="s">
        <v>870</v>
      </c>
      <c r="AC36" s="89" t="s">
        <v>870</v>
      </c>
      <c r="AD36" s="89" t="s">
        <v>870</v>
      </c>
      <c r="AE36" s="89" t="s">
        <v>870</v>
      </c>
      <c r="AF36" s="89" t="s">
        <v>870</v>
      </c>
      <c r="AG36" s="89" t="s">
        <v>870</v>
      </c>
      <c r="AH36" s="89" t="s">
        <v>870</v>
      </c>
    </row>
    <row r="37" spans="1:34" ht="36" x14ac:dyDescent="0.25">
      <c r="A37" s="60" t="s">
        <v>848</v>
      </c>
      <c r="B37" s="88" t="s">
        <v>849</v>
      </c>
      <c r="C37" s="18"/>
      <c r="D37" s="89" t="s">
        <v>870</v>
      </c>
      <c r="E37" s="89" t="s">
        <v>870</v>
      </c>
      <c r="F37" s="89" t="s">
        <v>870</v>
      </c>
      <c r="G37" s="89" t="s">
        <v>870</v>
      </c>
      <c r="H37" s="89" t="s">
        <v>870</v>
      </c>
      <c r="I37" s="89" t="s">
        <v>870</v>
      </c>
      <c r="J37" s="89" t="s">
        <v>870</v>
      </c>
      <c r="K37" s="89" t="s">
        <v>870</v>
      </c>
      <c r="L37" s="89" t="s">
        <v>870</v>
      </c>
      <c r="M37" s="89" t="s">
        <v>870</v>
      </c>
      <c r="N37" s="89" t="s">
        <v>870</v>
      </c>
      <c r="O37" s="89" t="s">
        <v>870</v>
      </c>
      <c r="P37" s="89" t="s">
        <v>870</v>
      </c>
      <c r="Q37" s="89" t="s">
        <v>870</v>
      </c>
      <c r="R37" s="89" t="s">
        <v>870</v>
      </c>
      <c r="S37" s="89" t="s">
        <v>870</v>
      </c>
      <c r="T37" s="89" t="s">
        <v>870</v>
      </c>
      <c r="U37" s="89" t="s">
        <v>870</v>
      </c>
      <c r="V37" s="89" t="s">
        <v>870</v>
      </c>
      <c r="W37" s="89" t="s">
        <v>870</v>
      </c>
      <c r="X37" s="89" t="s">
        <v>870</v>
      </c>
      <c r="Y37" s="89" t="s">
        <v>870</v>
      </c>
      <c r="Z37" s="89" t="s">
        <v>870</v>
      </c>
      <c r="AA37" s="89" t="s">
        <v>870</v>
      </c>
      <c r="AB37" s="89" t="s">
        <v>870</v>
      </c>
      <c r="AC37" s="89" t="s">
        <v>870</v>
      </c>
      <c r="AD37" s="89" t="s">
        <v>870</v>
      </c>
      <c r="AE37" s="89" t="s">
        <v>870</v>
      </c>
      <c r="AF37" s="89" t="s">
        <v>870</v>
      </c>
      <c r="AG37" s="89" t="s">
        <v>870</v>
      </c>
      <c r="AH37" s="89" t="s">
        <v>870</v>
      </c>
    </row>
    <row r="38" spans="1:34" ht="96" x14ac:dyDescent="0.25">
      <c r="A38" s="60" t="s">
        <v>848</v>
      </c>
      <c r="B38" s="88" t="s">
        <v>850</v>
      </c>
      <c r="C38" s="18"/>
      <c r="D38" s="89" t="s">
        <v>870</v>
      </c>
      <c r="E38" s="89" t="s">
        <v>870</v>
      </c>
      <c r="F38" s="89" t="s">
        <v>870</v>
      </c>
      <c r="G38" s="89" t="s">
        <v>870</v>
      </c>
      <c r="H38" s="89" t="s">
        <v>870</v>
      </c>
      <c r="I38" s="89" t="s">
        <v>870</v>
      </c>
      <c r="J38" s="89" t="s">
        <v>870</v>
      </c>
      <c r="K38" s="89" t="s">
        <v>870</v>
      </c>
      <c r="L38" s="89" t="s">
        <v>870</v>
      </c>
      <c r="M38" s="89" t="s">
        <v>870</v>
      </c>
      <c r="N38" s="89" t="s">
        <v>870</v>
      </c>
      <c r="O38" s="89" t="s">
        <v>870</v>
      </c>
      <c r="P38" s="89" t="s">
        <v>870</v>
      </c>
      <c r="Q38" s="89" t="s">
        <v>870</v>
      </c>
      <c r="R38" s="89" t="s">
        <v>870</v>
      </c>
      <c r="S38" s="89" t="s">
        <v>870</v>
      </c>
      <c r="T38" s="89" t="s">
        <v>870</v>
      </c>
      <c r="U38" s="89" t="s">
        <v>870</v>
      </c>
      <c r="V38" s="89" t="s">
        <v>870</v>
      </c>
      <c r="W38" s="89" t="s">
        <v>870</v>
      </c>
      <c r="X38" s="89" t="s">
        <v>870</v>
      </c>
      <c r="Y38" s="89" t="s">
        <v>870</v>
      </c>
      <c r="Z38" s="89" t="s">
        <v>870</v>
      </c>
      <c r="AA38" s="89" t="s">
        <v>870</v>
      </c>
      <c r="AB38" s="89" t="s">
        <v>870</v>
      </c>
      <c r="AC38" s="89" t="s">
        <v>870</v>
      </c>
      <c r="AD38" s="89" t="s">
        <v>870</v>
      </c>
      <c r="AE38" s="89" t="s">
        <v>870</v>
      </c>
      <c r="AF38" s="89" t="s">
        <v>870</v>
      </c>
      <c r="AG38" s="89" t="s">
        <v>870</v>
      </c>
      <c r="AH38" s="89" t="s">
        <v>870</v>
      </c>
    </row>
    <row r="39" spans="1:34" ht="84" x14ac:dyDescent="0.25">
      <c r="A39" s="60" t="s">
        <v>848</v>
      </c>
      <c r="B39" s="88" t="s">
        <v>851</v>
      </c>
      <c r="C39" s="18"/>
      <c r="D39" s="89" t="s">
        <v>870</v>
      </c>
      <c r="E39" s="89" t="s">
        <v>870</v>
      </c>
      <c r="F39" s="89" t="s">
        <v>870</v>
      </c>
      <c r="G39" s="89" t="s">
        <v>870</v>
      </c>
      <c r="H39" s="89" t="s">
        <v>870</v>
      </c>
      <c r="I39" s="89" t="s">
        <v>870</v>
      </c>
      <c r="J39" s="89" t="s">
        <v>870</v>
      </c>
      <c r="K39" s="89" t="s">
        <v>870</v>
      </c>
      <c r="L39" s="89" t="s">
        <v>870</v>
      </c>
      <c r="M39" s="89" t="s">
        <v>870</v>
      </c>
      <c r="N39" s="89" t="s">
        <v>870</v>
      </c>
      <c r="O39" s="89" t="s">
        <v>870</v>
      </c>
      <c r="P39" s="89" t="s">
        <v>870</v>
      </c>
      <c r="Q39" s="89" t="s">
        <v>870</v>
      </c>
      <c r="R39" s="89" t="s">
        <v>870</v>
      </c>
      <c r="S39" s="89" t="s">
        <v>870</v>
      </c>
      <c r="T39" s="89" t="s">
        <v>870</v>
      </c>
      <c r="U39" s="89" t="s">
        <v>870</v>
      </c>
      <c r="V39" s="89" t="s">
        <v>870</v>
      </c>
      <c r="W39" s="89" t="s">
        <v>870</v>
      </c>
      <c r="X39" s="89" t="s">
        <v>870</v>
      </c>
      <c r="Y39" s="89" t="s">
        <v>870</v>
      </c>
      <c r="Z39" s="89" t="s">
        <v>870</v>
      </c>
      <c r="AA39" s="89" t="s">
        <v>870</v>
      </c>
      <c r="AB39" s="89" t="s">
        <v>870</v>
      </c>
      <c r="AC39" s="89" t="s">
        <v>870</v>
      </c>
      <c r="AD39" s="89" t="s">
        <v>870</v>
      </c>
      <c r="AE39" s="89" t="s">
        <v>870</v>
      </c>
      <c r="AF39" s="89" t="s">
        <v>870</v>
      </c>
      <c r="AG39" s="89" t="s">
        <v>870</v>
      </c>
      <c r="AH39" s="89" t="s">
        <v>870</v>
      </c>
    </row>
    <row r="40" spans="1:34" ht="84" x14ac:dyDescent="0.25">
      <c r="A40" s="60" t="s">
        <v>848</v>
      </c>
      <c r="B40" s="88" t="s">
        <v>852</v>
      </c>
      <c r="C40" s="18"/>
      <c r="D40" s="89" t="s">
        <v>870</v>
      </c>
      <c r="E40" s="89" t="s">
        <v>870</v>
      </c>
      <c r="F40" s="89" t="s">
        <v>870</v>
      </c>
      <c r="G40" s="89" t="s">
        <v>870</v>
      </c>
      <c r="H40" s="89" t="s">
        <v>870</v>
      </c>
      <c r="I40" s="89" t="s">
        <v>870</v>
      </c>
      <c r="J40" s="89" t="s">
        <v>870</v>
      </c>
      <c r="K40" s="89" t="s">
        <v>870</v>
      </c>
      <c r="L40" s="89" t="s">
        <v>870</v>
      </c>
      <c r="M40" s="89" t="s">
        <v>870</v>
      </c>
      <c r="N40" s="89" t="s">
        <v>870</v>
      </c>
      <c r="O40" s="89" t="s">
        <v>870</v>
      </c>
      <c r="P40" s="89" t="s">
        <v>870</v>
      </c>
      <c r="Q40" s="89" t="s">
        <v>870</v>
      </c>
      <c r="R40" s="89" t="s">
        <v>870</v>
      </c>
      <c r="S40" s="89" t="s">
        <v>870</v>
      </c>
      <c r="T40" s="89" t="s">
        <v>870</v>
      </c>
      <c r="U40" s="89" t="s">
        <v>870</v>
      </c>
      <c r="V40" s="89" t="s">
        <v>870</v>
      </c>
      <c r="W40" s="89" t="s">
        <v>870</v>
      </c>
      <c r="X40" s="89" t="s">
        <v>870</v>
      </c>
      <c r="Y40" s="89" t="s">
        <v>870</v>
      </c>
      <c r="Z40" s="89" t="s">
        <v>870</v>
      </c>
      <c r="AA40" s="89" t="s">
        <v>870</v>
      </c>
      <c r="AB40" s="89" t="s">
        <v>870</v>
      </c>
      <c r="AC40" s="89" t="s">
        <v>870</v>
      </c>
      <c r="AD40" s="89" t="s">
        <v>870</v>
      </c>
      <c r="AE40" s="89" t="s">
        <v>870</v>
      </c>
      <c r="AF40" s="89" t="s">
        <v>870</v>
      </c>
      <c r="AG40" s="89" t="s">
        <v>870</v>
      </c>
      <c r="AH40" s="89" t="s">
        <v>870</v>
      </c>
    </row>
    <row r="41" spans="1:34" ht="36" x14ac:dyDescent="0.25">
      <c r="A41" s="60" t="s">
        <v>853</v>
      </c>
      <c r="B41" s="88" t="s">
        <v>849</v>
      </c>
      <c r="C41" s="18"/>
      <c r="D41" s="89" t="s">
        <v>870</v>
      </c>
      <c r="E41" s="89" t="s">
        <v>870</v>
      </c>
      <c r="F41" s="89" t="s">
        <v>870</v>
      </c>
      <c r="G41" s="89" t="s">
        <v>870</v>
      </c>
      <c r="H41" s="89" t="s">
        <v>870</v>
      </c>
      <c r="I41" s="89" t="s">
        <v>870</v>
      </c>
      <c r="J41" s="89" t="s">
        <v>870</v>
      </c>
      <c r="K41" s="89" t="s">
        <v>870</v>
      </c>
      <c r="L41" s="89" t="s">
        <v>870</v>
      </c>
      <c r="M41" s="89" t="s">
        <v>870</v>
      </c>
      <c r="N41" s="89" t="s">
        <v>870</v>
      </c>
      <c r="O41" s="89" t="s">
        <v>870</v>
      </c>
      <c r="P41" s="89" t="s">
        <v>870</v>
      </c>
      <c r="Q41" s="89" t="s">
        <v>870</v>
      </c>
      <c r="R41" s="89" t="s">
        <v>870</v>
      </c>
      <c r="S41" s="89" t="s">
        <v>870</v>
      </c>
      <c r="T41" s="89" t="s">
        <v>870</v>
      </c>
      <c r="U41" s="89" t="s">
        <v>870</v>
      </c>
      <c r="V41" s="89" t="s">
        <v>870</v>
      </c>
      <c r="W41" s="89" t="s">
        <v>870</v>
      </c>
      <c r="X41" s="89" t="s">
        <v>870</v>
      </c>
      <c r="Y41" s="89" t="s">
        <v>870</v>
      </c>
      <c r="Z41" s="89" t="s">
        <v>870</v>
      </c>
      <c r="AA41" s="89" t="s">
        <v>870</v>
      </c>
      <c r="AB41" s="89" t="s">
        <v>870</v>
      </c>
      <c r="AC41" s="89" t="s">
        <v>870</v>
      </c>
      <c r="AD41" s="89" t="s">
        <v>870</v>
      </c>
      <c r="AE41" s="89" t="s">
        <v>870</v>
      </c>
      <c r="AF41" s="89" t="s">
        <v>870</v>
      </c>
      <c r="AG41" s="89" t="s">
        <v>870</v>
      </c>
      <c r="AH41" s="89" t="s">
        <v>870</v>
      </c>
    </row>
    <row r="42" spans="1:34" ht="96" x14ac:dyDescent="0.25">
      <c r="A42" s="60" t="s">
        <v>853</v>
      </c>
      <c r="B42" s="88" t="s">
        <v>850</v>
      </c>
      <c r="C42" s="18"/>
      <c r="D42" s="89" t="s">
        <v>870</v>
      </c>
      <c r="E42" s="89" t="s">
        <v>870</v>
      </c>
      <c r="F42" s="89" t="s">
        <v>870</v>
      </c>
      <c r="G42" s="89" t="s">
        <v>870</v>
      </c>
      <c r="H42" s="89" t="s">
        <v>870</v>
      </c>
      <c r="I42" s="89" t="s">
        <v>870</v>
      </c>
      <c r="J42" s="89" t="s">
        <v>870</v>
      </c>
      <c r="K42" s="89" t="s">
        <v>870</v>
      </c>
      <c r="L42" s="89" t="s">
        <v>870</v>
      </c>
      <c r="M42" s="89" t="s">
        <v>870</v>
      </c>
      <c r="N42" s="89" t="s">
        <v>870</v>
      </c>
      <c r="O42" s="89" t="s">
        <v>870</v>
      </c>
      <c r="P42" s="89" t="s">
        <v>870</v>
      </c>
      <c r="Q42" s="89" t="s">
        <v>870</v>
      </c>
      <c r="R42" s="89" t="s">
        <v>870</v>
      </c>
      <c r="S42" s="89" t="s">
        <v>870</v>
      </c>
      <c r="T42" s="89" t="s">
        <v>870</v>
      </c>
      <c r="U42" s="89" t="s">
        <v>870</v>
      </c>
      <c r="V42" s="89" t="s">
        <v>870</v>
      </c>
      <c r="W42" s="89" t="s">
        <v>870</v>
      </c>
      <c r="X42" s="89" t="s">
        <v>870</v>
      </c>
      <c r="Y42" s="89" t="s">
        <v>870</v>
      </c>
      <c r="Z42" s="89" t="s">
        <v>870</v>
      </c>
      <c r="AA42" s="89" t="s">
        <v>870</v>
      </c>
      <c r="AB42" s="89" t="s">
        <v>870</v>
      </c>
      <c r="AC42" s="89" t="s">
        <v>870</v>
      </c>
      <c r="AD42" s="89" t="s">
        <v>870</v>
      </c>
      <c r="AE42" s="89" t="s">
        <v>870</v>
      </c>
      <c r="AF42" s="89" t="s">
        <v>870</v>
      </c>
      <c r="AG42" s="89" t="s">
        <v>870</v>
      </c>
      <c r="AH42" s="89" t="s">
        <v>870</v>
      </c>
    </row>
    <row r="43" spans="1:34" ht="84" x14ac:dyDescent="0.25">
      <c r="A43" s="60" t="s">
        <v>853</v>
      </c>
      <c r="B43" s="88" t="s">
        <v>851</v>
      </c>
      <c r="C43" s="18"/>
      <c r="D43" s="89" t="s">
        <v>870</v>
      </c>
      <c r="E43" s="89" t="s">
        <v>870</v>
      </c>
      <c r="F43" s="89" t="s">
        <v>870</v>
      </c>
      <c r="G43" s="89" t="s">
        <v>870</v>
      </c>
      <c r="H43" s="89" t="s">
        <v>870</v>
      </c>
      <c r="I43" s="89" t="s">
        <v>870</v>
      </c>
      <c r="J43" s="89" t="s">
        <v>870</v>
      </c>
      <c r="K43" s="89" t="s">
        <v>870</v>
      </c>
      <c r="L43" s="89" t="s">
        <v>870</v>
      </c>
      <c r="M43" s="89" t="s">
        <v>870</v>
      </c>
      <c r="N43" s="89" t="s">
        <v>870</v>
      </c>
      <c r="O43" s="89" t="s">
        <v>870</v>
      </c>
      <c r="P43" s="89" t="s">
        <v>870</v>
      </c>
      <c r="Q43" s="89" t="s">
        <v>870</v>
      </c>
      <c r="R43" s="89" t="s">
        <v>870</v>
      </c>
      <c r="S43" s="89" t="s">
        <v>870</v>
      </c>
      <c r="T43" s="89" t="s">
        <v>870</v>
      </c>
      <c r="U43" s="89" t="s">
        <v>870</v>
      </c>
      <c r="V43" s="89" t="s">
        <v>870</v>
      </c>
      <c r="W43" s="89" t="s">
        <v>870</v>
      </c>
      <c r="X43" s="89" t="s">
        <v>870</v>
      </c>
      <c r="Y43" s="89" t="s">
        <v>870</v>
      </c>
      <c r="Z43" s="89" t="s">
        <v>870</v>
      </c>
      <c r="AA43" s="89" t="s">
        <v>870</v>
      </c>
      <c r="AB43" s="89" t="s">
        <v>870</v>
      </c>
      <c r="AC43" s="89" t="s">
        <v>870</v>
      </c>
      <c r="AD43" s="89" t="s">
        <v>870</v>
      </c>
      <c r="AE43" s="89" t="s">
        <v>870</v>
      </c>
      <c r="AF43" s="89" t="s">
        <v>870</v>
      </c>
      <c r="AG43" s="89" t="s">
        <v>870</v>
      </c>
      <c r="AH43" s="89" t="s">
        <v>870</v>
      </c>
    </row>
    <row r="44" spans="1:34" ht="84" x14ac:dyDescent="0.25">
      <c r="A44" s="60" t="s">
        <v>853</v>
      </c>
      <c r="B44" s="88" t="s">
        <v>854</v>
      </c>
      <c r="C44" s="18"/>
      <c r="D44" s="89" t="s">
        <v>870</v>
      </c>
      <c r="E44" s="89" t="s">
        <v>870</v>
      </c>
      <c r="F44" s="89" t="s">
        <v>870</v>
      </c>
      <c r="G44" s="89" t="s">
        <v>870</v>
      </c>
      <c r="H44" s="89" t="s">
        <v>870</v>
      </c>
      <c r="I44" s="89" t="s">
        <v>870</v>
      </c>
      <c r="J44" s="89" t="s">
        <v>870</v>
      </c>
      <c r="K44" s="89" t="s">
        <v>870</v>
      </c>
      <c r="L44" s="89" t="s">
        <v>870</v>
      </c>
      <c r="M44" s="89" t="s">
        <v>870</v>
      </c>
      <c r="N44" s="89" t="s">
        <v>870</v>
      </c>
      <c r="O44" s="89" t="s">
        <v>870</v>
      </c>
      <c r="P44" s="89" t="s">
        <v>870</v>
      </c>
      <c r="Q44" s="89" t="s">
        <v>870</v>
      </c>
      <c r="R44" s="89" t="s">
        <v>870</v>
      </c>
      <c r="S44" s="89" t="s">
        <v>870</v>
      </c>
      <c r="T44" s="89" t="s">
        <v>870</v>
      </c>
      <c r="U44" s="89" t="s">
        <v>870</v>
      </c>
      <c r="V44" s="89" t="s">
        <v>870</v>
      </c>
      <c r="W44" s="89" t="s">
        <v>870</v>
      </c>
      <c r="X44" s="89" t="s">
        <v>870</v>
      </c>
      <c r="Y44" s="89" t="s">
        <v>870</v>
      </c>
      <c r="Z44" s="89" t="s">
        <v>870</v>
      </c>
      <c r="AA44" s="89" t="s">
        <v>870</v>
      </c>
      <c r="AB44" s="89" t="s">
        <v>870</v>
      </c>
      <c r="AC44" s="89" t="s">
        <v>870</v>
      </c>
      <c r="AD44" s="89" t="s">
        <v>870</v>
      </c>
      <c r="AE44" s="89" t="s">
        <v>870</v>
      </c>
      <c r="AF44" s="89" t="s">
        <v>870</v>
      </c>
      <c r="AG44" s="89" t="s">
        <v>870</v>
      </c>
      <c r="AH44" s="89" t="s">
        <v>870</v>
      </c>
    </row>
    <row r="45" spans="1:34" ht="72" x14ac:dyDescent="0.25">
      <c r="A45" s="60" t="s">
        <v>855</v>
      </c>
      <c r="B45" s="88" t="s">
        <v>856</v>
      </c>
      <c r="C45" s="18"/>
      <c r="D45" s="89" t="s">
        <v>870</v>
      </c>
      <c r="E45" s="89" t="s">
        <v>870</v>
      </c>
      <c r="F45" s="89" t="s">
        <v>870</v>
      </c>
      <c r="G45" s="89" t="s">
        <v>870</v>
      </c>
      <c r="H45" s="89" t="s">
        <v>870</v>
      </c>
      <c r="I45" s="89" t="s">
        <v>870</v>
      </c>
      <c r="J45" s="89" t="s">
        <v>870</v>
      </c>
      <c r="K45" s="89" t="s">
        <v>870</v>
      </c>
      <c r="L45" s="89" t="s">
        <v>870</v>
      </c>
      <c r="M45" s="89" t="s">
        <v>870</v>
      </c>
      <c r="N45" s="89" t="s">
        <v>870</v>
      </c>
      <c r="O45" s="89" t="s">
        <v>870</v>
      </c>
      <c r="P45" s="89" t="s">
        <v>870</v>
      </c>
      <c r="Q45" s="89" t="s">
        <v>870</v>
      </c>
      <c r="R45" s="89" t="s">
        <v>870</v>
      </c>
      <c r="S45" s="89" t="s">
        <v>870</v>
      </c>
      <c r="T45" s="89" t="s">
        <v>870</v>
      </c>
      <c r="U45" s="89" t="s">
        <v>870</v>
      </c>
      <c r="V45" s="89" t="s">
        <v>870</v>
      </c>
      <c r="W45" s="89" t="s">
        <v>870</v>
      </c>
      <c r="X45" s="89" t="s">
        <v>870</v>
      </c>
      <c r="Y45" s="89" t="s">
        <v>870</v>
      </c>
      <c r="Z45" s="89" t="s">
        <v>870</v>
      </c>
      <c r="AA45" s="89" t="s">
        <v>870</v>
      </c>
      <c r="AB45" s="89" t="s">
        <v>870</v>
      </c>
      <c r="AC45" s="89" t="s">
        <v>870</v>
      </c>
      <c r="AD45" s="89" t="s">
        <v>870</v>
      </c>
      <c r="AE45" s="89" t="s">
        <v>870</v>
      </c>
      <c r="AF45" s="89" t="s">
        <v>870</v>
      </c>
      <c r="AG45" s="89" t="s">
        <v>870</v>
      </c>
      <c r="AH45" s="89" t="s">
        <v>870</v>
      </c>
    </row>
    <row r="46" spans="1:34" ht="60" x14ac:dyDescent="0.25">
      <c r="A46" s="60" t="s">
        <v>857</v>
      </c>
      <c r="B46" s="88" t="s">
        <v>858</v>
      </c>
      <c r="C46" s="18"/>
      <c r="D46" s="89" t="s">
        <v>870</v>
      </c>
      <c r="E46" s="89" t="s">
        <v>870</v>
      </c>
      <c r="F46" s="89" t="s">
        <v>870</v>
      </c>
      <c r="G46" s="89" t="s">
        <v>870</v>
      </c>
      <c r="H46" s="89" t="s">
        <v>870</v>
      </c>
      <c r="I46" s="89" t="s">
        <v>870</v>
      </c>
      <c r="J46" s="89" t="s">
        <v>870</v>
      </c>
      <c r="K46" s="89" t="s">
        <v>870</v>
      </c>
      <c r="L46" s="89" t="s">
        <v>870</v>
      </c>
      <c r="M46" s="89" t="s">
        <v>870</v>
      </c>
      <c r="N46" s="89" t="s">
        <v>870</v>
      </c>
      <c r="O46" s="89" t="s">
        <v>870</v>
      </c>
      <c r="P46" s="89" t="s">
        <v>870</v>
      </c>
      <c r="Q46" s="89" t="s">
        <v>870</v>
      </c>
      <c r="R46" s="89" t="s">
        <v>870</v>
      </c>
      <c r="S46" s="89" t="s">
        <v>870</v>
      </c>
      <c r="T46" s="89" t="s">
        <v>870</v>
      </c>
      <c r="U46" s="89" t="s">
        <v>870</v>
      </c>
      <c r="V46" s="89" t="s">
        <v>870</v>
      </c>
      <c r="W46" s="89" t="s">
        <v>870</v>
      </c>
      <c r="X46" s="89" t="s">
        <v>870</v>
      </c>
      <c r="Y46" s="89" t="s">
        <v>870</v>
      </c>
      <c r="Z46" s="89" t="s">
        <v>870</v>
      </c>
      <c r="AA46" s="89" t="s">
        <v>870</v>
      </c>
      <c r="AB46" s="89" t="s">
        <v>870</v>
      </c>
      <c r="AC46" s="89" t="s">
        <v>870</v>
      </c>
      <c r="AD46" s="89" t="s">
        <v>870</v>
      </c>
      <c r="AE46" s="89" t="s">
        <v>870</v>
      </c>
      <c r="AF46" s="89" t="s">
        <v>870</v>
      </c>
      <c r="AG46" s="89" t="s">
        <v>870</v>
      </c>
      <c r="AH46" s="89" t="s">
        <v>870</v>
      </c>
    </row>
    <row r="47" spans="1:34" ht="60" x14ac:dyDescent="0.25">
      <c r="A47" s="60" t="s">
        <v>859</v>
      </c>
      <c r="B47" s="88" t="s">
        <v>860</v>
      </c>
      <c r="C47" s="18"/>
      <c r="D47" s="89" t="s">
        <v>870</v>
      </c>
      <c r="E47" s="89" t="s">
        <v>870</v>
      </c>
      <c r="F47" s="89" t="s">
        <v>870</v>
      </c>
      <c r="G47" s="89" t="s">
        <v>870</v>
      </c>
      <c r="H47" s="89" t="s">
        <v>870</v>
      </c>
      <c r="I47" s="89" t="s">
        <v>870</v>
      </c>
      <c r="J47" s="89" t="s">
        <v>870</v>
      </c>
      <c r="K47" s="89" t="s">
        <v>870</v>
      </c>
      <c r="L47" s="89" t="s">
        <v>870</v>
      </c>
      <c r="M47" s="89" t="s">
        <v>870</v>
      </c>
      <c r="N47" s="89" t="s">
        <v>870</v>
      </c>
      <c r="O47" s="89" t="s">
        <v>870</v>
      </c>
      <c r="P47" s="89" t="s">
        <v>870</v>
      </c>
      <c r="Q47" s="89" t="s">
        <v>870</v>
      </c>
      <c r="R47" s="89" t="s">
        <v>870</v>
      </c>
      <c r="S47" s="89" t="s">
        <v>870</v>
      </c>
      <c r="T47" s="89" t="s">
        <v>870</v>
      </c>
      <c r="U47" s="89" t="s">
        <v>870</v>
      </c>
      <c r="V47" s="89" t="s">
        <v>870</v>
      </c>
      <c r="W47" s="89" t="s">
        <v>870</v>
      </c>
      <c r="X47" s="89" t="s">
        <v>870</v>
      </c>
      <c r="Y47" s="89" t="s">
        <v>870</v>
      </c>
      <c r="Z47" s="89" t="s">
        <v>870</v>
      </c>
      <c r="AA47" s="89" t="s">
        <v>870</v>
      </c>
      <c r="AB47" s="89" t="s">
        <v>870</v>
      </c>
      <c r="AC47" s="89" t="s">
        <v>870</v>
      </c>
      <c r="AD47" s="89" t="s">
        <v>870</v>
      </c>
      <c r="AE47" s="89" t="s">
        <v>870</v>
      </c>
      <c r="AF47" s="89" t="s">
        <v>870</v>
      </c>
      <c r="AG47" s="89" t="s">
        <v>870</v>
      </c>
      <c r="AH47" s="89" t="s">
        <v>870</v>
      </c>
    </row>
    <row r="48" spans="1:34" ht="36" x14ac:dyDescent="0.25">
      <c r="A48" s="60" t="s">
        <v>444</v>
      </c>
      <c r="B48" s="88" t="s">
        <v>861</v>
      </c>
      <c r="C48" s="18"/>
      <c r="D48" s="89" t="s">
        <v>870</v>
      </c>
      <c r="E48" s="89" t="s">
        <v>870</v>
      </c>
      <c r="F48" s="89" t="s">
        <v>870</v>
      </c>
      <c r="G48" s="89" t="s">
        <v>870</v>
      </c>
      <c r="H48" s="89" t="s">
        <v>870</v>
      </c>
      <c r="I48" s="89" t="s">
        <v>870</v>
      </c>
      <c r="J48" s="89" t="s">
        <v>870</v>
      </c>
      <c r="K48" s="89" t="s">
        <v>870</v>
      </c>
      <c r="L48" s="89" t="s">
        <v>870</v>
      </c>
      <c r="M48" s="89" t="s">
        <v>870</v>
      </c>
      <c r="N48" s="89" t="s">
        <v>870</v>
      </c>
      <c r="O48" s="89" t="s">
        <v>870</v>
      </c>
      <c r="P48" s="89" t="s">
        <v>870</v>
      </c>
      <c r="Q48" s="89" t="s">
        <v>870</v>
      </c>
      <c r="R48" s="89" t="s">
        <v>870</v>
      </c>
      <c r="S48" s="89" t="s">
        <v>870</v>
      </c>
      <c r="T48" s="89" t="s">
        <v>870</v>
      </c>
      <c r="U48" s="89" t="s">
        <v>870</v>
      </c>
      <c r="V48" s="89" t="s">
        <v>870</v>
      </c>
      <c r="W48" s="89" t="s">
        <v>870</v>
      </c>
      <c r="X48" s="89" t="s">
        <v>870</v>
      </c>
      <c r="Y48" s="89" t="s">
        <v>870</v>
      </c>
      <c r="Z48" s="89" t="s">
        <v>870</v>
      </c>
      <c r="AA48" s="89" t="s">
        <v>870</v>
      </c>
      <c r="AB48" s="89" t="s">
        <v>870</v>
      </c>
      <c r="AC48" s="89" t="s">
        <v>870</v>
      </c>
      <c r="AD48" s="89" t="s">
        <v>870</v>
      </c>
      <c r="AE48" s="89" t="s">
        <v>870</v>
      </c>
      <c r="AF48" s="89" t="s">
        <v>870</v>
      </c>
      <c r="AG48" s="89" t="s">
        <v>870</v>
      </c>
      <c r="AH48" s="89" t="s">
        <v>870</v>
      </c>
    </row>
    <row r="49" spans="1:34" ht="60" x14ac:dyDescent="0.25">
      <c r="A49" s="60" t="s">
        <v>442</v>
      </c>
      <c r="B49" s="88" t="s">
        <v>862</v>
      </c>
      <c r="C49" s="18"/>
      <c r="D49" s="89" t="s">
        <v>870</v>
      </c>
      <c r="E49" s="89" t="s">
        <v>870</v>
      </c>
      <c r="F49" s="89" t="s">
        <v>870</v>
      </c>
      <c r="G49" s="89" t="s">
        <v>870</v>
      </c>
      <c r="H49" s="89" t="s">
        <v>870</v>
      </c>
      <c r="I49" s="89" t="s">
        <v>870</v>
      </c>
      <c r="J49" s="89" t="s">
        <v>870</v>
      </c>
      <c r="K49" s="89" t="s">
        <v>870</v>
      </c>
      <c r="L49" s="89" t="s">
        <v>870</v>
      </c>
      <c r="M49" s="89" t="s">
        <v>870</v>
      </c>
      <c r="N49" s="89" t="s">
        <v>870</v>
      </c>
      <c r="O49" s="89" t="s">
        <v>870</v>
      </c>
      <c r="P49" s="89" t="s">
        <v>870</v>
      </c>
      <c r="Q49" s="89" t="s">
        <v>870</v>
      </c>
      <c r="R49" s="89" t="s">
        <v>870</v>
      </c>
      <c r="S49" s="89" t="s">
        <v>870</v>
      </c>
      <c r="T49" s="89" t="s">
        <v>870</v>
      </c>
      <c r="U49" s="89" t="s">
        <v>870</v>
      </c>
      <c r="V49" s="89" t="s">
        <v>870</v>
      </c>
      <c r="W49" s="89" t="s">
        <v>870</v>
      </c>
      <c r="X49" s="89" t="s">
        <v>870</v>
      </c>
      <c r="Y49" s="89" t="s">
        <v>870</v>
      </c>
      <c r="Z49" s="89" t="s">
        <v>870</v>
      </c>
      <c r="AA49" s="89" t="s">
        <v>870</v>
      </c>
      <c r="AB49" s="89" t="s">
        <v>870</v>
      </c>
      <c r="AC49" s="89" t="s">
        <v>870</v>
      </c>
      <c r="AD49" s="89" t="s">
        <v>870</v>
      </c>
      <c r="AE49" s="89" t="s">
        <v>870</v>
      </c>
      <c r="AF49" s="89" t="s">
        <v>870</v>
      </c>
      <c r="AG49" s="89" t="s">
        <v>870</v>
      </c>
      <c r="AH49" s="89" t="s">
        <v>870</v>
      </c>
    </row>
    <row r="50" spans="1:34" ht="24" x14ac:dyDescent="0.25">
      <c r="A50" s="60" t="s">
        <v>440</v>
      </c>
      <c r="B50" s="88" t="s">
        <v>863</v>
      </c>
      <c r="C50" s="18"/>
      <c r="D50" s="89" t="s">
        <v>870</v>
      </c>
      <c r="E50" s="89" t="s">
        <v>870</v>
      </c>
      <c r="F50" s="89" t="s">
        <v>870</v>
      </c>
      <c r="G50" s="89" t="s">
        <v>870</v>
      </c>
      <c r="H50" s="89" t="s">
        <v>870</v>
      </c>
      <c r="I50" s="89" t="s">
        <v>870</v>
      </c>
      <c r="J50" s="89" t="s">
        <v>870</v>
      </c>
      <c r="K50" s="89" t="s">
        <v>870</v>
      </c>
      <c r="L50" s="89" t="s">
        <v>870</v>
      </c>
      <c r="M50" s="89" t="s">
        <v>870</v>
      </c>
      <c r="N50" s="89" t="s">
        <v>870</v>
      </c>
      <c r="O50" s="89" t="s">
        <v>870</v>
      </c>
      <c r="P50" s="89" t="s">
        <v>870</v>
      </c>
      <c r="Q50" s="89" t="s">
        <v>870</v>
      </c>
      <c r="R50" s="89" t="s">
        <v>870</v>
      </c>
      <c r="S50" s="89" t="s">
        <v>870</v>
      </c>
      <c r="T50" s="89" t="s">
        <v>870</v>
      </c>
      <c r="U50" s="89" t="s">
        <v>870</v>
      </c>
      <c r="V50" s="89" t="s">
        <v>870</v>
      </c>
      <c r="W50" s="89" t="s">
        <v>870</v>
      </c>
      <c r="X50" s="89" t="s">
        <v>870</v>
      </c>
      <c r="Y50" s="89" t="s">
        <v>870</v>
      </c>
      <c r="Z50" s="89" t="s">
        <v>870</v>
      </c>
      <c r="AA50" s="89" t="s">
        <v>870</v>
      </c>
      <c r="AB50" s="89" t="s">
        <v>870</v>
      </c>
      <c r="AC50" s="89" t="s">
        <v>870</v>
      </c>
      <c r="AD50" s="89" t="s">
        <v>870</v>
      </c>
      <c r="AE50" s="89" t="s">
        <v>870</v>
      </c>
      <c r="AF50" s="89" t="s">
        <v>870</v>
      </c>
      <c r="AG50" s="89" t="s">
        <v>870</v>
      </c>
      <c r="AH50" s="89" t="s">
        <v>870</v>
      </c>
    </row>
    <row r="51" spans="1:34" ht="48" x14ac:dyDescent="0.25">
      <c r="A51" s="60" t="s">
        <v>436</v>
      </c>
      <c r="B51" s="88" t="s">
        <v>864</v>
      </c>
      <c r="C51" s="18"/>
      <c r="D51" s="89" t="s">
        <v>870</v>
      </c>
      <c r="E51" s="89" t="s">
        <v>870</v>
      </c>
      <c r="F51" s="89" t="s">
        <v>870</v>
      </c>
      <c r="G51" s="89" t="s">
        <v>870</v>
      </c>
      <c r="H51" s="89" t="s">
        <v>870</v>
      </c>
      <c r="I51" s="89" t="s">
        <v>870</v>
      </c>
      <c r="J51" s="89" t="s">
        <v>870</v>
      </c>
      <c r="K51" s="89" t="s">
        <v>870</v>
      </c>
      <c r="L51" s="89" t="s">
        <v>870</v>
      </c>
      <c r="M51" s="89" t="s">
        <v>870</v>
      </c>
      <c r="N51" s="89" t="s">
        <v>870</v>
      </c>
      <c r="O51" s="89" t="s">
        <v>870</v>
      </c>
      <c r="P51" s="89" t="s">
        <v>870</v>
      </c>
      <c r="Q51" s="89" t="s">
        <v>870</v>
      </c>
      <c r="R51" s="89" t="s">
        <v>870</v>
      </c>
      <c r="S51" s="89" t="s">
        <v>870</v>
      </c>
      <c r="T51" s="89" t="s">
        <v>870</v>
      </c>
      <c r="U51" s="89" t="s">
        <v>870</v>
      </c>
      <c r="V51" s="89" t="s">
        <v>870</v>
      </c>
      <c r="W51" s="89" t="s">
        <v>870</v>
      </c>
      <c r="X51" s="89" t="s">
        <v>870</v>
      </c>
      <c r="Y51" s="89" t="s">
        <v>870</v>
      </c>
      <c r="Z51" s="89" t="s">
        <v>870</v>
      </c>
      <c r="AA51" s="89" t="s">
        <v>870</v>
      </c>
      <c r="AB51" s="89" t="s">
        <v>870</v>
      </c>
      <c r="AC51" s="89" t="s">
        <v>870</v>
      </c>
      <c r="AD51" s="89" t="s">
        <v>870</v>
      </c>
      <c r="AE51" s="89" t="s">
        <v>870</v>
      </c>
      <c r="AF51" s="89" t="s">
        <v>870</v>
      </c>
      <c r="AG51" s="89" t="s">
        <v>870</v>
      </c>
      <c r="AH51" s="89" t="s">
        <v>870</v>
      </c>
    </row>
    <row r="52" spans="1:34" ht="36" x14ac:dyDescent="0.25">
      <c r="A52" s="60" t="s">
        <v>428</v>
      </c>
      <c r="B52" s="88" t="s">
        <v>865</v>
      </c>
      <c r="C52" s="18"/>
      <c r="D52" s="89" t="s">
        <v>870</v>
      </c>
      <c r="E52" s="89">
        <f>SUM(E53)</f>
        <v>0</v>
      </c>
      <c r="F52" s="89">
        <f t="shared" ref="F52:AH52" si="2">SUM(F53)</f>
        <v>0</v>
      </c>
      <c r="G52" s="89">
        <f t="shared" si="2"/>
        <v>9.6000000000000014</v>
      </c>
      <c r="H52" s="89">
        <f t="shared" si="2"/>
        <v>0</v>
      </c>
      <c r="I52" s="89">
        <f t="shared" si="2"/>
        <v>0</v>
      </c>
      <c r="J52" s="89">
        <f t="shared" si="2"/>
        <v>0</v>
      </c>
      <c r="K52" s="89">
        <f t="shared" si="2"/>
        <v>0</v>
      </c>
      <c r="L52" s="89">
        <f t="shared" si="2"/>
        <v>10.368000000000002</v>
      </c>
      <c r="M52" s="89">
        <f t="shared" si="2"/>
        <v>0</v>
      </c>
      <c r="N52" s="89">
        <f t="shared" si="2"/>
        <v>0</v>
      </c>
      <c r="O52" s="89">
        <f t="shared" si="2"/>
        <v>0</v>
      </c>
      <c r="P52" s="89">
        <f t="shared" si="2"/>
        <v>0</v>
      </c>
      <c r="Q52" s="89">
        <f t="shared" si="2"/>
        <v>3.585</v>
      </c>
      <c r="R52" s="89">
        <f t="shared" si="2"/>
        <v>0</v>
      </c>
      <c r="S52" s="89">
        <f t="shared" si="2"/>
        <v>0</v>
      </c>
      <c r="T52" s="89">
        <f t="shared" si="2"/>
        <v>0</v>
      </c>
      <c r="U52" s="89">
        <f t="shared" si="2"/>
        <v>0</v>
      </c>
      <c r="V52" s="89">
        <f t="shared" si="2"/>
        <v>2.3450000000000002</v>
      </c>
      <c r="W52" s="89">
        <f t="shared" si="2"/>
        <v>0</v>
      </c>
      <c r="X52" s="89">
        <f t="shared" si="2"/>
        <v>0</v>
      </c>
      <c r="Y52" s="89">
        <f t="shared" si="2"/>
        <v>0</v>
      </c>
      <c r="Z52" s="89">
        <f t="shared" si="2"/>
        <v>0</v>
      </c>
      <c r="AA52" s="89">
        <f t="shared" si="2"/>
        <v>3.1349999999999998</v>
      </c>
      <c r="AB52" s="89">
        <f t="shared" si="2"/>
        <v>0</v>
      </c>
      <c r="AC52" s="89">
        <f t="shared" si="2"/>
        <v>0</v>
      </c>
      <c r="AD52" s="89">
        <f t="shared" si="2"/>
        <v>0</v>
      </c>
      <c r="AE52" s="89">
        <f t="shared" si="2"/>
        <v>0</v>
      </c>
      <c r="AF52" s="89">
        <f t="shared" si="2"/>
        <v>1.3029999999999999</v>
      </c>
      <c r="AG52" s="89">
        <f t="shared" si="2"/>
        <v>0</v>
      </c>
      <c r="AH52" s="89">
        <f t="shared" si="2"/>
        <v>0</v>
      </c>
    </row>
    <row r="53" spans="1:34" ht="24" x14ac:dyDescent="0.25">
      <c r="A53" s="60" t="s">
        <v>817</v>
      </c>
      <c r="B53" s="88" t="s">
        <v>818</v>
      </c>
      <c r="C53" s="90"/>
      <c r="D53" s="89" t="s">
        <v>870</v>
      </c>
      <c r="E53" s="89">
        <f>SUM(E54:E58)</f>
        <v>0</v>
      </c>
      <c r="F53" s="89">
        <f t="shared" ref="F53:AH53" si="3">SUM(F54:F58)</f>
        <v>0</v>
      </c>
      <c r="G53" s="89">
        <f t="shared" si="3"/>
        <v>9.6000000000000014</v>
      </c>
      <c r="H53" s="89">
        <f t="shared" si="3"/>
        <v>0</v>
      </c>
      <c r="I53" s="89">
        <f t="shared" si="3"/>
        <v>0</v>
      </c>
      <c r="J53" s="89">
        <f t="shared" si="3"/>
        <v>0</v>
      </c>
      <c r="K53" s="89">
        <f t="shared" si="3"/>
        <v>0</v>
      </c>
      <c r="L53" s="89">
        <f t="shared" si="3"/>
        <v>10.368000000000002</v>
      </c>
      <c r="M53" s="89">
        <f t="shared" si="3"/>
        <v>0</v>
      </c>
      <c r="N53" s="89">
        <f t="shared" si="3"/>
        <v>0</v>
      </c>
      <c r="O53" s="89">
        <f t="shared" si="3"/>
        <v>0</v>
      </c>
      <c r="P53" s="89">
        <f t="shared" si="3"/>
        <v>0</v>
      </c>
      <c r="Q53" s="89">
        <f t="shared" si="3"/>
        <v>3.585</v>
      </c>
      <c r="R53" s="89">
        <f t="shared" si="3"/>
        <v>0</v>
      </c>
      <c r="S53" s="89">
        <f t="shared" si="3"/>
        <v>0</v>
      </c>
      <c r="T53" s="89">
        <f t="shared" si="3"/>
        <v>0</v>
      </c>
      <c r="U53" s="89">
        <f t="shared" si="3"/>
        <v>0</v>
      </c>
      <c r="V53" s="89">
        <f t="shared" si="3"/>
        <v>2.3450000000000002</v>
      </c>
      <c r="W53" s="89">
        <f t="shared" si="3"/>
        <v>0</v>
      </c>
      <c r="X53" s="89">
        <f t="shared" si="3"/>
        <v>0</v>
      </c>
      <c r="Y53" s="89">
        <f t="shared" si="3"/>
        <v>0</v>
      </c>
      <c r="Z53" s="89">
        <f t="shared" si="3"/>
        <v>0</v>
      </c>
      <c r="AA53" s="89">
        <f t="shared" si="3"/>
        <v>3.1349999999999998</v>
      </c>
      <c r="AB53" s="89">
        <f t="shared" si="3"/>
        <v>0</v>
      </c>
      <c r="AC53" s="89">
        <f t="shared" si="3"/>
        <v>0</v>
      </c>
      <c r="AD53" s="89">
        <f t="shared" si="3"/>
        <v>0</v>
      </c>
      <c r="AE53" s="89">
        <f t="shared" si="3"/>
        <v>0</v>
      </c>
      <c r="AF53" s="89">
        <f t="shared" si="3"/>
        <v>1.3029999999999999</v>
      </c>
      <c r="AG53" s="89">
        <f t="shared" si="3"/>
        <v>0</v>
      </c>
      <c r="AH53" s="89">
        <f t="shared" si="3"/>
        <v>0</v>
      </c>
    </row>
    <row r="54" spans="1:34" x14ac:dyDescent="0.25">
      <c r="A54" s="60"/>
      <c r="B54" s="99" t="s">
        <v>895</v>
      </c>
      <c r="C54" s="74" t="s">
        <v>896</v>
      </c>
      <c r="D54" s="89"/>
      <c r="E54" s="116">
        <v>0</v>
      </c>
      <c r="F54" s="116">
        <v>0</v>
      </c>
      <c r="G54" s="116">
        <v>1.75</v>
      </c>
      <c r="H54" s="116">
        <v>0</v>
      </c>
      <c r="I54" s="116">
        <v>0</v>
      </c>
      <c r="J54" s="116">
        <f>O54+T54+Y54+AD54</f>
        <v>0</v>
      </c>
      <c r="K54" s="116">
        <f t="shared" ref="K54:N58" si="4">P54+U54+Z54+AE54</f>
        <v>0</v>
      </c>
      <c r="L54" s="116">
        <f t="shared" si="4"/>
        <v>2.1</v>
      </c>
      <c r="M54" s="116">
        <f t="shared" si="4"/>
        <v>0</v>
      </c>
      <c r="N54" s="116">
        <f t="shared" si="4"/>
        <v>0</v>
      </c>
      <c r="O54" s="116">
        <v>0</v>
      </c>
      <c r="P54" s="116">
        <v>0</v>
      </c>
      <c r="Q54" s="116">
        <v>2.1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</row>
    <row r="55" spans="1:34" x14ac:dyDescent="0.25">
      <c r="A55" s="74"/>
      <c r="B55" s="99" t="s">
        <v>897</v>
      </c>
      <c r="C55" s="74" t="s">
        <v>898</v>
      </c>
      <c r="D55" s="87"/>
      <c r="E55" s="131">
        <v>0</v>
      </c>
      <c r="F55" s="131">
        <v>0</v>
      </c>
      <c r="G55" s="131">
        <v>1.93</v>
      </c>
      <c r="H55" s="131">
        <v>0</v>
      </c>
      <c r="I55" s="131">
        <v>0</v>
      </c>
      <c r="J55" s="131">
        <f>O55+T55+Y55+AD55</f>
        <v>0</v>
      </c>
      <c r="K55" s="131">
        <f t="shared" si="4"/>
        <v>0</v>
      </c>
      <c r="L55" s="131">
        <f t="shared" si="4"/>
        <v>2.3450000000000002</v>
      </c>
      <c r="M55" s="131">
        <f t="shared" si="4"/>
        <v>0</v>
      </c>
      <c r="N55" s="131">
        <f t="shared" si="4"/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2.3450000000000002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  <c r="AD55" s="131">
        <v>0</v>
      </c>
      <c r="AE55" s="131">
        <v>0</v>
      </c>
      <c r="AF55" s="131">
        <v>0</v>
      </c>
      <c r="AG55" s="131">
        <v>0</v>
      </c>
      <c r="AH55" s="131">
        <v>0</v>
      </c>
    </row>
    <row r="56" spans="1:34" x14ac:dyDescent="0.25">
      <c r="A56" s="74"/>
      <c r="B56" s="99" t="s">
        <v>899</v>
      </c>
      <c r="C56" s="74" t="s">
        <v>900</v>
      </c>
      <c r="D56" s="87"/>
      <c r="E56" s="131">
        <v>0</v>
      </c>
      <c r="F56" s="131">
        <v>0</v>
      </c>
      <c r="G56" s="131">
        <v>1.4</v>
      </c>
      <c r="H56" s="131">
        <v>0</v>
      </c>
      <c r="I56" s="131">
        <v>0</v>
      </c>
      <c r="J56" s="131">
        <f>O56+T56+Y56+AD56</f>
        <v>0</v>
      </c>
      <c r="K56" s="131">
        <f t="shared" si="4"/>
        <v>0</v>
      </c>
      <c r="L56" s="131">
        <f t="shared" si="4"/>
        <v>1.4850000000000001</v>
      </c>
      <c r="M56" s="131">
        <f t="shared" si="4"/>
        <v>0</v>
      </c>
      <c r="N56" s="131">
        <f t="shared" si="4"/>
        <v>0</v>
      </c>
      <c r="O56" s="131">
        <v>0</v>
      </c>
      <c r="P56" s="131">
        <v>0</v>
      </c>
      <c r="Q56" s="131">
        <v>1.4850000000000001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1">
        <v>0</v>
      </c>
      <c r="AD56" s="131">
        <v>0</v>
      </c>
      <c r="AE56" s="131">
        <v>0</v>
      </c>
      <c r="AF56" s="131">
        <v>0</v>
      </c>
      <c r="AG56" s="131">
        <v>0</v>
      </c>
      <c r="AH56" s="131">
        <v>0</v>
      </c>
    </row>
    <row r="57" spans="1:34" x14ac:dyDescent="0.25">
      <c r="A57" s="74"/>
      <c r="B57" s="99" t="s">
        <v>901</v>
      </c>
      <c r="C57" s="74" t="s">
        <v>902</v>
      </c>
      <c r="D57" s="87"/>
      <c r="E57" s="131">
        <v>0</v>
      </c>
      <c r="F57" s="131">
        <v>0</v>
      </c>
      <c r="G57" s="131">
        <v>3.22</v>
      </c>
      <c r="H57" s="131">
        <v>0</v>
      </c>
      <c r="I57" s="131">
        <v>0</v>
      </c>
      <c r="J57" s="131">
        <f>O57+T57+Y57+AD57</f>
        <v>0</v>
      </c>
      <c r="K57" s="131">
        <f t="shared" si="4"/>
        <v>0</v>
      </c>
      <c r="L57" s="131">
        <f t="shared" si="4"/>
        <v>3.1349999999999998</v>
      </c>
      <c r="M57" s="131">
        <f t="shared" si="4"/>
        <v>0</v>
      </c>
      <c r="N57" s="131">
        <f t="shared" si="4"/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3.1349999999999998</v>
      </c>
      <c r="AB57" s="131">
        <v>0</v>
      </c>
      <c r="AC57" s="131">
        <v>0</v>
      </c>
      <c r="AD57" s="131">
        <v>0</v>
      </c>
      <c r="AE57" s="131">
        <v>0</v>
      </c>
      <c r="AF57" s="131">
        <v>0</v>
      </c>
      <c r="AG57" s="131">
        <v>0</v>
      </c>
      <c r="AH57" s="131">
        <v>0</v>
      </c>
    </row>
    <row r="58" spans="1:34" ht="22.5" x14ac:dyDescent="0.25">
      <c r="A58" s="74"/>
      <c r="B58" s="99" t="s">
        <v>903</v>
      </c>
      <c r="C58" s="74" t="s">
        <v>904</v>
      </c>
      <c r="D58" s="87"/>
      <c r="E58" s="131">
        <v>0</v>
      </c>
      <c r="F58" s="131">
        <v>0</v>
      </c>
      <c r="G58" s="131">
        <v>1.3</v>
      </c>
      <c r="H58" s="131">
        <v>0</v>
      </c>
      <c r="I58" s="131">
        <v>0</v>
      </c>
      <c r="J58" s="131">
        <f>O58+T58+Y58+AD58</f>
        <v>0</v>
      </c>
      <c r="K58" s="131">
        <f t="shared" si="4"/>
        <v>0</v>
      </c>
      <c r="L58" s="131">
        <f t="shared" si="4"/>
        <v>1.3029999999999999</v>
      </c>
      <c r="M58" s="131">
        <f t="shared" si="4"/>
        <v>0</v>
      </c>
      <c r="N58" s="131">
        <f t="shared" si="4"/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31">
        <v>0</v>
      </c>
      <c r="AB58" s="131">
        <v>0</v>
      </c>
      <c r="AC58" s="131">
        <v>0</v>
      </c>
      <c r="AD58" s="131">
        <v>0</v>
      </c>
      <c r="AE58" s="131">
        <v>0</v>
      </c>
      <c r="AF58" s="131">
        <v>1.3029999999999999</v>
      </c>
      <c r="AG58" s="131">
        <v>0</v>
      </c>
      <c r="AH58" s="131">
        <v>0</v>
      </c>
    </row>
    <row r="59" spans="1:34" ht="36" x14ac:dyDescent="0.25">
      <c r="A59" s="60" t="s">
        <v>866</v>
      </c>
      <c r="B59" s="88" t="s">
        <v>867</v>
      </c>
      <c r="C59" s="60"/>
      <c r="D59" s="89" t="s">
        <v>870</v>
      </c>
      <c r="E59" s="89" t="s">
        <v>870</v>
      </c>
      <c r="F59" s="89" t="s">
        <v>870</v>
      </c>
      <c r="G59" s="89" t="s">
        <v>870</v>
      </c>
      <c r="H59" s="89" t="s">
        <v>870</v>
      </c>
      <c r="I59" s="89" t="s">
        <v>870</v>
      </c>
      <c r="J59" s="89" t="s">
        <v>870</v>
      </c>
      <c r="K59" s="89" t="s">
        <v>870</v>
      </c>
      <c r="L59" s="89" t="s">
        <v>870</v>
      </c>
      <c r="M59" s="89" t="s">
        <v>870</v>
      </c>
      <c r="N59" s="89" t="s">
        <v>870</v>
      </c>
      <c r="O59" s="89" t="s">
        <v>870</v>
      </c>
      <c r="P59" s="89" t="s">
        <v>870</v>
      </c>
      <c r="Q59" s="89" t="s">
        <v>870</v>
      </c>
      <c r="R59" s="89" t="s">
        <v>870</v>
      </c>
      <c r="S59" s="89" t="s">
        <v>870</v>
      </c>
      <c r="T59" s="89" t="s">
        <v>870</v>
      </c>
      <c r="U59" s="89" t="s">
        <v>870</v>
      </c>
      <c r="V59" s="89" t="s">
        <v>870</v>
      </c>
      <c r="W59" s="89" t="s">
        <v>870</v>
      </c>
      <c r="X59" s="89" t="s">
        <v>870</v>
      </c>
      <c r="Y59" s="89" t="s">
        <v>870</v>
      </c>
      <c r="Z59" s="89" t="s">
        <v>870</v>
      </c>
      <c r="AA59" s="89" t="s">
        <v>870</v>
      </c>
      <c r="AB59" s="89" t="s">
        <v>870</v>
      </c>
      <c r="AC59" s="89" t="s">
        <v>870</v>
      </c>
      <c r="AD59" s="89" t="s">
        <v>870</v>
      </c>
      <c r="AE59" s="89" t="s">
        <v>870</v>
      </c>
      <c r="AF59" s="89" t="s">
        <v>870</v>
      </c>
      <c r="AG59" s="89" t="s">
        <v>870</v>
      </c>
      <c r="AH59" s="89" t="s">
        <v>870</v>
      </c>
    </row>
    <row r="60" spans="1:34" ht="36" x14ac:dyDescent="0.25">
      <c r="A60" s="60" t="s">
        <v>426</v>
      </c>
      <c r="B60" s="88" t="s">
        <v>868</v>
      </c>
      <c r="C60" s="60"/>
      <c r="D60" s="89" t="s">
        <v>870</v>
      </c>
      <c r="E60" s="89">
        <f>SUM(E61)</f>
        <v>0</v>
      </c>
      <c r="F60" s="89">
        <f t="shared" ref="F60:AH60" si="5">SUM(F61)</f>
        <v>0</v>
      </c>
      <c r="G60" s="89">
        <f t="shared" si="5"/>
        <v>0</v>
      </c>
      <c r="H60" s="89">
        <f t="shared" si="5"/>
        <v>0</v>
      </c>
      <c r="I60" s="89">
        <f t="shared" si="5"/>
        <v>0</v>
      </c>
      <c r="J60" s="89">
        <f t="shared" si="5"/>
        <v>0</v>
      </c>
      <c r="K60" s="89">
        <f t="shared" si="5"/>
        <v>0</v>
      </c>
      <c r="L60" s="89">
        <f t="shared" si="5"/>
        <v>0</v>
      </c>
      <c r="M60" s="89">
        <f t="shared" si="5"/>
        <v>0</v>
      </c>
      <c r="N60" s="89">
        <f t="shared" si="5"/>
        <v>0</v>
      </c>
      <c r="O60" s="89">
        <f t="shared" si="5"/>
        <v>0</v>
      </c>
      <c r="P60" s="89">
        <f t="shared" si="5"/>
        <v>0</v>
      </c>
      <c r="Q60" s="89">
        <f t="shared" si="5"/>
        <v>0</v>
      </c>
      <c r="R60" s="89">
        <f t="shared" si="5"/>
        <v>0</v>
      </c>
      <c r="S60" s="89">
        <f t="shared" si="5"/>
        <v>0</v>
      </c>
      <c r="T60" s="89">
        <f t="shared" si="5"/>
        <v>0</v>
      </c>
      <c r="U60" s="89">
        <f t="shared" si="5"/>
        <v>0</v>
      </c>
      <c r="V60" s="89">
        <f t="shared" si="5"/>
        <v>0</v>
      </c>
      <c r="W60" s="89">
        <f t="shared" si="5"/>
        <v>0</v>
      </c>
      <c r="X60" s="89">
        <f t="shared" si="5"/>
        <v>0</v>
      </c>
      <c r="Y60" s="89">
        <f t="shared" si="5"/>
        <v>0</v>
      </c>
      <c r="Z60" s="89">
        <f t="shared" si="5"/>
        <v>0</v>
      </c>
      <c r="AA60" s="89">
        <f t="shared" si="5"/>
        <v>0</v>
      </c>
      <c r="AB60" s="89">
        <f t="shared" si="5"/>
        <v>0</v>
      </c>
      <c r="AC60" s="89">
        <f t="shared" si="5"/>
        <v>0</v>
      </c>
      <c r="AD60" s="89">
        <f t="shared" si="5"/>
        <v>0</v>
      </c>
      <c r="AE60" s="89">
        <f t="shared" si="5"/>
        <v>0</v>
      </c>
      <c r="AF60" s="89">
        <f t="shared" si="5"/>
        <v>0</v>
      </c>
      <c r="AG60" s="89">
        <f t="shared" si="5"/>
        <v>0</v>
      </c>
      <c r="AH60" s="89">
        <f t="shared" si="5"/>
        <v>0</v>
      </c>
    </row>
    <row r="61" spans="1:34" ht="36" x14ac:dyDescent="0.25">
      <c r="A61" s="60" t="s">
        <v>424</v>
      </c>
      <c r="B61" s="88" t="s">
        <v>819</v>
      </c>
      <c r="C61" s="90"/>
      <c r="D61" s="89" t="s">
        <v>870</v>
      </c>
      <c r="E61" s="89">
        <f t="shared" ref="E61:AH61" si="6">SUM(E62:E62)</f>
        <v>0</v>
      </c>
      <c r="F61" s="89">
        <f t="shared" si="6"/>
        <v>0</v>
      </c>
      <c r="G61" s="89">
        <f t="shared" si="6"/>
        <v>0</v>
      </c>
      <c r="H61" s="89">
        <f t="shared" si="6"/>
        <v>0</v>
      </c>
      <c r="I61" s="89">
        <f t="shared" si="6"/>
        <v>0</v>
      </c>
      <c r="J61" s="89">
        <f t="shared" si="6"/>
        <v>0</v>
      </c>
      <c r="K61" s="89">
        <f t="shared" si="6"/>
        <v>0</v>
      </c>
      <c r="L61" s="89">
        <f t="shared" si="6"/>
        <v>0</v>
      </c>
      <c r="M61" s="89">
        <f t="shared" si="6"/>
        <v>0</v>
      </c>
      <c r="N61" s="89">
        <f t="shared" si="6"/>
        <v>0</v>
      </c>
      <c r="O61" s="89">
        <f t="shared" si="6"/>
        <v>0</v>
      </c>
      <c r="P61" s="89">
        <f t="shared" si="6"/>
        <v>0</v>
      </c>
      <c r="Q61" s="89">
        <f t="shared" si="6"/>
        <v>0</v>
      </c>
      <c r="R61" s="89">
        <f t="shared" si="6"/>
        <v>0</v>
      </c>
      <c r="S61" s="89">
        <f t="shared" si="6"/>
        <v>0</v>
      </c>
      <c r="T61" s="89">
        <f t="shared" si="6"/>
        <v>0</v>
      </c>
      <c r="U61" s="89">
        <f t="shared" si="6"/>
        <v>0</v>
      </c>
      <c r="V61" s="89">
        <f t="shared" si="6"/>
        <v>0</v>
      </c>
      <c r="W61" s="89">
        <f t="shared" si="6"/>
        <v>0</v>
      </c>
      <c r="X61" s="89">
        <f t="shared" si="6"/>
        <v>0</v>
      </c>
      <c r="Y61" s="89">
        <f t="shared" si="6"/>
        <v>0</v>
      </c>
      <c r="Z61" s="89">
        <f t="shared" si="6"/>
        <v>0</v>
      </c>
      <c r="AA61" s="89">
        <f t="shared" si="6"/>
        <v>0</v>
      </c>
      <c r="AB61" s="89">
        <f t="shared" si="6"/>
        <v>0</v>
      </c>
      <c r="AC61" s="89">
        <f t="shared" si="6"/>
        <v>0</v>
      </c>
      <c r="AD61" s="89">
        <f t="shared" si="6"/>
        <v>0</v>
      </c>
      <c r="AE61" s="89">
        <f t="shared" si="6"/>
        <v>0</v>
      </c>
      <c r="AF61" s="89">
        <f t="shared" si="6"/>
        <v>0</v>
      </c>
      <c r="AG61" s="89">
        <f t="shared" si="6"/>
        <v>0</v>
      </c>
      <c r="AH61" s="89">
        <f t="shared" si="6"/>
        <v>0</v>
      </c>
    </row>
    <row r="62" spans="1:34" x14ac:dyDescent="0.25">
      <c r="A62" s="74"/>
      <c r="B62" s="99" t="s">
        <v>905</v>
      </c>
      <c r="C62" s="74" t="s">
        <v>906</v>
      </c>
      <c r="D62" s="131"/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f t="shared" ref="L62" si="7">Q62+V62+AA62+AF62</f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0</v>
      </c>
      <c r="AD62" s="131">
        <v>0</v>
      </c>
      <c r="AE62" s="131">
        <v>0</v>
      </c>
      <c r="AF62" s="131">
        <v>0</v>
      </c>
      <c r="AG62" s="131">
        <v>0</v>
      </c>
      <c r="AH62" s="131">
        <v>0</v>
      </c>
    </row>
    <row r="63" spans="1:34" ht="36" x14ac:dyDescent="0.25">
      <c r="A63" s="60" t="s">
        <v>420</v>
      </c>
      <c r="B63" s="88" t="s">
        <v>869</v>
      </c>
      <c r="C63" s="89"/>
      <c r="D63" s="89" t="s">
        <v>870</v>
      </c>
      <c r="E63" s="89" t="s">
        <v>870</v>
      </c>
      <c r="F63" s="89" t="s">
        <v>870</v>
      </c>
      <c r="G63" s="89" t="s">
        <v>870</v>
      </c>
      <c r="H63" s="89" t="s">
        <v>870</v>
      </c>
      <c r="I63" s="89" t="s">
        <v>870</v>
      </c>
      <c r="J63" s="89" t="s">
        <v>870</v>
      </c>
      <c r="K63" s="89" t="s">
        <v>870</v>
      </c>
      <c r="L63" s="89" t="s">
        <v>870</v>
      </c>
      <c r="M63" s="89" t="s">
        <v>870</v>
      </c>
      <c r="N63" s="89" t="s">
        <v>870</v>
      </c>
      <c r="O63" s="89" t="s">
        <v>870</v>
      </c>
      <c r="P63" s="89" t="s">
        <v>870</v>
      </c>
      <c r="Q63" s="89" t="s">
        <v>870</v>
      </c>
      <c r="R63" s="89" t="s">
        <v>870</v>
      </c>
      <c r="S63" s="89" t="s">
        <v>870</v>
      </c>
      <c r="T63" s="89" t="s">
        <v>870</v>
      </c>
      <c r="U63" s="89" t="s">
        <v>870</v>
      </c>
      <c r="V63" s="89" t="s">
        <v>870</v>
      </c>
      <c r="W63" s="89" t="s">
        <v>870</v>
      </c>
      <c r="X63" s="89" t="s">
        <v>870</v>
      </c>
      <c r="Y63" s="89" t="s">
        <v>870</v>
      </c>
      <c r="Z63" s="89" t="s">
        <v>870</v>
      </c>
      <c r="AA63" s="89" t="s">
        <v>870</v>
      </c>
      <c r="AB63" s="89" t="s">
        <v>870</v>
      </c>
      <c r="AC63" s="89" t="s">
        <v>870</v>
      </c>
      <c r="AD63" s="89" t="s">
        <v>870</v>
      </c>
      <c r="AE63" s="89" t="s">
        <v>870</v>
      </c>
      <c r="AF63" s="89" t="s">
        <v>870</v>
      </c>
      <c r="AG63" s="89" t="s">
        <v>870</v>
      </c>
      <c r="AH63" s="89" t="s">
        <v>870</v>
      </c>
    </row>
    <row r="64" spans="1:34" ht="24" x14ac:dyDescent="0.25">
      <c r="A64" s="60" t="s">
        <v>418</v>
      </c>
      <c r="B64" s="88" t="s">
        <v>871</v>
      </c>
      <c r="C64" s="89"/>
      <c r="D64" s="89" t="s">
        <v>870</v>
      </c>
      <c r="E64" s="89" t="s">
        <v>870</v>
      </c>
      <c r="F64" s="89" t="s">
        <v>870</v>
      </c>
      <c r="G64" s="89" t="s">
        <v>870</v>
      </c>
      <c r="H64" s="89" t="s">
        <v>870</v>
      </c>
      <c r="I64" s="89" t="s">
        <v>870</v>
      </c>
      <c r="J64" s="89" t="s">
        <v>870</v>
      </c>
      <c r="K64" s="89" t="s">
        <v>870</v>
      </c>
      <c r="L64" s="89" t="s">
        <v>870</v>
      </c>
      <c r="M64" s="89" t="s">
        <v>870</v>
      </c>
      <c r="N64" s="89" t="s">
        <v>870</v>
      </c>
      <c r="O64" s="89" t="s">
        <v>870</v>
      </c>
      <c r="P64" s="89" t="s">
        <v>870</v>
      </c>
      <c r="Q64" s="89" t="s">
        <v>870</v>
      </c>
      <c r="R64" s="89" t="s">
        <v>870</v>
      </c>
      <c r="S64" s="89" t="s">
        <v>870</v>
      </c>
      <c r="T64" s="89" t="s">
        <v>870</v>
      </c>
      <c r="U64" s="89" t="s">
        <v>870</v>
      </c>
      <c r="V64" s="89" t="s">
        <v>870</v>
      </c>
      <c r="W64" s="89" t="s">
        <v>870</v>
      </c>
      <c r="X64" s="89" t="s">
        <v>870</v>
      </c>
      <c r="Y64" s="89" t="s">
        <v>870</v>
      </c>
      <c r="Z64" s="89" t="s">
        <v>870</v>
      </c>
      <c r="AA64" s="89" t="s">
        <v>870</v>
      </c>
      <c r="AB64" s="89" t="s">
        <v>870</v>
      </c>
      <c r="AC64" s="89" t="s">
        <v>870</v>
      </c>
      <c r="AD64" s="89" t="s">
        <v>870</v>
      </c>
      <c r="AE64" s="89" t="s">
        <v>870</v>
      </c>
      <c r="AF64" s="89" t="s">
        <v>870</v>
      </c>
      <c r="AG64" s="89" t="s">
        <v>870</v>
      </c>
      <c r="AH64" s="89" t="s">
        <v>870</v>
      </c>
    </row>
    <row r="65" spans="1:34" ht="36" x14ac:dyDescent="0.25">
      <c r="A65" s="60" t="s">
        <v>416</v>
      </c>
      <c r="B65" s="88" t="s">
        <v>872</v>
      </c>
      <c r="C65" s="89"/>
      <c r="D65" s="89" t="s">
        <v>870</v>
      </c>
      <c r="E65" s="89" t="s">
        <v>870</v>
      </c>
      <c r="F65" s="89" t="s">
        <v>870</v>
      </c>
      <c r="G65" s="89" t="s">
        <v>870</v>
      </c>
      <c r="H65" s="89" t="s">
        <v>870</v>
      </c>
      <c r="I65" s="89" t="s">
        <v>870</v>
      </c>
      <c r="J65" s="89" t="s">
        <v>870</v>
      </c>
      <c r="K65" s="89" t="s">
        <v>870</v>
      </c>
      <c r="L65" s="89" t="s">
        <v>870</v>
      </c>
      <c r="M65" s="89" t="s">
        <v>870</v>
      </c>
      <c r="N65" s="89" t="s">
        <v>870</v>
      </c>
      <c r="O65" s="89" t="s">
        <v>870</v>
      </c>
      <c r="P65" s="89" t="s">
        <v>870</v>
      </c>
      <c r="Q65" s="89" t="s">
        <v>870</v>
      </c>
      <c r="R65" s="89" t="s">
        <v>870</v>
      </c>
      <c r="S65" s="89" t="s">
        <v>870</v>
      </c>
      <c r="T65" s="89" t="s">
        <v>870</v>
      </c>
      <c r="U65" s="89" t="s">
        <v>870</v>
      </c>
      <c r="V65" s="89" t="s">
        <v>870</v>
      </c>
      <c r="W65" s="89" t="s">
        <v>870</v>
      </c>
      <c r="X65" s="89" t="s">
        <v>870</v>
      </c>
      <c r="Y65" s="89" t="s">
        <v>870</v>
      </c>
      <c r="Z65" s="89" t="s">
        <v>870</v>
      </c>
      <c r="AA65" s="89" t="s">
        <v>870</v>
      </c>
      <c r="AB65" s="89" t="s">
        <v>870</v>
      </c>
      <c r="AC65" s="89" t="s">
        <v>870</v>
      </c>
      <c r="AD65" s="89" t="s">
        <v>870</v>
      </c>
      <c r="AE65" s="89" t="s">
        <v>870</v>
      </c>
      <c r="AF65" s="89" t="s">
        <v>870</v>
      </c>
      <c r="AG65" s="89" t="s">
        <v>870</v>
      </c>
      <c r="AH65" s="89" t="s">
        <v>870</v>
      </c>
    </row>
    <row r="66" spans="1:34" ht="48" x14ac:dyDescent="0.25">
      <c r="A66" s="60" t="s">
        <v>414</v>
      </c>
      <c r="B66" s="88" t="s">
        <v>873</v>
      </c>
      <c r="C66" s="89"/>
      <c r="D66" s="89" t="s">
        <v>870</v>
      </c>
      <c r="E66" s="89" t="s">
        <v>870</v>
      </c>
      <c r="F66" s="89" t="s">
        <v>870</v>
      </c>
      <c r="G66" s="89" t="s">
        <v>870</v>
      </c>
      <c r="H66" s="89" t="s">
        <v>870</v>
      </c>
      <c r="I66" s="89" t="s">
        <v>870</v>
      </c>
      <c r="J66" s="89" t="s">
        <v>870</v>
      </c>
      <c r="K66" s="89" t="s">
        <v>870</v>
      </c>
      <c r="L66" s="89" t="s">
        <v>870</v>
      </c>
      <c r="M66" s="89" t="s">
        <v>870</v>
      </c>
      <c r="N66" s="89" t="s">
        <v>870</v>
      </c>
      <c r="O66" s="89" t="s">
        <v>870</v>
      </c>
      <c r="P66" s="89" t="s">
        <v>870</v>
      </c>
      <c r="Q66" s="89" t="s">
        <v>870</v>
      </c>
      <c r="R66" s="89" t="s">
        <v>870</v>
      </c>
      <c r="S66" s="89" t="s">
        <v>870</v>
      </c>
      <c r="T66" s="89" t="s">
        <v>870</v>
      </c>
      <c r="U66" s="89" t="s">
        <v>870</v>
      </c>
      <c r="V66" s="89" t="s">
        <v>870</v>
      </c>
      <c r="W66" s="89" t="s">
        <v>870</v>
      </c>
      <c r="X66" s="89" t="s">
        <v>870</v>
      </c>
      <c r="Y66" s="89" t="s">
        <v>870</v>
      </c>
      <c r="Z66" s="89" t="s">
        <v>870</v>
      </c>
      <c r="AA66" s="89" t="s">
        <v>870</v>
      </c>
      <c r="AB66" s="89" t="s">
        <v>870</v>
      </c>
      <c r="AC66" s="89" t="s">
        <v>870</v>
      </c>
      <c r="AD66" s="89" t="s">
        <v>870</v>
      </c>
      <c r="AE66" s="89" t="s">
        <v>870</v>
      </c>
      <c r="AF66" s="89" t="s">
        <v>870</v>
      </c>
      <c r="AG66" s="89" t="s">
        <v>870</v>
      </c>
      <c r="AH66" s="89" t="s">
        <v>870</v>
      </c>
    </row>
    <row r="67" spans="1:34" ht="48" x14ac:dyDescent="0.25">
      <c r="A67" s="60" t="s">
        <v>412</v>
      </c>
      <c r="B67" s="88" t="s">
        <v>874</v>
      </c>
      <c r="C67" s="89"/>
      <c r="D67" s="89" t="s">
        <v>870</v>
      </c>
      <c r="E67" s="89" t="s">
        <v>870</v>
      </c>
      <c r="F67" s="89" t="s">
        <v>870</v>
      </c>
      <c r="G67" s="89" t="s">
        <v>870</v>
      </c>
      <c r="H67" s="89" t="s">
        <v>870</v>
      </c>
      <c r="I67" s="89" t="s">
        <v>870</v>
      </c>
      <c r="J67" s="89" t="s">
        <v>870</v>
      </c>
      <c r="K67" s="89" t="s">
        <v>870</v>
      </c>
      <c r="L67" s="89" t="s">
        <v>870</v>
      </c>
      <c r="M67" s="89" t="s">
        <v>870</v>
      </c>
      <c r="N67" s="89" t="s">
        <v>870</v>
      </c>
      <c r="O67" s="89" t="s">
        <v>870</v>
      </c>
      <c r="P67" s="89" t="s">
        <v>870</v>
      </c>
      <c r="Q67" s="89" t="s">
        <v>870</v>
      </c>
      <c r="R67" s="89" t="s">
        <v>870</v>
      </c>
      <c r="S67" s="89" t="s">
        <v>870</v>
      </c>
      <c r="T67" s="89" t="s">
        <v>870</v>
      </c>
      <c r="U67" s="89" t="s">
        <v>870</v>
      </c>
      <c r="V67" s="89" t="s">
        <v>870</v>
      </c>
      <c r="W67" s="89" t="s">
        <v>870</v>
      </c>
      <c r="X67" s="89" t="s">
        <v>870</v>
      </c>
      <c r="Y67" s="89" t="s">
        <v>870</v>
      </c>
      <c r="Z67" s="89" t="s">
        <v>870</v>
      </c>
      <c r="AA67" s="89" t="s">
        <v>870</v>
      </c>
      <c r="AB67" s="89" t="s">
        <v>870</v>
      </c>
      <c r="AC67" s="89" t="s">
        <v>870</v>
      </c>
      <c r="AD67" s="89" t="s">
        <v>870</v>
      </c>
      <c r="AE67" s="89" t="s">
        <v>870</v>
      </c>
      <c r="AF67" s="89" t="s">
        <v>870</v>
      </c>
      <c r="AG67" s="89" t="s">
        <v>870</v>
      </c>
      <c r="AH67" s="89" t="s">
        <v>870</v>
      </c>
    </row>
    <row r="68" spans="1:34" ht="36" x14ac:dyDescent="0.25">
      <c r="A68" s="60" t="s">
        <v>410</v>
      </c>
      <c r="B68" s="88" t="s">
        <v>875</v>
      </c>
      <c r="C68" s="89"/>
      <c r="D68" s="89" t="s">
        <v>870</v>
      </c>
      <c r="E68" s="89" t="s">
        <v>870</v>
      </c>
      <c r="F68" s="89" t="s">
        <v>870</v>
      </c>
      <c r="G68" s="89" t="s">
        <v>870</v>
      </c>
      <c r="H68" s="89" t="s">
        <v>870</v>
      </c>
      <c r="I68" s="89" t="s">
        <v>870</v>
      </c>
      <c r="J68" s="89" t="s">
        <v>870</v>
      </c>
      <c r="K68" s="89" t="s">
        <v>870</v>
      </c>
      <c r="L68" s="89" t="s">
        <v>870</v>
      </c>
      <c r="M68" s="89" t="s">
        <v>870</v>
      </c>
      <c r="N68" s="89" t="s">
        <v>870</v>
      </c>
      <c r="O68" s="89" t="s">
        <v>870</v>
      </c>
      <c r="P68" s="89" t="s">
        <v>870</v>
      </c>
      <c r="Q68" s="89" t="s">
        <v>870</v>
      </c>
      <c r="R68" s="89" t="s">
        <v>870</v>
      </c>
      <c r="S68" s="89" t="s">
        <v>870</v>
      </c>
      <c r="T68" s="89" t="s">
        <v>870</v>
      </c>
      <c r="U68" s="89" t="s">
        <v>870</v>
      </c>
      <c r="V68" s="89" t="s">
        <v>870</v>
      </c>
      <c r="W68" s="89" t="s">
        <v>870</v>
      </c>
      <c r="X68" s="89" t="s">
        <v>870</v>
      </c>
      <c r="Y68" s="89" t="s">
        <v>870</v>
      </c>
      <c r="Z68" s="89" t="s">
        <v>870</v>
      </c>
      <c r="AA68" s="89" t="s">
        <v>870</v>
      </c>
      <c r="AB68" s="89" t="s">
        <v>870</v>
      </c>
      <c r="AC68" s="89" t="s">
        <v>870</v>
      </c>
      <c r="AD68" s="89" t="s">
        <v>870</v>
      </c>
      <c r="AE68" s="89" t="s">
        <v>870</v>
      </c>
      <c r="AF68" s="89" t="s">
        <v>870</v>
      </c>
      <c r="AG68" s="89" t="s">
        <v>870</v>
      </c>
      <c r="AH68" s="89" t="s">
        <v>870</v>
      </c>
    </row>
    <row r="69" spans="1:34" ht="48" x14ac:dyDescent="0.25">
      <c r="A69" s="60" t="s">
        <v>876</v>
      </c>
      <c r="B69" s="88" t="s">
        <v>877</v>
      </c>
      <c r="C69" s="89"/>
      <c r="D69" s="89" t="s">
        <v>870</v>
      </c>
      <c r="E69" s="89" t="s">
        <v>870</v>
      </c>
      <c r="F69" s="89" t="s">
        <v>870</v>
      </c>
      <c r="G69" s="89" t="s">
        <v>870</v>
      </c>
      <c r="H69" s="89" t="s">
        <v>870</v>
      </c>
      <c r="I69" s="89" t="s">
        <v>870</v>
      </c>
      <c r="J69" s="89" t="s">
        <v>870</v>
      </c>
      <c r="K69" s="89" t="s">
        <v>870</v>
      </c>
      <c r="L69" s="89" t="s">
        <v>870</v>
      </c>
      <c r="M69" s="89" t="s">
        <v>870</v>
      </c>
      <c r="N69" s="89" t="s">
        <v>870</v>
      </c>
      <c r="O69" s="89" t="s">
        <v>870</v>
      </c>
      <c r="P69" s="89" t="s">
        <v>870</v>
      </c>
      <c r="Q69" s="89" t="s">
        <v>870</v>
      </c>
      <c r="R69" s="89" t="s">
        <v>870</v>
      </c>
      <c r="S69" s="89" t="s">
        <v>870</v>
      </c>
      <c r="T69" s="89" t="s">
        <v>870</v>
      </c>
      <c r="U69" s="89" t="s">
        <v>870</v>
      </c>
      <c r="V69" s="89" t="s">
        <v>870</v>
      </c>
      <c r="W69" s="89" t="s">
        <v>870</v>
      </c>
      <c r="X69" s="89" t="s">
        <v>870</v>
      </c>
      <c r="Y69" s="89" t="s">
        <v>870</v>
      </c>
      <c r="Z69" s="89" t="s">
        <v>870</v>
      </c>
      <c r="AA69" s="89" t="s">
        <v>870</v>
      </c>
      <c r="AB69" s="89" t="s">
        <v>870</v>
      </c>
      <c r="AC69" s="89" t="s">
        <v>870</v>
      </c>
      <c r="AD69" s="89" t="s">
        <v>870</v>
      </c>
      <c r="AE69" s="89" t="s">
        <v>870</v>
      </c>
      <c r="AF69" s="89" t="s">
        <v>870</v>
      </c>
      <c r="AG69" s="89" t="s">
        <v>870</v>
      </c>
      <c r="AH69" s="89" t="s">
        <v>870</v>
      </c>
    </row>
    <row r="70" spans="1:34" ht="48" x14ac:dyDescent="0.25">
      <c r="A70" s="60" t="s">
        <v>878</v>
      </c>
      <c r="B70" s="88" t="s">
        <v>879</v>
      </c>
      <c r="C70" s="89"/>
      <c r="D70" s="89" t="s">
        <v>870</v>
      </c>
      <c r="E70" s="89" t="s">
        <v>870</v>
      </c>
      <c r="F70" s="89" t="s">
        <v>870</v>
      </c>
      <c r="G70" s="89" t="s">
        <v>870</v>
      </c>
      <c r="H70" s="89" t="s">
        <v>870</v>
      </c>
      <c r="I70" s="89" t="s">
        <v>870</v>
      </c>
      <c r="J70" s="89" t="s">
        <v>870</v>
      </c>
      <c r="K70" s="89" t="s">
        <v>870</v>
      </c>
      <c r="L70" s="89" t="s">
        <v>870</v>
      </c>
      <c r="M70" s="89" t="s">
        <v>870</v>
      </c>
      <c r="N70" s="89" t="s">
        <v>870</v>
      </c>
      <c r="O70" s="89" t="s">
        <v>870</v>
      </c>
      <c r="P70" s="89" t="s">
        <v>870</v>
      </c>
      <c r="Q70" s="89" t="s">
        <v>870</v>
      </c>
      <c r="R70" s="89" t="s">
        <v>870</v>
      </c>
      <c r="S70" s="89" t="s">
        <v>870</v>
      </c>
      <c r="T70" s="89" t="s">
        <v>870</v>
      </c>
      <c r="U70" s="89" t="s">
        <v>870</v>
      </c>
      <c r="V70" s="89" t="s">
        <v>870</v>
      </c>
      <c r="W70" s="89" t="s">
        <v>870</v>
      </c>
      <c r="X70" s="89" t="s">
        <v>870</v>
      </c>
      <c r="Y70" s="89" t="s">
        <v>870</v>
      </c>
      <c r="Z70" s="89" t="s">
        <v>870</v>
      </c>
      <c r="AA70" s="89" t="s">
        <v>870</v>
      </c>
      <c r="AB70" s="89" t="s">
        <v>870</v>
      </c>
      <c r="AC70" s="89" t="s">
        <v>870</v>
      </c>
      <c r="AD70" s="89" t="s">
        <v>870</v>
      </c>
      <c r="AE70" s="89" t="s">
        <v>870</v>
      </c>
      <c r="AF70" s="89" t="s">
        <v>870</v>
      </c>
      <c r="AG70" s="89" t="s">
        <v>870</v>
      </c>
      <c r="AH70" s="89" t="s">
        <v>870</v>
      </c>
    </row>
    <row r="71" spans="1:34" ht="24" x14ac:dyDescent="0.25">
      <c r="A71" s="60" t="s">
        <v>880</v>
      </c>
      <c r="B71" s="88" t="s">
        <v>881</v>
      </c>
      <c r="C71" s="89"/>
      <c r="D71" s="89" t="s">
        <v>870</v>
      </c>
      <c r="E71" s="89" t="s">
        <v>870</v>
      </c>
      <c r="F71" s="89" t="s">
        <v>870</v>
      </c>
      <c r="G71" s="89" t="s">
        <v>870</v>
      </c>
      <c r="H71" s="89" t="s">
        <v>870</v>
      </c>
      <c r="I71" s="89" t="s">
        <v>870</v>
      </c>
      <c r="J71" s="89" t="s">
        <v>870</v>
      </c>
      <c r="K71" s="89" t="s">
        <v>870</v>
      </c>
      <c r="L71" s="89" t="s">
        <v>870</v>
      </c>
      <c r="M71" s="89" t="s">
        <v>870</v>
      </c>
      <c r="N71" s="89" t="s">
        <v>870</v>
      </c>
      <c r="O71" s="89" t="s">
        <v>870</v>
      </c>
      <c r="P71" s="89" t="s">
        <v>870</v>
      </c>
      <c r="Q71" s="89" t="s">
        <v>870</v>
      </c>
      <c r="R71" s="89" t="s">
        <v>870</v>
      </c>
      <c r="S71" s="89" t="s">
        <v>870</v>
      </c>
      <c r="T71" s="89" t="s">
        <v>870</v>
      </c>
      <c r="U71" s="89" t="s">
        <v>870</v>
      </c>
      <c r="V71" s="89" t="s">
        <v>870</v>
      </c>
      <c r="W71" s="89" t="s">
        <v>870</v>
      </c>
      <c r="X71" s="89" t="s">
        <v>870</v>
      </c>
      <c r="Y71" s="89" t="s">
        <v>870</v>
      </c>
      <c r="Z71" s="89" t="s">
        <v>870</v>
      </c>
      <c r="AA71" s="89" t="s">
        <v>870</v>
      </c>
      <c r="AB71" s="89" t="s">
        <v>870</v>
      </c>
      <c r="AC71" s="89" t="s">
        <v>870</v>
      </c>
      <c r="AD71" s="89" t="s">
        <v>870</v>
      </c>
      <c r="AE71" s="89" t="s">
        <v>870</v>
      </c>
      <c r="AF71" s="89" t="s">
        <v>870</v>
      </c>
      <c r="AG71" s="89" t="s">
        <v>870</v>
      </c>
      <c r="AH71" s="89" t="s">
        <v>870</v>
      </c>
    </row>
    <row r="72" spans="1:34" ht="36" x14ac:dyDescent="0.25">
      <c r="A72" s="60" t="s">
        <v>882</v>
      </c>
      <c r="B72" s="88" t="s">
        <v>883</v>
      </c>
      <c r="C72" s="89"/>
      <c r="D72" s="89" t="s">
        <v>870</v>
      </c>
      <c r="E72" s="89" t="s">
        <v>870</v>
      </c>
      <c r="F72" s="89" t="s">
        <v>870</v>
      </c>
      <c r="G72" s="89" t="s">
        <v>870</v>
      </c>
      <c r="H72" s="89" t="s">
        <v>870</v>
      </c>
      <c r="I72" s="89" t="s">
        <v>870</v>
      </c>
      <c r="J72" s="89" t="s">
        <v>870</v>
      </c>
      <c r="K72" s="89" t="s">
        <v>870</v>
      </c>
      <c r="L72" s="89" t="s">
        <v>870</v>
      </c>
      <c r="M72" s="89" t="s">
        <v>870</v>
      </c>
      <c r="N72" s="89" t="s">
        <v>870</v>
      </c>
      <c r="O72" s="89" t="s">
        <v>870</v>
      </c>
      <c r="P72" s="89" t="s">
        <v>870</v>
      </c>
      <c r="Q72" s="89" t="s">
        <v>870</v>
      </c>
      <c r="R72" s="89" t="s">
        <v>870</v>
      </c>
      <c r="S72" s="89" t="s">
        <v>870</v>
      </c>
      <c r="T72" s="89" t="s">
        <v>870</v>
      </c>
      <c r="U72" s="89" t="s">
        <v>870</v>
      </c>
      <c r="V72" s="89" t="s">
        <v>870</v>
      </c>
      <c r="W72" s="89" t="s">
        <v>870</v>
      </c>
      <c r="X72" s="89" t="s">
        <v>870</v>
      </c>
      <c r="Y72" s="89" t="s">
        <v>870</v>
      </c>
      <c r="Z72" s="89" t="s">
        <v>870</v>
      </c>
      <c r="AA72" s="89" t="s">
        <v>870</v>
      </c>
      <c r="AB72" s="89" t="s">
        <v>870</v>
      </c>
      <c r="AC72" s="89" t="s">
        <v>870</v>
      </c>
      <c r="AD72" s="89" t="s">
        <v>870</v>
      </c>
      <c r="AE72" s="89" t="s">
        <v>870</v>
      </c>
      <c r="AF72" s="89" t="s">
        <v>870</v>
      </c>
      <c r="AG72" s="89" t="s">
        <v>870</v>
      </c>
      <c r="AH72" s="89" t="s">
        <v>870</v>
      </c>
    </row>
    <row r="73" spans="1:34" ht="48" x14ac:dyDescent="0.25">
      <c r="A73" s="60" t="s">
        <v>406</v>
      </c>
      <c r="B73" s="88" t="s">
        <v>884</v>
      </c>
      <c r="C73" s="89"/>
      <c r="D73" s="89" t="s">
        <v>870</v>
      </c>
      <c r="E73" s="89" t="s">
        <v>870</v>
      </c>
      <c r="F73" s="89" t="s">
        <v>870</v>
      </c>
      <c r="G73" s="89" t="s">
        <v>870</v>
      </c>
      <c r="H73" s="89" t="s">
        <v>870</v>
      </c>
      <c r="I73" s="89" t="s">
        <v>870</v>
      </c>
      <c r="J73" s="89" t="s">
        <v>870</v>
      </c>
      <c r="K73" s="89" t="s">
        <v>870</v>
      </c>
      <c r="L73" s="89" t="s">
        <v>870</v>
      </c>
      <c r="M73" s="89" t="s">
        <v>870</v>
      </c>
      <c r="N73" s="89" t="s">
        <v>870</v>
      </c>
      <c r="O73" s="89" t="s">
        <v>870</v>
      </c>
      <c r="P73" s="89" t="s">
        <v>870</v>
      </c>
      <c r="Q73" s="89" t="s">
        <v>870</v>
      </c>
      <c r="R73" s="89" t="s">
        <v>870</v>
      </c>
      <c r="S73" s="89" t="s">
        <v>870</v>
      </c>
      <c r="T73" s="89" t="s">
        <v>870</v>
      </c>
      <c r="U73" s="89" t="s">
        <v>870</v>
      </c>
      <c r="V73" s="89" t="s">
        <v>870</v>
      </c>
      <c r="W73" s="89" t="s">
        <v>870</v>
      </c>
      <c r="X73" s="89" t="s">
        <v>870</v>
      </c>
      <c r="Y73" s="89" t="s">
        <v>870</v>
      </c>
      <c r="Z73" s="89" t="s">
        <v>870</v>
      </c>
      <c r="AA73" s="89" t="s">
        <v>870</v>
      </c>
      <c r="AB73" s="89" t="s">
        <v>870</v>
      </c>
      <c r="AC73" s="89" t="s">
        <v>870</v>
      </c>
      <c r="AD73" s="89" t="s">
        <v>870</v>
      </c>
      <c r="AE73" s="89" t="s">
        <v>870</v>
      </c>
      <c r="AF73" s="89" t="s">
        <v>870</v>
      </c>
      <c r="AG73" s="89" t="s">
        <v>870</v>
      </c>
      <c r="AH73" s="89" t="s">
        <v>870</v>
      </c>
    </row>
    <row r="74" spans="1:34" ht="48" x14ac:dyDescent="0.25">
      <c r="A74" s="60" t="s">
        <v>885</v>
      </c>
      <c r="B74" s="88" t="s">
        <v>886</v>
      </c>
      <c r="C74" s="89"/>
      <c r="D74" s="89" t="s">
        <v>870</v>
      </c>
      <c r="E74" s="89" t="s">
        <v>870</v>
      </c>
      <c r="F74" s="89" t="s">
        <v>870</v>
      </c>
      <c r="G74" s="89" t="s">
        <v>870</v>
      </c>
      <c r="H74" s="89" t="s">
        <v>870</v>
      </c>
      <c r="I74" s="89" t="s">
        <v>870</v>
      </c>
      <c r="J74" s="89" t="s">
        <v>870</v>
      </c>
      <c r="K74" s="89" t="s">
        <v>870</v>
      </c>
      <c r="L74" s="89" t="s">
        <v>870</v>
      </c>
      <c r="M74" s="89" t="s">
        <v>870</v>
      </c>
      <c r="N74" s="89" t="s">
        <v>870</v>
      </c>
      <c r="O74" s="89" t="s">
        <v>870</v>
      </c>
      <c r="P74" s="89" t="s">
        <v>870</v>
      </c>
      <c r="Q74" s="89" t="s">
        <v>870</v>
      </c>
      <c r="R74" s="89" t="s">
        <v>870</v>
      </c>
      <c r="S74" s="89" t="s">
        <v>870</v>
      </c>
      <c r="T74" s="89" t="s">
        <v>870</v>
      </c>
      <c r="U74" s="89" t="s">
        <v>870</v>
      </c>
      <c r="V74" s="89" t="s">
        <v>870</v>
      </c>
      <c r="W74" s="89" t="s">
        <v>870</v>
      </c>
      <c r="X74" s="89" t="s">
        <v>870</v>
      </c>
      <c r="Y74" s="89" t="s">
        <v>870</v>
      </c>
      <c r="Z74" s="89" t="s">
        <v>870</v>
      </c>
      <c r="AA74" s="89" t="s">
        <v>870</v>
      </c>
      <c r="AB74" s="89" t="s">
        <v>870</v>
      </c>
      <c r="AC74" s="89" t="s">
        <v>870</v>
      </c>
      <c r="AD74" s="89" t="s">
        <v>870</v>
      </c>
      <c r="AE74" s="89" t="s">
        <v>870</v>
      </c>
      <c r="AF74" s="89" t="s">
        <v>870</v>
      </c>
      <c r="AG74" s="89" t="s">
        <v>870</v>
      </c>
      <c r="AH74" s="89" t="s">
        <v>870</v>
      </c>
    </row>
    <row r="75" spans="1:34" ht="48" x14ac:dyDescent="0.25">
      <c r="A75" s="60" t="s">
        <v>887</v>
      </c>
      <c r="B75" s="88" t="s">
        <v>888</v>
      </c>
      <c r="C75" s="89"/>
      <c r="D75" s="89" t="s">
        <v>870</v>
      </c>
      <c r="E75" s="89" t="s">
        <v>870</v>
      </c>
      <c r="F75" s="89" t="s">
        <v>870</v>
      </c>
      <c r="G75" s="89" t="s">
        <v>870</v>
      </c>
      <c r="H75" s="89" t="s">
        <v>870</v>
      </c>
      <c r="I75" s="89" t="s">
        <v>870</v>
      </c>
      <c r="J75" s="89" t="s">
        <v>870</v>
      </c>
      <c r="K75" s="89" t="s">
        <v>870</v>
      </c>
      <c r="L75" s="89" t="s">
        <v>870</v>
      </c>
      <c r="M75" s="89" t="s">
        <v>870</v>
      </c>
      <c r="N75" s="89" t="s">
        <v>870</v>
      </c>
      <c r="O75" s="89" t="s">
        <v>870</v>
      </c>
      <c r="P75" s="89" t="s">
        <v>870</v>
      </c>
      <c r="Q75" s="89" t="s">
        <v>870</v>
      </c>
      <c r="R75" s="89" t="s">
        <v>870</v>
      </c>
      <c r="S75" s="89" t="s">
        <v>870</v>
      </c>
      <c r="T75" s="89" t="s">
        <v>870</v>
      </c>
      <c r="U75" s="89" t="s">
        <v>870</v>
      </c>
      <c r="V75" s="89" t="s">
        <v>870</v>
      </c>
      <c r="W75" s="89" t="s">
        <v>870</v>
      </c>
      <c r="X75" s="89" t="s">
        <v>870</v>
      </c>
      <c r="Y75" s="89" t="s">
        <v>870</v>
      </c>
      <c r="Z75" s="89" t="s">
        <v>870</v>
      </c>
      <c r="AA75" s="89" t="s">
        <v>870</v>
      </c>
      <c r="AB75" s="89" t="s">
        <v>870</v>
      </c>
      <c r="AC75" s="89" t="s">
        <v>870</v>
      </c>
      <c r="AD75" s="89" t="s">
        <v>870</v>
      </c>
      <c r="AE75" s="89" t="s">
        <v>870</v>
      </c>
      <c r="AF75" s="89" t="s">
        <v>870</v>
      </c>
      <c r="AG75" s="89" t="s">
        <v>870</v>
      </c>
      <c r="AH75" s="89" t="s">
        <v>870</v>
      </c>
    </row>
    <row r="76" spans="1:34" ht="36" x14ac:dyDescent="0.25">
      <c r="A76" s="60" t="s">
        <v>405</v>
      </c>
      <c r="B76" s="88" t="s">
        <v>889</v>
      </c>
      <c r="C76" s="89"/>
      <c r="D76" s="89" t="s">
        <v>870</v>
      </c>
      <c r="E76" s="89">
        <f t="shared" ref="E76:AH76" si="8">SUM(E77:E77)</f>
        <v>0</v>
      </c>
      <c r="F76" s="89">
        <f t="shared" si="8"/>
        <v>0</v>
      </c>
      <c r="G76" s="89">
        <f t="shared" si="8"/>
        <v>1.6</v>
      </c>
      <c r="H76" s="89">
        <f t="shared" si="8"/>
        <v>0</v>
      </c>
      <c r="I76" s="89">
        <f t="shared" si="8"/>
        <v>0</v>
      </c>
      <c r="J76" s="89">
        <f t="shared" si="8"/>
        <v>0</v>
      </c>
      <c r="K76" s="89">
        <f t="shared" si="8"/>
        <v>0</v>
      </c>
      <c r="L76" s="89">
        <f t="shared" si="8"/>
        <v>1.6</v>
      </c>
      <c r="M76" s="89">
        <f t="shared" si="8"/>
        <v>0</v>
      </c>
      <c r="N76" s="89">
        <f t="shared" si="8"/>
        <v>0</v>
      </c>
      <c r="O76" s="89">
        <f t="shared" si="8"/>
        <v>0</v>
      </c>
      <c r="P76" s="89">
        <f t="shared" si="8"/>
        <v>0</v>
      </c>
      <c r="Q76" s="89">
        <f t="shared" si="8"/>
        <v>0</v>
      </c>
      <c r="R76" s="89">
        <f t="shared" si="8"/>
        <v>0</v>
      </c>
      <c r="S76" s="89">
        <f t="shared" si="8"/>
        <v>0</v>
      </c>
      <c r="T76" s="89">
        <f t="shared" si="8"/>
        <v>0</v>
      </c>
      <c r="U76" s="89">
        <f t="shared" si="8"/>
        <v>0</v>
      </c>
      <c r="V76" s="89">
        <f t="shared" si="8"/>
        <v>0</v>
      </c>
      <c r="W76" s="89">
        <f t="shared" si="8"/>
        <v>0</v>
      </c>
      <c r="X76" s="89">
        <f t="shared" si="8"/>
        <v>0</v>
      </c>
      <c r="Y76" s="89">
        <f t="shared" si="8"/>
        <v>0</v>
      </c>
      <c r="Z76" s="89">
        <f t="shared" si="8"/>
        <v>0</v>
      </c>
      <c r="AA76" s="89">
        <f t="shared" si="8"/>
        <v>0</v>
      </c>
      <c r="AB76" s="89">
        <f t="shared" si="8"/>
        <v>0</v>
      </c>
      <c r="AC76" s="89">
        <f t="shared" si="8"/>
        <v>0</v>
      </c>
      <c r="AD76" s="89">
        <f t="shared" si="8"/>
        <v>0</v>
      </c>
      <c r="AE76" s="89">
        <f t="shared" si="8"/>
        <v>0</v>
      </c>
      <c r="AF76" s="89">
        <f t="shared" si="8"/>
        <v>1.6</v>
      </c>
      <c r="AG76" s="89">
        <f t="shared" si="8"/>
        <v>0</v>
      </c>
      <c r="AH76" s="89">
        <f t="shared" si="8"/>
        <v>0</v>
      </c>
    </row>
    <row r="77" spans="1:34" ht="24" x14ac:dyDescent="0.25">
      <c r="A77" s="60"/>
      <c r="B77" s="149" t="s">
        <v>907</v>
      </c>
      <c r="C77" s="89" t="s">
        <v>908</v>
      </c>
      <c r="D77" s="131"/>
      <c r="E77" s="131">
        <v>0</v>
      </c>
      <c r="F77" s="131">
        <v>0</v>
      </c>
      <c r="G77" s="131">
        <v>1.6</v>
      </c>
      <c r="H77" s="131">
        <v>0</v>
      </c>
      <c r="I77" s="131">
        <v>0</v>
      </c>
      <c r="J77" s="131">
        <v>0</v>
      </c>
      <c r="K77" s="131">
        <v>0</v>
      </c>
      <c r="L77" s="131">
        <f t="shared" ref="L77" si="9">Q77+V77+AA77+AF77</f>
        <v>1.6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31">
        <v>0</v>
      </c>
      <c r="AC77" s="131">
        <v>0</v>
      </c>
      <c r="AD77" s="131">
        <v>0</v>
      </c>
      <c r="AE77" s="131">
        <v>0</v>
      </c>
      <c r="AF77" s="131">
        <v>1.6</v>
      </c>
      <c r="AG77" s="131">
        <v>0</v>
      </c>
      <c r="AH77" s="131">
        <v>0</v>
      </c>
    </row>
    <row r="78" spans="1:34" ht="36" x14ac:dyDescent="0.25">
      <c r="A78" s="60" t="s">
        <v>807</v>
      </c>
      <c r="B78" s="88" t="s">
        <v>890</v>
      </c>
      <c r="C78" s="89"/>
      <c r="D78" s="89" t="s">
        <v>870</v>
      </c>
      <c r="E78" s="89" t="s">
        <v>870</v>
      </c>
      <c r="F78" s="89" t="s">
        <v>870</v>
      </c>
      <c r="G78" s="89" t="s">
        <v>870</v>
      </c>
      <c r="H78" s="89" t="s">
        <v>870</v>
      </c>
      <c r="I78" s="89" t="s">
        <v>870</v>
      </c>
      <c r="J78" s="89" t="s">
        <v>870</v>
      </c>
      <c r="K78" s="89" t="s">
        <v>870</v>
      </c>
      <c r="L78" s="89" t="s">
        <v>870</v>
      </c>
      <c r="M78" s="89" t="s">
        <v>870</v>
      </c>
      <c r="N78" s="89" t="s">
        <v>870</v>
      </c>
      <c r="O78" s="89" t="s">
        <v>870</v>
      </c>
      <c r="P78" s="89" t="s">
        <v>870</v>
      </c>
      <c r="Q78" s="89" t="s">
        <v>870</v>
      </c>
      <c r="R78" s="89" t="s">
        <v>870</v>
      </c>
      <c r="S78" s="89" t="s">
        <v>870</v>
      </c>
      <c r="T78" s="89" t="s">
        <v>870</v>
      </c>
      <c r="U78" s="89" t="s">
        <v>870</v>
      </c>
      <c r="V78" s="89" t="s">
        <v>870</v>
      </c>
      <c r="W78" s="89" t="s">
        <v>870</v>
      </c>
      <c r="X78" s="89" t="s">
        <v>870</v>
      </c>
      <c r="Y78" s="89" t="s">
        <v>870</v>
      </c>
      <c r="Z78" s="89" t="s">
        <v>870</v>
      </c>
      <c r="AA78" s="89" t="s">
        <v>870</v>
      </c>
      <c r="AB78" s="89" t="s">
        <v>870</v>
      </c>
      <c r="AC78" s="89" t="s">
        <v>870</v>
      </c>
      <c r="AD78" s="89" t="s">
        <v>870</v>
      </c>
      <c r="AE78" s="89" t="s">
        <v>870</v>
      </c>
      <c r="AF78" s="89" t="s">
        <v>870</v>
      </c>
      <c r="AG78" s="89" t="s">
        <v>870</v>
      </c>
      <c r="AH78" s="89" t="s">
        <v>870</v>
      </c>
    </row>
    <row r="79" spans="1:34" ht="24" x14ac:dyDescent="0.25">
      <c r="A79" s="60" t="s">
        <v>806</v>
      </c>
      <c r="B79" s="88" t="s">
        <v>891</v>
      </c>
      <c r="C79" s="89"/>
      <c r="D79" s="89" t="s">
        <v>870</v>
      </c>
      <c r="E79" s="89" t="s">
        <v>870</v>
      </c>
      <c r="F79" s="89" t="s">
        <v>870</v>
      </c>
      <c r="G79" s="89" t="s">
        <v>870</v>
      </c>
      <c r="H79" s="89" t="s">
        <v>870</v>
      </c>
      <c r="I79" s="89" t="s">
        <v>870</v>
      </c>
      <c r="J79" s="89" t="s">
        <v>870</v>
      </c>
      <c r="K79" s="89" t="s">
        <v>870</v>
      </c>
      <c r="L79" s="89" t="s">
        <v>870</v>
      </c>
      <c r="M79" s="89" t="s">
        <v>870</v>
      </c>
      <c r="N79" s="89" t="s">
        <v>870</v>
      </c>
      <c r="O79" s="89" t="s">
        <v>870</v>
      </c>
      <c r="P79" s="89" t="s">
        <v>870</v>
      </c>
      <c r="Q79" s="89" t="s">
        <v>870</v>
      </c>
      <c r="R79" s="89" t="s">
        <v>870</v>
      </c>
      <c r="S79" s="89" t="s">
        <v>870</v>
      </c>
      <c r="T79" s="89" t="s">
        <v>870</v>
      </c>
      <c r="U79" s="89" t="s">
        <v>870</v>
      </c>
      <c r="V79" s="89" t="s">
        <v>870</v>
      </c>
      <c r="W79" s="89" t="s">
        <v>870</v>
      </c>
      <c r="X79" s="89" t="s">
        <v>870</v>
      </c>
      <c r="Y79" s="89" t="s">
        <v>870</v>
      </c>
      <c r="Z79" s="89" t="s">
        <v>870</v>
      </c>
      <c r="AA79" s="89" t="s">
        <v>870</v>
      </c>
      <c r="AB79" s="89" t="s">
        <v>870</v>
      </c>
      <c r="AC79" s="89" t="s">
        <v>870</v>
      </c>
      <c r="AD79" s="89" t="s">
        <v>870</v>
      </c>
      <c r="AE79" s="89" t="s">
        <v>870</v>
      </c>
      <c r="AF79" s="89" t="s">
        <v>870</v>
      </c>
      <c r="AG79" s="89" t="s">
        <v>870</v>
      </c>
      <c r="AH79" s="89" t="s">
        <v>870</v>
      </c>
    </row>
    <row r="83" spans="2:6" x14ac:dyDescent="0.25">
      <c r="B83" s="2" t="s">
        <v>822</v>
      </c>
      <c r="D83" s="57"/>
      <c r="E83" s="57"/>
      <c r="F83" s="2" t="s">
        <v>823</v>
      </c>
    </row>
  </sheetData>
  <mergeCells count="21"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83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7.140625" style="2" customWidth="1"/>
    <col min="2" max="2" width="42.85546875" style="2" customWidth="1"/>
    <col min="3" max="3" width="11.42578125" style="2" customWidth="1"/>
    <col min="4" max="4" width="17.140625" style="2" customWidth="1"/>
    <col min="5" max="5" width="5.42578125" style="2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9.710937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310" t="s">
        <v>11</v>
      </c>
      <c r="CB2" s="310"/>
      <c r="CC2" s="310"/>
      <c r="CD2" s="310"/>
    </row>
    <row r="3" spans="1:82" s="3" customFormat="1" ht="12" x14ac:dyDescent="0.2">
      <c r="A3" s="311" t="s">
        <v>139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</row>
    <row r="4" spans="1:82" s="3" customFormat="1" ht="12.75" x14ac:dyDescent="0.2">
      <c r="A4" s="285" t="s">
        <v>986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</row>
    <row r="5" spans="1:82" ht="11.25" customHeight="1" x14ac:dyDescent="0.25"/>
    <row r="6" spans="1:82" s="3" customFormat="1" ht="12.75" customHeight="1" x14ac:dyDescent="0.2">
      <c r="K6" s="16" t="s">
        <v>12</v>
      </c>
      <c r="L6" s="320" t="s">
        <v>820</v>
      </c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</row>
    <row r="7" spans="1:82" s="9" customFormat="1" ht="10.5" customHeight="1" x14ac:dyDescent="0.2">
      <c r="L7" s="294" t="s">
        <v>13</v>
      </c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312" t="s">
        <v>894</v>
      </c>
      <c r="Q9" s="312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158" t="s">
        <v>821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18"/>
      <c r="AD11" s="118"/>
      <c r="AE11" s="118"/>
      <c r="AF11" s="118"/>
      <c r="AG11" s="65"/>
      <c r="AH11" s="65"/>
    </row>
    <row r="12" spans="1:82" s="9" customFormat="1" ht="12.75" customHeight="1" x14ac:dyDescent="0.2">
      <c r="O12" s="117" t="s">
        <v>17</v>
      </c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55" t="s">
        <v>916</v>
      </c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307" t="s">
        <v>23</v>
      </c>
      <c r="B14" s="307" t="s">
        <v>22</v>
      </c>
      <c r="C14" s="307" t="s">
        <v>18</v>
      </c>
      <c r="D14" s="307" t="s">
        <v>138</v>
      </c>
      <c r="E14" s="359" t="s">
        <v>137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53" t="s">
        <v>974</v>
      </c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4"/>
      <c r="BW14" s="313" t="s">
        <v>136</v>
      </c>
      <c r="BX14" s="314"/>
      <c r="BY14" s="314"/>
      <c r="BZ14" s="314"/>
      <c r="CA14" s="314"/>
      <c r="CB14" s="314"/>
      <c r="CC14" s="315"/>
      <c r="CD14" s="307" t="s">
        <v>9</v>
      </c>
    </row>
    <row r="15" spans="1:82" s="9" customFormat="1" ht="15" customHeight="1" x14ac:dyDescent="0.2">
      <c r="A15" s="308"/>
      <c r="B15" s="308"/>
      <c r="C15" s="308"/>
      <c r="D15" s="308"/>
      <c r="E15" s="321" t="s">
        <v>0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55"/>
      <c r="AM15" s="355"/>
      <c r="AN15" s="321" t="s">
        <v>5</v>
      </c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2"/>
      <c r="BW15" s="356"/>
      <c r="BX15" s="357"/>
      <c r="BY15" s="357"/>
      <c r="BZ15" s="357"/>
      <c r="CA15" s="357"/>
      <c r="CB15" s="357"/>
      <c r="CC15" s="358"/>
      <c r="CD15" s="308"/>
    </row>
    <row r="16" spans="1:82" s="9" customFormat="1" ht="15" customHeight="1" x14ac:dyDescent="0.2">
      <c r="A16" s="308"/>
      <c r="B16" s="308"/>
      <c r="C16" s="308"/>
      <c r="D16" s="308"/>
      <c r="E16" s="321" t="s">
        <v>36</v>
      </c>
      <c r="F16" s="323"/>
      <c r="G16" s="323"/>
      <c r="H16" s="323"/>
      <c r="I16" s="323"/>
      <c r="J16" s="323"/>
      <c r="K16" s="322"/>
      <c r="L16" s="321" t="s">
        <v>35</v>
      </c>
      <c r="M16" s="323"/>
      <c r="N16" s="323"/>
      <c r="O16" s="323"/>
      <c r="P16" s="323"/>
      <c r="Q16" s="323"/>
      <c r="R16" s="322"/>
      <c r="S16" s="321" t="s">
        <v>34</v>
      </c>
      <c r="T16" s="323"/>
      <c r="U16" s="323"/>
      <c r="V16" s="323"/>
      <c r="W16" s="323"/>
      <c r="X16" s="323"/>
      <c r="Y16" s="322"/>
      <c r="Z16" s="321" t="s">
        <v>33</v>
      </c>
      <c r="AA16" s="323"/>
      <c r="AB16" s="323"/>
      <c r="AC16" s="323"/>
      <c r="AD16" s="323"/>
      <c r="AE16" s="323"/>
      <c r="AF16" s="322"/>
      <c r="AG16" s="321" t="s">
        <v>32</v>
      </c>
      <c r="AH16" s="323"/>
      <c r="AI16" s="323"/>
      <c r="AJ16" s="323"/>
      <c r="AK16" s="323"/>
      <c r="AL16" s="323"/>
      <c r="AM16" s="323"/>
      <c r="AN16" s="321" t="s">
        <v>36</v>
      </c>
      <c r="AO16" s="323"/>
      <c r="AP16" s="323"/>
      <c r="AQ16" s="323"/>
      <c r="AR16" s="323"/>
      <c r="AS16" s="323"/>
      <c r="AT16" s="322"/>
      <c r="AU16" s="321" t="s">
        <v>35</v>
      </c>
      <c r="AV16" s="323"/>
      <c r="AW16" s="323"/>
      <c r="AX16" s="323"/>
      <c r="AY16" s="323"/>
      <c r="AZ16" s="323"/>
      <c r="BA16" s="322"/>
      <c r="BB16" s="321" t="s">
        <v>34</v>
      </c>
      <c r="BC16" s="323"/>
      <c r="BD16" s="323"/>
      <c r="BE16" s="323"/>
      <c r="BF16" s="323"/>
      <c r="BG16" s="323"/>
      <c r="BH16" s="322"/>
      <c r="BI16" s="321" t="s">
        <v>33</v>
      </c>
      <c r="BJ16" s="323"/>
      <c r="BK16" s="323"/>
      <c r="BL16" s="323"/>
      <c r="BM16" s="323"/>
      <c r="BN16" s="323"/>
      <c r="BO16" s="322"/>
      <c r="BP16" s="321" t="s">
        <v>32</v>
      </c>
      <c r="BQ16" s="323"/>
      <c r="BR16" s="323"/>
      <c r="BS16" s="323"/>
      <c r="BT16" s="323"/>
      <c r="BU16" s="323"/>
      <c r="BV16" s="322"/>
      <c r="BW16" s="316"/>
      <c r="BX16" s="317"/>
      <c r="BY16" s="317"/>
      <c r="BZ16" s="317"/>
      <c r="CA16" s="317"/>
      <c r="CB16" s="317"/>
      <c r="CC16" s="318"/>
      <c r="CD16" s="308"/>
    </row>
    <row r="17" spans="1:82" s="9" customFormat="1" ht="65.25" customHeight="1" x14ac:dyDescent="0.2">
      <c r="A17" s="308"/>
      <c r="B17" s="308"/>
      <c r="C17" s="308"/>
      <c r="D17" s="308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308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9"/>
    </row>
    <row r="20" spans="1:82" s="9" customFormat="1" ht="12" x14ac:dyDescent="0.2">
      <c r="A20" s="361" t="s">
        <v>10</v>
      </c>
      <c r="B20" s="362"/>
      <c r="C20" s="363"/>
      <c r="D20" s="116" t="s">
        <v>870</v>
      </c>
      <c r="E20" s="116">
        <f>E49+E52+E60+E76</f>
        <v>0</v>
      </c>
      <c r="F20" s="116">
        <f t="shared" ref="F20:BQ20" si="0">F49+F52+F60+F76</f>
        <v>0</v>
      </c>
      <c r="G20" s="116">
        <f t="shared" si="0"/>
        <v>8.3000000000000007</v>
      </c>
      <c r="H20" s="116">
        <f t="shared" si="0"/>
        <v>0</v>
      </c>
      <c r="I20" s="116">
        <f t="shared" si="0"/>
        <v>2.9000000000000004</v>
      </c>
      <c r="J20" s="116">
        <f t="shared" si="0"/>
        <v>0</v>
      </c>
      <c r="K20" s="116">
        <f t="shared" si="0"/>
        <v>0</v>
      </c>
      <c r="L20" s="116">
        <f t="shared" si="0"/>
        <v>0</v>
      </c>
      <c r="M20" s="116">
        <f t="shared" si="0"/>
        <v>0</v>
      </c>
      <c r="N20" s="116">
        <f t="shared" si="0"/>
        <v>3.15</v>
      </c>
      <c r="O20" s="116">
        <f t="shared" si="0"/>
        <v>0</v>
      </c>
      <c r="P20" s="116">
        <f t="shared" si="0"/>
        <v>0</v>
      </c>
      <c r="Q20" s="116">
        <f t="shared" si="0"/>
        <v>0</v>
      </c>
      <c r="R20" s="116">
        <f t="shared" si="0"/>
        <v>0</v>
      </c>
      <c r="S20" s="116">
        <f t="shared" si="0"/>
        <v>0</v>
      </c>
      <c r="T20" s="116">
        <f t="shared" si="0"/>
        <v>0</v>
      </c>
      <c r="U20" s="116">
        <f t="shared" si="0"/>
        <v>1.93</v>
      </c>
      <c r="V20" s="116">
        <f t="shared" si="0"/>
        <v>0</v>
      </c>
      <c r="W20" s="116">
        <f t="shared" si="0"/>
        <v>0</v>
      </c>
      <c r="X20" s="116">
        <f t="shared" si="0"/>
        <v>0</v>
      </c>
      <c r="Y20" s="116">
        <f t="shared" si="0"/>
        <v>0</v>
      </c>
      <c r="Z20" s="116">
        <f t="shared" si="0"/>
        <v>0</v>
      </c>
      <c r="AA20" s="116">
        <f t="shared" si="0"/>
        <v>0</v>
      </c>
      <c r="AB20" s="116">
        <f t="shared" si="0"/>
        <v>3.22</v>
      </c>
      <c r="AC20" s="116">
        <f t="shared" si="0"/>
        <v>0</v>
      </c>
      <c r="AD20" s="116">
        <f t="shared" si="0"/>
        <v>1.6</v>
      </c>
      <c r="AE20" s="116">
        <f t="shared" si="0"/>
        <v>0</v>
      </c>
      <c r="AF20" s="116">
        <f t="shared" si="0"/>
        <v>0</v>
      </c>
      <c r="AG20" s="116">
        <f t="shared" si="0"/>
        <v>0</v>
      </c>
      <c r="AH20" s="116">
        <f t="shared" si="0"/>
        <v>0</v>
      </c>
      <c r="AI20" s="116">
        <f t="shared" si="0"/>
        <v>0</v>
      </c>
      <c r="AJ20" s="116">
        <f t="shared" si="0"/>
        <v>0</v>
      </c>
      <c r="AK20" s="116">
        <f t="shared" si="0"/>
        <v>1.3</v>
      </c>
      <c r="AL20" s="116">
        <f t="shared" si="0"/>
        <v>0</v>
      </c>
      <c r="AM20" s="116">
        <f t="shared" si="0"/>
        <v>0</v>
      </c>
      <c r="AN20" s="116">
        <f t="shared" si="0"/>
        <v>0</v>
      </c>
      <c r="AO20" s="116">
        <f t="shared" si="0"/>
        <v>0</v>
      </c>
      <c r="AP20" s="116">
        <f t="shared" si="0"/>
        <v>9.0650000000000013</v>
      </c>
      <c r="AQ20" s="116">
        <f t="shared" si="0"/>
        <v>0</v>
      </c>
      <c r="AR20" s="116">
        <f t="shared" si="0"/>
        <v>2.903</v>
      </c>
      <c r="AS20" s="116">
        <f t="shared" si="0"/>
        <v>0</v>
      </c>
      <c r="AT20" s="116">
        <f t="shared" si="0"/>
        <v>0</v>
      </c>
      <c r="AU20" s="116">
        <f t="shared" si="0"/>
        <v>0</v>
      </c>
      <c r="AV20" s="116">
        <f t="shared" si="0"/>
        <v>0</v>
      </c>
      <c r="AW20" s="116">
        <f t="shared" si="0"/>
        <v>3.585</v>
      </c>
      <c r="AX20" s="116">
        <f t="shared" si="0"/>
        <v>0</v>
      </c>
      <c r="AY20" s="116">
        <f t="shared" si="0"/>
        <v>0</v>
      </c>
      <c r="AZ20" s="116">
        <f t="shared" si="0"/>
        <v>0</v>
      </c>
      <c r="BA20" s="116">
        <f t="shared" si="0"/>
        <v>0</v>
      </c>
      <c r="BB20" s="116">
        <f t="shared" si="0"/>
        <v>0</v>
      </c>
      <c r="BC20" s="116">
        <f t="shared" si="0"/>
        <v>0</v>
      </c>
      <c r="BD20" s="116">
        <f t="shared" si="0"/>
        <v>2.3450000000000002</v>
      </c>
      <c r="BE20" s="116">
        <f t="shared" si="0"/>
        <v>0</v>
      </c>
      <c r="BF20" s="116">
        <f t="shared" si="0"/>
        <v>0</v>
      </c>
      <c r="BG20" s="116">
        <f t="shared" si="0"/>
        <v>0</v>
      </c>
      <c r="BH20" s="116">
        <f t="shared" si="0"/>
        <v>0</v>
      </c>
      <c r="BI20" s="116">
        <f t="shared" si="0"/>
        <v>0</v>
      </c>
      <c r="BJ20" s="116">
        <f t="shared" si="0"/>
        <v>0</v>
      </c>
      <c r="BK20" s="116">
        <f t="shared" si="0"/>
        <v>3.1349999999999998</v>
      </c>
      <c r="BL20" s="116">
        <f t="shared" si="0"/>
        <v>0</v>
      </c>
      <c r="BM20" s="116">
        <f t="shared" si="0"/>
        <v>0</v>
      </c>
      <c r="BN20" s="116">
        <f t="shared" si="0"/>
        <v>0</v>
      </c>
      <c r="BO20" s="116">
        <f t="shared" si="0"/>
        <v>0</v>
      </c>
      <c r="BP20" s="116">
        <f t="shared" si="0"/>
        <v>0</v>
      </c>
      <c r="BQ20" s="116">
        <f t="shared" si="0"/>
        <v>0</v>
      </c>
      <c r="BR20" s="116">
        <f t="shared" ref="BR20:CC20" si="1">BR49+BR52+BR60+BR76</f>
        <v>0</v>
      </c>
      <c r="BS20" s="116">
        <f t="shared" si="1"/>
        <v>0</v>
      </c>
      <c r="BT20" s="116">
        <f t="shared" si="1"/>
        <v>2.903</v>
      </c>
      <c r="BU20" s="116">
        <f t="shared" si="1"/>
        <v>0</v>
      </c>
      <c r="BV20" s="116">
        <f t="shared" si="1"/>
        <v>0</v>
      </c>
      <c r="BW20" s="116">
        <f t="shared" si="1"/>
        <v>0</v>
      </c>
      <c r="BX20" s="116">
        <f t="shared" si="1"/>
        <v>0</v>
      </c>
      <c r="BY20" s="116">
        <f t="shared" si="1"/>
        <v>0</v>
      </c>
      <c r="BZ20" s="116">
        <f t="shared" si="1"/>
        <v>0</v>
      </c>
      <c r="CA20" s="116">
        <f t="shared" si="1"/>
        <v>1.603</v>
      </c>
      <c r="CB20" s="116">
        <f t="shared" si="1"/>
        <v>0</v>
      </c>
      <c r="CC20" s="116">
        <f t="shared" si="1"/>
        <v>0</v>
      </c>
      <c r="CD20" s="19"/>
    </row>
    <row r="21" spans="1:82" x14ac:dyDescent="0.25">
      <c r="A21" s="60" t="s">
        <v>825</v>
      </c>
      <c r="B21" s="88" t="s">
        <v>826</v>
      </c>
      <c r="C21" s="18"/>
      <c r="D21" s="89" t="s">
        <v>870</v>
      </c>
      <c r="E21" s="89" t="s">
        <v>870</v>
      </c>
      <c r="F21" s="89" t="s">
        <v>870</v>
      </c>
      <c r="G21" s="89" t="s">
        <v>870</v>
      </c>
      <c r="H21" s="89" t="s">
        <v>870</v>
      </c>
      <c r="I21" s="89" t="s">
        <v>870</v>
      </c>
      <c r="J21" s="89" t="s">
        <v>870</v>
      </c>
      <c r="K21" s="89" t="s">
        <v>870</v>
      </c>
      <c r="L21" s="89" t="s">
        <v>870</v>
      </c>
      <c r="M21" s="89" t="s">
        <v>870</v>
      </c>
      <c r="N21" s="89" t="s">
        <v>870</v>
      </c>
      <c r="O21" s="89" t="s">
        <v>870</v>
      </c>
      <c r="P21" s="89" t="s">
        <v>870</v>
      </c>
      <c r="Q21" s="89" t="s">
        <v>870</v>
      </c>
      <c r="R21" s="89" t="s">
        <v>870</v>
      </c>
      <c r="S21" s="89" t="s">
        <v>870</v>
      </c>
      <c r="T21" s="89" t="s">
        <v>870</v>
      </c>
      <c r="U21" s="89" t="s">
        <v>870</v>
      </c>
      <c r="V21" s="89" t="s">
        <v>870</v>
      </c>
      <c r="W21" s="89" t="s">
        <v>870</v>
      </c>
      <c r="X21" s="89" t="s">
        <v>870</v>
      </c>
      <c r="Y21" s="89" t="s">
        <v>870</v>
      </c>
      <c r="Z21" s="89" t="s">
        <v>870</v>
      </c>
      <c r="AA21" s="89" t="s">
        <v>870</v>
      </c>
      <c r="AB21" s="89" t="s">
        <v>870</v>
      </c>
      <c r="AC21" s="89" t="s">
        <v>870</v>
      </c>
      <c r="AD21" s="89" t="s">
        <v>870</v>
      </c>
      <c r="AE21" s="89" t="s">
        <v>870</v>
      </c>
      <c r="AF21" s="89" t="s">
        <v>870</v>
      </c>
      <c r="AG21" s="89" t="s">
        <v>870</v>
      </c>
      <c r="AH21" s="89" t="s">
        <v>870</v>
      </c>
      <c r="AI21" s="89" t="s">
        <v>870</v>
      </c>
      <c r="AJ21" s="89" t="s">
        <v>870</v>
      </c>
      <c r="AK21" s="89" t="s">
        <v>870</v>
      </c>
      <c r="AL21" s="89" t="s">
        <v>870</v>
      </c>
      <c r="AM21" s="89" t="s">
        <v>870</v>
      </c>
      <c r="AN21" s="89" t="s">
        <v>870</v>
      </c>
      <c r="AO21" s="89" t="s">
        <v>870</v>
      </c>
      <c r="AP21" s="89" t="s">
        <v>870</v>
      </c>
      <c r="AQ21" s="89" t="s">
        <v>870</v>
      </c>
      <c r="AR21" s="89" t="s">
        <v>870</v>
      </c>
      <c r="AS21" s="89" t="s">
        <v>870</v>
      </c>
      <c r="AT21" s="89" t="s">
        <v>870</v>
      </c>
      <c r="AU21" s="89" t="s">
        <v>870</v>
      </c>
      <c r="AV21" s="89" t="s">
        <v>870</v>
      </c>
      <c r="AW21" s="89" t="s">
        <v>870</v>
      </c>
      <c r="AX21" s="89" t="s">
        <v>870</v>
      </c>
      <c r="AY21" s="89" t="s">
        <v>870</v>
      </c>
      <c r="AZ21" s="89" t="s">
        <v>870</v>
      </c>
      <c r="BA21" s="89" t="s">
        <v>870</v>
      </c>
      <c r="BB21" s="89" t="s">
        <v>870</v>
      </c>
      <c r="BC21" s="89" t="s">
        <v>870</v>
      </c>
      <c r="BD21" s="89" t="s">
        <v>870</v>
      </c>
      <c r="BE21" s="89" t="s">
        <v>870</v>
      </c>
      <c r="BF21" s="89" t="s">
        <v>870</v>
      </c>
      <c r="BG21" s="89" t="s">
        <v>870</v>
      </c>
      <c r="BH21" s="89" t="s">
        <v>870</v>
      </c>
      <c r="BI21" s="89" t="s">
        <v>870</v>
      </c>
      <c r="BJ21" s="89" t="s">
        <v>870</v>
      </c>
      <c r="BK21" s="89" t="s">
        <v>870</v>
      </c>
      <c r="BL21" s="89" t="s">
        <v>870</v>
      </c>
      <c r="BM21" s="89" t="s">
        <v>870</v>
      </c>
      <c r="BN21" s="89" t="s">
        <v>870</v>
      </c>
      <c r="BO21" s="89" t="s">
        <v>870</v>
      </c>
      <c r="BP21" s="89" t="s">
        <v>870</v>
      </c>
      <c r="BQ21" s="89" t="s">
        <v>870</v>
      </c>
      <c r="BR21" s="89" t="s">
        <v>870</v>
      </c>
      <c r="BS21" s="89" t="s">
        <v>870</v>
      </c>
      <c r="BT21" s="89" t="s">
        <v>870</v>
      </c>
      <c r="BU21" s="89" t="s">
        <v>870</v>
      </c>
      <c r="BV21" s="89" t="s">
        <v>870</v>
      </c>
      <c r="BW21" s="89" t="s">
        <v>870</v>
      </c>
      <c r="BX21" s="89" t="s">
        <v>870</v>
      </c>
      <c r="BY21" s="89" t="s">
        <v>870</v>
      </c>
      <c r="BZ21" s="89" t="s">
        <v>870</v>
      </c>
      <c r="CA21" s="89" t="s">
        <v>870</v>
      </c>
      <c r="CB21" s="89" t="s">
        <v>870</v>
      </c>
      <c r="CC21" s="89" t="s">
        <v>870</v>
      </c>
      <c r="CD21" s="89"/>
    </row>
    <row r="22" spans="1:82" s="9" customFormat="1" ht="24" x14ac:dyDescent="0.2">
      <c r="A22" s="60" t="s">
        <v>827</v>
      </c>
      <c r="B22" s="88" t="s">
        <v>828</v>
      </c>
      <c r="C22" s="18"/>
      <c r="D22" s="89" t="s">
        <v>870</v>
      </c>
      <c r="E22" s="89" t="s">
        <v>870</v>
      </c>
      <c r="F22" s="89" t="s">
        <v>870</v>
      </c>
      <c r="G22" s="89" t="s">
        <v>870</v>
      </c>
      <c r="H22" s="89" t="s">
        <v>870</v>
      </c>
      <c r="I22" s="89" t="s">
        <v>870</v>
      </c>
      <c r="J22" s="89" t="s">
        <v>870</v>
      </c>
      <c r="K22" s="89" t="s">
        <v>870</v>
      </c>
      <c r="L22" s="89" t="s">
        <v>870</v>
      </c>
      <c r="M22" s="89" t="s">
        <v>870</v>
      </c>
      <c r="N22" s="89" t="s">
        <v>870</v>
      </c>
      <c r="O22" s="89" t="s">
        <v>870</v>
      </c>
      <c r="P22" s="89" t="s">
        <v>870</v>
      </c>
      <c r="Q22" s="89" t="s">
        <v>870</v>
      </c>
      <c r="R22" s="89" t="s">
        <v>870</v>
      </c>
      <c r="S22" s="89" t="s">
        <v>870</v>
      </c>
      <c r="T22" s="89" t="s">
        <v>870</v>
      </c>
      <c r="U22" s="89" t="s">
        <v>870</v>
      </c>
      <c r="V22" s="89" t="s">
        <v>870</v>
      </c>
      <c r="W22" s="89" t="s">
        <v>870</v>
      </c>
      <c r="X22" s="89" t="s">
        <v>870</v>
      </c>
      <c r="Y22" s="89" t="s">
        <v>870</v>
      </c>
      <c r="Z22" s="89" t="s">
        <v>870</v>
      </c>
      <c r="AA22" s="89" t="s">
        <v>870</v>
      </c>
      <c r="AB22" s="89" t="s">
        <v>870</v>
      </c>
      <c r="AC22" s="89" t="s">
        <v>870</v>
      </c>
      <c r="AD22" s="89" t="s">
        <v>870</v>
      </c>
      <c r="AE22" s="89" t="s">
        <v>870</v>
      </c>
      <c r="AF22" s="89" t="s">
        <v>870</v>
      </c>
      <c r="AG22" s="89" t="s">
        <v>870</v>
      </c>
      <c r="AH22" s="89" t="s">
        <v>870</v>
      </c>
      <c r="AI22" s="89" t="s">
        <v>870</v>
      </c>
      <c r="AJ22" s="89" t="s">
        <v>870</v>
      </c>
      <c r="AK22" s="89" t="s">
        <v>870</v>
      </c>
      <c r="AL22" s="89" t="s">
        <v>870</v>
      </c>
      <c r="AM22" s="89" t="s">
        <v>870</v>
      </c>
      <c r="AN22" s="89" t="s">
        <v>870</v>
      </c>
      <c r="AO22" s="89" t="s">
        <v>870</v>
      </c>
      <c r="AP22" s="89" t="s">
        <v>870</v>
      </c>
      <c r="AQ22" s="89" t="s">
        <v>870</v>
      </c>
      <c r="AR22" s="89" t="s">
        <v>870</v>
      </c>
      <c r="AS22" s="89" t="s">
        <v>870</v>
      </c>
      <c r="AT22" s="89" t="s">
        <v>870</v>
      </c>
      <c r="AU22" s="89" t="s">
        <v>870</v>
      </c>
      <c r="AV22" s="89" t="s">
        <v>870</v>
      </c>
      <c r="AW22" s="89" t="s">
        <v>870</v>
      </c>
      <c r="AX22" s="89" t="s">
        <v>870</v>
      </c>
      <c r="AY22" s="89" t="s">
        <v>870</v>
      </c>
      <c r="AZ22" s="89" t="s">
        <v>870</v>
      </c>
      <c r="BA22" s="89" t="s">
        <v>870</v>
      </c>
      <c r="BB22" s="89" t="s">
        <v>870</v>
      </c>
      <c r="BC22" s="89" t="s">
        <v>870</v>
      </c>
      <c r="BD22" s="89" t="s">
        <v>870</v>
      </c>
      <c r="BE22" s="89" t="s">
        <v>870</v>
      </c>
      <c r="BF22" s="89" t="s">
        <v>870</v>
      </c>
      <c r="BG22" s="89" t="s">
        <v>870</v>
      </c>
      <c r="BH22" s="89" t="s">
        <v>870</v>
      </c>
      <c r="BI22" s="89" t="s">
        <v>870</v>
      </c>
      <c r="BJ22" s="89" t="s">
        <v>870</v>
      </c>
      <c r="BK22" s="89" t="s">
        <v>870</v>
      </c>
      <c r="BL22" s="89" t="s">
        <v>870</v>
      </c>
      <c r="BM22" s="89" t="s">
        <v>870</v>
      </c>
      <c r="BN22" s="89" t="s">
        <v>870</v>
      </c>
      <c r="BO22" s="89" t="s">
        <v>870</v>
      </c>
      <c r="BP22" s="89" t="s">
        <v>870</v>
      </c>
      <c r="BQ22" s="89" t="s">
        <v>870</v>
      </c>
      <c r="BR22" s="89" t="s">
        <v>870</v>
      </c>
      <c r="BS22" s="89" t="s">
        <v>870</v>
      </c>
      <c r="BT22" s="89" t="s">
        <v>870</v>
      </c>
      <c r="BU22" s="89" t="s">
        <v>870</v>
      </c>
      <c r="BV22" s="89" t="s">
        <v>870</v>
      </c>
      <c r="BW22" s="89" t="s">
        <v>870</v>
      </c>
      <c r="BX22" s="89" t="s">
        <v>870</v>
      </c>
      <c r="BY22" s="89" t="s">
        <v>870</v>
      </c>
      <c r="BZ22" s="89" t="s">
        <v>870</v>
      </c>
      <c r="CA22" s="89" t="s">
        <v>870</v>
      </c>
      <c r="CB22" s="89" t="s">
        <v>870</v>
      </c>
      <c r="CC22" s="89" t="s">
        <v>870</v>
      </c>
      <c r="CD22" s="89"/>
    </row>
    <row r="23" spans="1:82" s="9" customFormat="1" ht="36" x14ac:dyDescent="0.2">
      <c r="A23" s="60" t="s">
        <v>829</v>
      </c>
      <c r="B23" s="88" t="s">
        <v>830</v>
      </c>
      <c r="C23" s="18"/>
      <c r="D23" s="89" t="s">
        <v>870</v>
      </c>
      <c r="E23" s="89" t="s">
        <v>870</v>
      </c>
      <c r="F23" s="89" t="s">
        <v>870</v>
      </c>
      <c r="G23" s="89" t="s">
        <v>870</v>
      </c>
      <c r="H23" s="89" t="s">
        <v>870</v>
      </c>
      <c r="I23" s="89" t="s">
        <v>870</v>
      </c>
      <c r="J23" s="89" t="s">
        <v>870</v>
      </c>
      <c r="K23" s="89" t="s">
        <v>870</v>
      </c>
      <c r="L23" s="89" t="s">
        <v>870</v>
      </c>
      <c r="M23" s="89" t="s">
        <v>870</v>
      </c>
      <c r="N23" s="89" t="s">
        <v>870</v>
      </c>
      <c r="O23" s="89" t="s">
        <v>870</v>
      </c>
      <c r="P23" s="89" t="s">
        <v>870</v>
      </c>
      <c r="Q23" s="89" t="s">
        <v>870</v>
      </c>
      <c r="R23" s="89" t="s">
        <v>870</v>
      </c>
      <c r="S23" s="89" t="s">
        <v>870</v>
      </c>
      <c r="T23" s="89" t="s">
        <v>870</v>
      </c>
      <c r="U23" s="89" t="s">
        <v>870</v>
      </c>
      <c r="V23" s="89" t="s">
        <v>870</v>
      </c>
      <c r="W23" s="89" t="s">
        <v>870</v>
      </c>
      <c r="X23" s="89" t="s">
        <v>870</v>
      </c>
      <c r="Y23" s="89" t="s">
        <v>870</v>
      </c>
      <c r="Z23" s="89" t="s">
        <v>870</v>
      </c>
      <c r="AA23" s="89" t="s">
        <v>870</v>
      </c>
      <c r="AB23" s="89" t="s">
        <v>870</v>
      </c>
      <c r="AC23" s="89" t="s">
        <v>870</v>
      </c>
      <c r="AD23" s="89" t="s">
        <v>870</v>
      </c>
      <c r="AE23" s="89" t="s">
        <v>870</v>
      </c>
      <c r="AF23" s="89" t="s">
        <v>870</v>
      </c>
      <c r="AG23" s="89" t="s">
        <v>870</v>
      </c>
      <c r="AH23" s="89" t="s">
        <v>870</v>
      </c>
      <c r="AI23" s="89" t="s">
        <v>870</v>
      </c>
      <c r="AJ23" s="89" t="s">
        <v>870</v>
      </c>
      <c r="AK23" s="89" t="s">
        <v>870</v>
      </c>
      <c r="AL23" s="89" t="s">
        <v>870</v>
      </c>
      <c r="AM23" s="89" t="s">
        <v>870</v>
      </c>
      <c r="AN23" s="89" t="s">
        <v>870</v>
      </c>
      <c r="AO23" s="89" t="s">
        <v>870</v>
      </c>
      <c r="AP23" s="89" t="s">
        <v>870</v>
      </c>
      <c r="AQ23" s="89" t="s">
        <v>870</v>
      </c>
      <c r="AR23" s="89" t="s">
        <v>870</v>
      </c>
      <c r="AS23" s="89" t="s">
        <v>870</v>
      </c>
      <c r="AT23" s="89" t="s">
        <v>870</v>
      </c>
      <c r="AU23" s="89" t="s">
        <v>870</v>
      </c>
      <c r="AV23" s="89" t="s">
        <v>870</v>
      </c>
      <c r="AW23" s="89" t="s">
        <v>870</v>
      </c>
      <c r="AX23" s="89" t="s">
        <v>870</v>
      </c>
      <c r="AY23" s="89" t="s">
        <v>870</v>
      </c>
      <c r="AZ23" s="89" t="s">
        <v>870</v>
      </c>
      <c r="BA23" s="89" t="s">
        <v>870</v>
      </c>
      <c r="BB23" s="89" t="s">
        <v>870</v>
      </c>
      <c r="BC23" s="89" t="s">
        <v>870</v>
      </c>
      <c r="BD23" s="89" t="s">
        <v>870</v>
      </c>
      <c r="BE23" s="89" t="s">
        <v>870</v>
      </c>
      <c r="BF23" s="89" t="s">
        <v>870</v>
      </c>
      <c r="BG23" s="89" t="s">
        <v>870</v>
      </c>
      <c r="BH23" s="89" t="s">
        <v>870</v>
      </c>
      <c r="BI23" s="89" t="s">
        <v>870</v>
      </c>
      <c r="BJ23" s="89" t="s">
        <v>870</v>
      </c>
      <c r="BK23" s="89" t="s">
        <v>870</v>
      </c>
      <c r="BL23" s="89" t="s">
        <v>870</v>
      </c>
      <c r="BM23" s="89" t="s">
        <v>870</v>
      </c>
      <c r="BN23" s="89" t="s">
        <v>870</v>
      </c>
      <c r="BO23" s="89" t="s">
        <v>870</v>
      </c>
      <c r="BP23" s="89" t="s">
        <v>870</v>
      </c>
      <c r="BQ23" s="89" t="s">
        <v>870</v>
      </c>
      <c r="BR23" s="89" t="s">
        <v>870</v>
      </c>
      <c r="BS23" s="89" t="s">
        <v>870</v>
      </c>
      <c r="BT23" s="89" t="s">
        <v>870</v>
      </c>
      <c r="BU23" s="89" t="s">
        <v>870</v>
      </c>
      <c r="BV23" s="89" t="s">
        <v>870</v>
      </c>
      <c r="BW23" s="89" t="s">
        <v>870</v>
      </c>
      <c r="BX23" s="89" t="s">
        <v>870</v>
      </c>
      <c r="BY23" s="89" t="s">
        <v>870</v>
      </c>
      <c r="BZ23" s="89" t="s">
        <v>870</v>
      </c>
      <c r="CA23" s="89" t="s">
        <v>870</v>
      </c>
      <c r="CB23" s="89" t="s">
        <v>870</v>
      </c>
      <c r="CC23" s="89" t="s">
        <v>870</v>
      </c>
      <c r="CD23" s="89"/>
    </row>
    <row r="24" spans="1:82" ht="24" x14ac:dyDescent="0.25">
      <c r="A24" s="60" t="s">
        <v>831</v>
      </c>
      <c r="B24" s="88" t="s">
        <v>832</v>
      </c>
      <c r="C24" s="18"/>
      <c r="D24" s="89" t="s">
        <v>870</v>
      </c>
      <c r="E24" s="89" t="s">
        <v>870</v>
      </c>
      <c r="F24" s="89" t="s">
        <v>870</v>
      </c>
      <c r="G24" s="89" t="s">
        <v>870</v>
      </c>
      <c r="H24" s="89" t="s">
        <v>870</v>
      </c>
      <c r="I24" s="89" t="s">
        <v>870</v>
      </c>
      <c r="J24" s="89" t="s">
        <v>870</v>
      </c>
      <c r="K24" s="89" t="s">
        <v>870</v>
      </c>
      <c r="L24" s="89" t="s">
        <v>870</v>
      </c>
      <c r="M24" s="89" t="s">
        <v>870</v>
      </c>
      <c r="N24" s="89" t="s">
        <v>870</v>
      </c>
      <c r="O24" s="89" t="s">
        <v>870</v>
      </c>
      <c r="P24" s="89" t="s">
        <v>870</v>
      </c>
      <c r="Q24" s="89" t="s">
        <v>870</v>
      </c>
      <c r="R24" s="89" t="s">
        <v>870</v>
      </c>
      <c r="S24" s="89" t="s">
        <v>870</v>
      </c>
      <c r="T24" s="89" t="s">
        <v>870</v>
      </c>
      <c r="U24" s="89" t="s">
        <v>870</v>
      </c>
      <c r="V24" s="89" t="s">
        <v>870</v>
      </c>
      <c r="W24" s="89" t="s">
        <v>870</v>
      </c>
      <c r="X24" s="89" t="s">
        <v>870</v>
      </c>
      <c r="Y24" s="89" t="s">
        <v>870</v>
      </c>
      <c r="Z24" s="89" t="s">
        <v>870</v>
      </c>
      <c r="AA24" s="89" t="s">
        <v>870</v>
      </c>
      <c r="AB24" s="89" t="s">
        <v>870</v>
      </c>
      <c r="AC24" s="89" t="s">
        <v>870</v>
      </c>
      <c r="AD24" s="89" t="s">
        <v>870</v>
      </c>
      <c r="AE24" s="89" t="s">
        <v>870</v>
      </c>
      <c r="AF24" s="89" t="s">
        <v>870</v>
      </c>
      <c r="AG24" s="89" t="s">
        <v>870</v>
      </c>
      <c r="AH24" s="89" t="s">
        <v>870</v>
      </c>
      <c r="AI24" s="89" t="s">
        <v>870</v>
      </c>
      <c r="AJ24" s="89" t="s">
        <v>870</v>
      </c>
      <c r="AK24" s="89" t="s">
        <v>870</v>
      </c>
      <c r="AL24" s="89" t="s">
        <v>870</v>
      </c>
      <c r="AM24" s="89" t="s">
        <v>870</v>
      </c>
      <c r="AN24" s="89" t="s">
        <v>870</v>
      </c>
      <c r="AO24" s="89" t="s">
        <v>870</v>
      </c>
      <c r="AP24" s="89" t="s">
        <v>870</v>
      </c>
      <c r="AQ24" s="89" t="s">
        <v>870</v>
      </c>
      <c r="AR24" s="89" t="s">
        <v>870</v>
      </c>
      <c r="AS24" s="89" t="s">
        <v>870</v>
      </c>
      <c r="AT24" s="89" t="s">
        <v>870</v>
      </c>
      <c r="AU24" s="89" t="s">
        <v>870</v>
      </c>
      <c r="AV24" s="89" t="s">
        <v>870</v>
      </c>
      <c r="AW24" s="89" t="s">
        <v>870</v>
      </c>
      <c r="AX24" s="89" t="s">
        <v>870</v>
      </c>
      <c r="AY24" s="89" t="s">
        <v>870</v>
      </c>
      <c r="AZ24" s="89" t="s">
        <v>870</v>
      </c>
      <c r="BA24" s="89" t="s">
        <v>870</v>
      </c>
      <c r="BB24" s="89" t="s">
        <v>870</v>
      </c>
      <c r="BC24" s="89" t="s">
        <v>870</v>
      </c>
      <c r="BD24" s="89" t="s">
        <v>870</v>
      </c>
      <c r="BE24" s="89" t="s">
        <v>870</v>
      </c>
      <c r="BF24" s="89" t="s">
        <v>870</v>
      </c>
      <c r="BG24" s="89" t="s">
        <v>870</v>
      </c>
      <c r="BH24" s="89" t="s">
        <v>870</v>
      </c>
      <c r="BI24" s="89" t="s">
        <v>870</v>
      </c>
      <c r="BJ24" s="89" t="s">
        <v>870</v>
      </c>
      <c r="BK24" s="89" t="s">
        <v>870</v>
      </c>
      <c r="BL24" s="89" t="s">
        <v>870</v>
      </c>
      <c r="BM24" s="89" t="s">
        <v>870</v>
      </c>
      <c r="BN24" s="89" t="s">
        <v>870</v>
      </c>
      <c r="BO24" s="89" t="s">
        <v>870</v>
      </c>
      <c r="BP24" s="89" t="s">
        <v>870</v>
      </c>
      <c r="BQ24" s="89" t="s">
        <v>870</v>
      </c>
      <c r="BR24" s="89" t="s">
        <v>870</v>
      </c>
      <c r="BS24" s="89" t="s">
        <v>870</v>
      </c>
      <c r="BT24" s="89" t="s">
        <v>870</v>
      </c>
      <c r="BU24" s="89" t="s">
        <v>870</v>
      </c>
      <c r="BV24" s="89" t="s">
        <v>870</v>
      </c>
      <c r="BW24" s="89" t="s">
        <v>870</v>
      </c>
      <c r="BX24" s="89" t="s">
        <v>870</v>
      </c>
      <c r="BY24" s="89" t="s">
        <v>870</v>
      </c>
      <c r="BZ24" s="89" t="s">
        <v>870</v>
      </c>
      <c r="CA24" s="89" t="s">
        <v>870</v>
      </c>
      <c r="CB24" s="89" t="s">
        <v>870</v>
      </c>
      <c r="CC24" s="89" t="s">
        <v>870</v>
      </c>
      <c r="CD24" s="89"/>
    </row>
    <row r="25" spans="1:82" ht="24" x14ac:dyDescent="0.25">
      <c r="A25" s="60" t="s">
        <v>833</v>
      </c>
      <c r="B25" s="88" t="s">
        <v>834</v>
      </c>
      <c r="C25" s="18"/>
      <c r="D25" s="89" t="s">
        <v>870</v>
      </c>
      <c r="E25" s="89" t="s">
        <v>870</v>
      </c>
      <c r="F25" s="89" t="s">
        <v>870</v>
      </c>
      <c r="G25" s="89" t="s">
        <v>870</v>
      </c>
      <c r="H25" s="89" t="s">
        <v>870</v>
      </c>
      <c r="I25" s="89" t="s">
        <v>870</v>
      </c>
      <c r="J25" s="89" t="s">
        <v>870</v>
      </c>
      <c r="K25" s="89" t="s">
        <v>870</v>
      </c>
      <c r="L25" s="89" t="s">
        <v>870</v>
      </c>
      <c r="M25" s="89" t="s">
        <v>870</v>
      </c>
      <c r="N25" s="89" t="s">
        <v>870</v>
      </c>
      <c r="O25" s="89" t="s">
        <v>870</v>
      </c>
      <c r="P25" s="89" t="s">
        <v>870</v>
      </c>
      <c r="Q25" s="89" t="s">
        <v>870</v>
      </c>
      <c r="R25" s="89" t="s">
        <v>870</v>
      </c>
      <c r="S25" s="89" t="s">
        <v>870</v>
      </c>
      <c r="T25" s="89" t="s">
        <v>870</v>
      </c>
      <c r="U25" s="89" t="s">
        <v>870</v>
      </c>
      <c r="V25" s="89" t="s">
        <v>870</v>
      </c>
      <c r="W25" s="89" t="s">
        <v>870</v>
      </c>
      <c r="X25" s="89" t="s">
        <v>870</v>
      </c>
      <c r="Y25" s="89" t="s">
        <v>870</v>
      </c>
      <c r="Z25" s="89" t="s">
        <v>870</v>
      </c>
      <c r="AA25" s="89" t="s">
        <v>870</v>
      </c>
      <c r="AB25" s="89" t="s">
        <v>870</v>
      </c>
      <c r="AC25" s="89" t="s">
        <v>870</v>
      </c>
      <c r="AD25" s="89" t="s">
        <v>870</v>
      </c>
      <c r="AE25" s="89" t="s">
        <v>870</v>
      </c>
      <c r="AF25" s="89" t="s">
        <v>870</v>
      </c>
      <c r="AG25" s="89" t="s">
        <v>870</v>
      </c>
      <c r="AH25" s="89" t="s">
        <v>870</v>
      </c>
      <c r="AI25" s="89" t="s">
        <v>870</v>
      </c>
      <c r="AJ25" s="89" t="s">
        <v>870</v>
      </c>
      <c r="AK25" s="89" t="s">
        <v>870</v>
      </c>
      <c r="AL25" s="89" t="s">
        <v>870</v>
      </c>
      <c r="AM25" s="89" t="s">
        <v>870</v>
      </c>
      <c r="AN25" s="89" t="s">
        <v>870</v>
      </c>
      <c r="AO25" s="89" t="s">
        <v>870</v>
      </c>
      <c r="AP25" s="89" t="s">
        <v>870</v>
      </c>
      <c r="AQ25" s="89" t="s">
        <v>870</v>
      </c>
      <c r="AR25" s="89" t="s">
        <v>870</v>
      </c>
      <c r="AS25" s="89" t="s">
        <v>870</v>
      </c>
      <c r="AT25" s="89" t="s">
        <v>870</v>
      </c>
      <c r="AU25" s="89" t="s">
        <v>870</v>
      </c>
      <c r="AV25" s="89" t="s">
        <v>870</v>
      </c>
      <c r="AW25" s="89" t="s">
        <v>870</v>
      </c>
      <c r="AX25" s="89" t="s">
        <v>870</v>
      </c>
      <c r="AY25" s="89" t="s">
        <v>870</v>
      </c>
      <c r="AZ25" s="89" t="s">
        <v>870</v>
      </c>
      <c r="BA25" s="89" t="s">
        <v>870</v>
      </c>
      <c r="BB25" s="89" t="s">
        <v>870</v>
      </c>
      <c r="BC25" s="89" t="s">
        <v>870</v>
      </c>
      <c r="BD25" s="89" t="s">
        <v>870</v>
      </c>
      <c r="BE25" s="89" t="s">
        <v>870</v>
      </c>
      <c r="BF25" s="89" t="s">
        <v>870</v>
      </c>
      <c r="BG25" s="89" t="s">
        <v>870</v>
      </c>
      <c r="BH25" s="89" t="s">
        <v>870</v>
      </c>
      <c r="BI25" s="89" t="s">
        <v>870</v>
      </c>
      <c r="BJ25" s="89" t="s">
        <v>870</v>
      </c>
      <c r="BK25" s="89" t="s">
        <v>870</v>
      </c>
      <c r="BL25" s="89" t="s">
        <v>870</v>
      </c>
      <c r="BM25" s="89" t="s">
        <v>870</v>
      </c>
      <c r="BN25" s="89" t="s">
        <v>870</v>
      </c>
      <c r="BO25" s="89" t="s">
        <v>870</v>
      </c>
      <c r="BP25" s="89" t="s">
        <v>870</v>
      </c>
      <c r="BQ25" s="89" t="s">
        <v>870</v>
      </c>
      <c r="BR25" s="89" t="s">
        <v>870</v>
      </c>
      <c r="BS25" s="89" t="s">
        <v>870</v>
      </c>
      <c r="BT25" s="89" t="s">
        <v>870</v>
      </c>
      <c r="BU25" s="89" t="s">
        <v>870</v>
      </c>
      <c r="BV25" s="89" t="s">
        <v>870</v>
      </c>
      <c r="BW25" s="89" t="s">
        <v>870</v>
      </c>
      <c r="BX25" s="89" t="s">
        <v>870</v>
      </c>
      <c r="BY25" s="89" t="s">
        <v>870</v>
      </c>
      <c r="BZ25" s="89" t="s">
        <v>870</v>
      </c>
      <c r="CA25" s="89" t="s">
        <v>870</v>
      </c>
      <c r="CB25" s="89" t="s">
        <v>870</v>
      </c>
      <c r="CC25" s="89" t="s">
        <v>870</v>
      </c>
      <c r="CD25" s="89"/>
    </row>
    <row r="26" spans="1:82" x14ac:dyDescent="0.25">
      <c r="A26" s="60" t="s">
        <v>835</v>
      </c>
      <c r="B26" s="88" t="s">
        <v>836</v>
      </c>
      <c r="C26" s="18"/>
      <c r="D26" s="89" t="s">
        <v>870</v>
      </c>
      <c r="E26" s="89" t="s">
        <v>870</v>
      </c>
      <c r="F26" s="89" t="s">
        <v>870</v>
      </c>
      <c r="G26" s="89" t="s">
        <v>870</v>
      </c>
      <c r="H26" s="89" t="s">
        <v>870</v>
      </c>
      <c r="I26" s="89" t="s">
        <v>870</v>
      </c>
      <c r="J26" s="89" t="s">
        <v>870</v>
      </c>
      <c r="K26" s="89" t="s">
        <v>870</v>
      </c>
      <c r="L26" s="89" t="s">
        <v>870</v>
      </c>
      <c r="M26" s="89" t="s">
        <v>870</v>
      </c>
      <c r="N26" s="89" t="s">
        <v>870</v>
      </c>
      <c r="O26" s="89" t="s">
        <v>870</v>
      </c>
      <c r="P26" s="89" t="s">
        <v>870</v>
      </c>
      <c r="Q26" s="89" t="s">
        <v>870</v>
      </c>
      <c r="R26" s="89" t="s">
        <v>870</v>
      </c>
      <c r="S26" s="89" t="s">
        <v>870</v>
      </c>
      <c r="T26" s="89" t="s">
        <v>870</v>
      </c>
      <c r="U26" s="89" t="s">
        <v>870</v>
      </c>
      <c r="V26" s="89" t="s">
        <v>870</v>
      </c>
      <c r="W26" s="89" t="s">
        <v>870</v>
      </c>
      <c r="X26" s="89" t="s">
        <v>870</v>
      </c>
      <c r="Y26" s="89" t="s">
        <v>870</v>
      </c>
      <c r="Z26" s="89" t="s">
        <v>870</v>
      </c>
      <c r="AA26" s="89" t="s">
        <v>870</v>
      </c>
      <c r="AB26" s="89" t="s">
        <v>870</v>
      </c>
      <c r="AC26" s="89" t="s">
        <v>870</v>
      </c>
      <c r="AD26" s="89" t="s">
        <v>870</v>
      </c>
      <c r="AE26" s="89" t="s">
        <v>870</v>
      </c>
      <c r="AF26" s="89" t="s">
        <v>870</v>
      </c>
      <c r="AG26" s="89" t="s">
        <v>870</v>
      </c>
      <c r="AH26" s="89" t="s">
        <v>870</v>
      </c>
      <c r="AI26" s="89" t="s">
        <v>870</v>
      </c>
      <c r="AJ26" s="89" t="s">
        <v>870</v>
      </c>
      <c r="AK26" s="89" t="s">
        <v>870</v>
      </c>
      <c r="AL26" s="89" t="s">
        <v>870</v>
      </c>
      <c r="AM26" s="89" t="s">
        <v>870</v>
      </c>
      <c r="AN26" s="89" t="s">
        <v>870</v>
      </c>
      <c r="AO26" s="89" t="s">
        <v>870</v>
      </c>
      <c r="AP26" s="89" t="s">
        <v>870</v>
      </c>
      <c r="AQ26" s="89" t="s">
        <v>870</v>
      </c>
      <c r="AR26" s="89" t="s">
        <v>870</v>
      </c>
      <c r="AS26" s="89" t="s">
        <v>870</v>
      </c>
      <c r="AT26" s="89" t="s">
        <v>870</v>
      </c>
      <c r="AU26" s="89" t="s">
        <v>870</v>
      </c>
      <c r="AV26" s="89" t="s">
        <v>870</v>
      </c>
      <c r="AW26" s="89" t="s">
        <v>870</v>
      </c>
      <c r="AX26" s="89" t="s">
        <v>870</v>
      </c>
      <c r="AY26" s="89" t="s">
        <v>870</v>
      </c>
      <c r="AZ26" s="89" t="s">
        <v>870</v>
      </c>
      <c r="BA26" s="89" t="s">
        <v>870</v>
      </c>
      <c r="BB26" s="89" t="s">
        <v>870</v>
      </c>
      <c r="BC26" s="89" t="s">
        <v>870</v>
      </c>
      <c r="BD26" s="89" t="s">
        <v>870</v>
      </c>
      <c r="BE26" s="89" t="s">
        <v>870</v>
      </c>
      <c r="BF26" s="89" t="s">
        <v>870</v>
      </c>
      <c r="BG26" s="89" t="s">
        <v>870</v>
      </c>
      <c r="BH26" s="89" t="s">
        <v>870</v>
      </c>
      <c r="BI26" s="89" t="s">
        <v>870</v>
      </c>
      <c r="BJ26" s="89" t="s">
        <v>870</v>
      </c>
      <c r="BK26" s="89" t="s">
        <v>870</v>
      </c>
      <c r="BL26" s="89" t="s">
        <v>870</v>
      </c>
      <c r="BM26" s="89" t="s">
        <v>870</v>
      </c>
      <c r="BN26" s="89" t="s">
        <v>870</v>
      </c>
      <c r="BO26" s="89" t="s">
        <v>870</v>
      </c>
      <c r="BP26" s="89" t="s">
        <v>870</v>
      </c>
      <c r="BQ26" s="89" t="s">
        <v>870</v>
      </c>
      <c r="BR26" s="89" t="s">
        <v>870</v>
      </c>
      <c r="BS26" s="89" t="s">
        <v>870</v>
      </c>
      <c r="BT26" s="89" t="s">
        <v>870</v>
      </c>
      <c r="BU26" s="89" t="s">
        <v>870</v>
      </c>
      <c r="BV26" s="89" t="s">
        <v>870</v>
      </c>
      <c r="BW26" s="89" t="s">
        <v>870</v>
      </c>
      <c r="BX26" s="89" t="s">
        <v>870</v>
      </c>
      <c r="BY26" s="89" t="s">
        <v>870</v>
      </c>
      <c r="BZ26" s="89" t="s">
        <v>870</v>
      </c>
      <c r="CA26" s="89" t="s">
        <v>870</v>
      </c>
      <c r="CB26" s="89" t="s">
        <v>870</v>
      </c>
      <c r="CC26" s="89" t="s">
        <v>870</v>
      </c>
      <c r="CD26" s="89"/>
    </row>
    <row r="27" spans="1:82" x14ac:dyDescent="0.25">
      <c r="A27" s="60" t="s">
        <v>837</v>
      </c>
      <c r="B27" s="88" t="s">
        <v>838</v>
      </c>
      <c r="C27" s="18"/>
      <c r="D27" s="89" t="s">
        <v>870</v>
      </c>
      <c r="E27" s="89">
        <f>E20</f>
        <v>0</v>
      </c>
      <c r="F27" s="89">
        <f t="shared" ref="F27:BQ27" si="2">F20</f>
        <v>0</v>
      </c>
      <c r="G27" s="89">
        <f t="shared" si="2"/>
        <v>8.3000000000000007</v>
      </c>
      <c r="H27" s="89">
        <f t="shared" si="2"/>
        <v>0</v>
      </c>
      <c r="I27" s="89">
        <f t="shared" si="2"/>
        <v>2.9000000000000004</v>
      </c>
      <c r="J27" s="89">
        <f t="shared" si="2"/>
        <v>0</v>
      </c>
      <c r="K27" s="89">
        <f t="shared" si="2"/>
        <v>0</v>
      </c>
      <c r="L27" s="89">
        <f t="shared" si="2"/>
        <v>0</v>
      </c>
      <c r="M27" s="89">
        <f t="shared" si="2"/>
        <v>0</v>
      </c>
      <c r="N27" s="89">
        <f t="shared" si="2"/>
        <v>3.15</v>
      </c>
      <c r="O27" s="89">
        <f t="shared" si="2"/>
        <v>0</v>
      </c>
      <c r="P27" s="89">
        <f t="shared" si="2"/>
        <v>0</v>
      </c>
      <c r="Q27" s="89">
        <f t="shared" si="2"/>
        <v>0</v>
      </c>
      <c r="R27" s="89">
        <f t="shared" si="2"/>
        <v>0</v>
      </c>
      <c r="S27" s="89">
        <f t="shared" si="2"/>
        <v>0</v>
      </c>
      <c r="T27" s="89">
        <f t="shared" si="2"/>
        <v>0</v>
      </c>
      <c r="U27" s="89">
        <f t="shared" si="2"/>
        <v>1.93</v>
      </c>
      <c r="V27" s="89">
        <f t="shared" si="2"/>
        <v>0</v>
      </c>
      <c r="W27" s="89">
        <f t="shared" si="2"/>
        <v>0</v>
      </c>
      <c r="X27" s="89">
        <f t="shared" si="2"/>
        <v>0</v>
      </c>
      <c r="Y27" s="89">
        <f t="shared" si="2"/>
        <v>0</v>
      </c>
      <c r="Z27" s="89">
        <f t="shared" si="2"/>
        <v>0</v>
      </c>
      <c r="AA27" s="89">
        <f t="shared" si="2"/>
        <v>0</v>
      </c>
      <c r="AB27" s="89">
        <f t="shared" si="2"/>
        <v>3.22</v>
      </c>
      <c r="AC27" s="89">
        <f t="shared" si="2"/>
        <v>0</v>
      </c>
      <c r="AD27" s="89">
        <f t="shared" si="2"/>
        <v>1.6</v>
      </c>
      <c r="AE27" s="89">
        <f t="shared" si="2"/>
        <v>0</v>
      </c>
      <c r="AF27" s="89">
        <f t="shared" si="2"/>
        <v>0</v>
      </c>
      <c r="AG27" s="89">
        <f t="shared" si="2"/>
        <v>0</v>
      </c>
      <c r="AH27" s="89">
        <f t="shared" si="2"/>
        <v>0</v>
      </c>
      <c r="AI27" s="89">
        <f t="shared" si="2"/>
        <v>0</v>
      </c>
      <c r="AJ27" s="89">
        <f t="shared" si="2"/>
        <v>0</v>
      </c>
      <c r="AK27" s="89">
        <f t="shared" si="2"/>
        <v>1.3</v>
      </c>
      <c r="AL27" s="89">
        <f t="shared" si="2"/>
        <v>0</v>
      </c>
      <c r="AM27" s="89">
        <f t="shared" si="2"/>
        <v>0</v>
      </c>
      <c r="AN27" s="89">
        <f t="shared" si="2"/>
        <v>0</v>
      </c>
      <c r="AO27" s="89">
        <f t="shared" si="2"/>
        <v>0</v>
      </c>
      <c r="AP27" s="89">
        <f t="shared" si="2"/>
        <v>9.0650000000000013</v>
      </c>
      <c r="AQ27" s="89">
        <f t="shared" si="2"/>
        <v>0</v>
      </c>
      <c r="AR27" s="89">
        <f t="shared" si="2"/>
        <v>2.903</v>
      </c>
      <c r="AS27" s="89">
        <f t="shared" si="2"/>
        <v>0</v>
      </c>
      <c r="AT27" s="89">
        <f t="shared" si="2"/>
        <v>0</v>
      </c>
      <c r="AU27" s="89">
        <f t="shared" si="2"/>
        <v>0</v>
      </c>
      <c r="AV27" s="89">
        <f t="shared" si="2"/>
        <v>0</v>
      </c>
      <c r="AW27" s="89">
        <f t="shared" si="2"/>
        <v>3.585</v>
      </c>
      <c r="AX27" s="89">
        <f t="shared" si="2"/>
        <v>0</v>
      </c>
      <c r="AY27" s="89">
        <f t="shared" si="2"/>
        <v>0</v>
      </c>
      <c r="AZ27" s="89">
        <f t="shared" si="2"/>
        <v>0</v>
      </c>
      <c r="BA27" s="89">
        <f t="shared" si="2"/>
        <v>0</v>
      </c>
      <c r="BB27" s="89">
        <f t="shared" si="2"/>
        <v>0</v>
      </c>
      <c r="BC27" s="89">
        <f t="shared" si="2"/>
        <v>0</v>
      </c>
      <c r="BD27" s="89">
        <f t="shared" si="2"/>
        <v>2.3450000000000002</v>
      </c>
      <c r="BE27" s="89">
        <f t="shared" si="2"/>
        <v>0</v>
      </c>
      <c r="BF27" s="89">
        <f t="shared" si="2"/>
        <v>0</v>
      </c>
      <c r="BG27" s="89">
        <f t="shared" si="2"/>
        <v>0</v>
      </c>
      <c r="BH27" s="89">
        <f t="shared" si="2"/>
        <v>0</v>
      </c>
      <c r="BI27" s="89">
        <f t="shared" si="2"/>
        <v>0</v>
      </c>
      <c r="BJ27" s="89">
        <f t="shared" si="2"/>
        <v>0</v>
      </c>
      <c r="BK27" s="89">
        <f t="shared" si="2"/>
        <v>3.1349999999999998</v>
      </c>
      <c r="BL27" s="89">
        <f t="shared" si="2"/>
        <v>0</v>
      </c>
      <c r="BM27" s="89">
        <f t="shared" si="2"/>
        <v>0</v>
      </c>
      <c r="BN27" s="89">
        <f t="shared" si="2"/>
        <v>0</v>
      </c>
      <c r="BO27" s="89">
        <f t="shared" si="2"/>
        <v>0</v>
      </c>
      <c r="BP27" s="89">
        <f t="shared" si="2"/>
        <v>0</v>
      </c>
      <c r="BQ27" s="89">
        <f t="shared" si="2"/>
        <v>0</v>
      </c>
      <c r="BR27" s="89">
        <f t="shared" ref="BR27:CC27" si="3">BR20</f>
        <v>0</v>
      </c>
      <c r="BS27" s="89">
        <f t="shared" si="3"/>
        <v>0</v>
      </c>
      <c r="BT27" s="89">
        <f t="shared" si="3"/>
        <v>2.903</v>
      </c>
      <c r="BU27" s="89">
        <f t="shared" si="3"/>
        <v>0</v>
      </c>
      <c r="BV27" s="89">
        <f t="shared" si="3"/>
        <v>0</v>
      </c>
      <c r="BW27" s="89">
        <f t="shared" si="3"/>
        <v>0</v>
      </c>
      <c r="BX27" s="89">
        <f t="shared" si="3"/>
        <v>0</v>
      </c>
      <c r="BY27" s="89">
        <f t="shared" si="3"/>
        <v>0</v>
      </c>
      <c r="BZ27" s="89">
        <f t="shared" si="3"/>
        <v>0</v>
      </c>
      <c r="CA27" s="89">
        <f t="shared" si="3"/>
        <v>1.603</v>
      </c>
      <c r="CB27" s="89">
        <f t="shared" si="3"/>
        <v>0</v>
      </c>
      <c r="CC27" s="89">
        <f t="shared" si="3"/>
        <v>0</v>
      </c>
      <c r="CD27" s="89"/>
    </row>
    <row r="28" spans="1:82" ht="24" x14ac:dyDescent="0.25">
      <c r="A28" s="60" t="s">
        <v>481</v>
      </c>
      <c r="B28" s="88" t="s">
        <v>839</v>
      </c>
      <c r="C28" s="18"/>
      <c r="D28" s="89" t="s">
        <v>870</v>
      </c>
      <c r="E28" s="89" t="s">
        <v>870</v>
      </c>
      <c r="F28" s="89" t="s">
        <v>870</v>
      </c>
      <c r="G28" s="89" t="s">
        <v>870</v>
      </c>
      <c r="H28" s="89" t="s">
        <v>870</v>
      </c>
      <c r="I28" s="89" t="s">
        <v>870</v>
      </c>
      <c r="J28" s="89" t="s">
        <v>870</v>
      </c>
      <c r="K28" s="89" t="s">
        <v>870</v>
      </c>
      <c r="L28" s="89" t="s">
        <v>870</v>
      </c>
      <c r="M28" s="89" t="s">
        <v>870</v>
      </c>
      <c r="N28" s="89" t="s">
        <v>870</v>
      </c>
      <c r="O28" s="89" t="s">
        <v>870</v>
      </c>
      <c r="P28" s="89" t="s">
        <v>870</v>
      </c>
      <c r="Q28" s="89" t="s">
        <v>870</v>
      </c>
      <c r="R28" s="89" t="s">
        <v>870</v>
      </c>
      <c r="S28" s="89" t="s">
        <v>870</v>
      </c>
      <c r="T28" s="89" t="s">
        <v>870</v>
      </c>
      <c r="U28" s="89" t="s">
        <v>870</v>
      </c>
      <c r="V28" s="89" t="s">
        <v>870</v>
      </c>
      <c r="W28" s="89" t="s">
        <v>870</v>
      </c>
      <c r="X28" s="89" t="s">
        <v>870</v>
      </c>
      <c r="Y28" s="89" t="s">
        <v>870</v>
      </c>
      <c r="Z28" s="89" t="s">
        <v>870</v>
      </c>
      <c r="AA28" s="89" t="s">
        <v>870</v>
      </c>
      <c r="AB28" s="89" t="s">
        <v>870</v>
      </c>
      <c r="AC28" s="89" t="s">
        <v>870</v>
      </c>
      <c r="AD28" s="89" t="s">
        <v>870</v>
      </c>
      <c r="AE28" s="89" t="s">
        <v>870</v>
      </c>
      <c r="AF28" s="89" t="s">
        <v>870</v>
      </c>
      <c r="AG28" s="89" t="s">
        <v>870</v>
      </c>
      <c r="AH28" s="89" t="s">
        <v>870</v>
      </c>
      <c r="AI28" s="89" t="s">
        <v>870</v>
      </c>
      <c r="AJ28" s="89" t="s">
        <v>870</v>
      </c>
      <c r="AK28" s="89" t="s">
        <v>870</v>
      </c>
      <c r="AL28" s="89" t="s">
        <v>870</v>
      </c>
      <c r="AM28" s="89" t="s">
        <v>870</v>
      </c>
      <c r="AN28" s="89" t="s">
        <v>870</v>
      </c>
      <c r="AO28" s="89" t="s">
        <v>870</v>
      </c>
      <c r="AP28" s="89" t="s">
        <v>870</v>
      </c>
      <c r="AQ28" s="89" t="s">
        <v>870</v>
      </c>
      <c r="AR28" s="89" t="s">
        <v>870</v>
      </c>
      <c r="AS28" s="89" t="s">
        <v>870</v>
      </c>
      <c r="AT28" s="89" t="s">
        <v>870</v>
      </c>
      <c r="AU28" s="89" t="s">
        <v>870</v>
      </c>
      <c r="AV28" s="89" t="s">
        <v>870</v>
      </c>
      <c r="AW28" s="89" t="s">
        <v>870</v>
      </c>
      <c r="AX28" s="89" t="s">
        <v>870</v>
      </c>
      <c r="AY28" s="89" t="s">
        <v>870</v>
      </c>
      <c r="AZ28" s="89" t="s">
        <v>870</v>
      </c>
      <c r="BA28" s="89" t="s">
        <v>870</v>
      </c>
      <c r="BB28" s="89" t="s">
        <v>870</v>
      </c>
      <c r="BC28" s="89" t="s">
        <v>870</v>
      </c>
      <c r="BD28" s="89" t="s">
        <v>870</v>
      </c>
      <c r="BE28" s="89" t="s">
        <v>870</v>
      </c>
      <c r="BF28" s="89" t="s">
        <v>870</v>
      </c>
      <c r="BG28" s="89" t="s">
        <v>870</v>
      </c>
      <c r="BH28" s="89" t="s">
        <v>870</v>
      </c>
      <c r="BI28" s="89" t="s">
        <v>870</v>
      </c>
      <c r="BJ28" s="89" t="s">
        <v>870</v>
      </c>
      <c r="BK28" s="89" t="s">
        <v>870</v>
      </c>
      <c r="BL28" s="89" t="s">
        <v>870</v>
      </c>
      <c r="BM28" s="89" t="s">
        <v>870</v>
      </c>
      <c r="BN28" s="89" t="s">
        <v>870</v>
      </c>
      <c r="BO28" s="89" t="s">
        <v>870</v>
      </c>
      <c r="BP28" s="89" t="s">
        <v>870</v>
      </c>
      <c r="BQ28" s="89" t="s">
        <v>870</v>
      </c>
      <c r="BR28" s="89" t="s">
        <v>870</v>
      </c>
      <c r="BS28" s="89" t="s">
        <v>870</v>
      </c>
      <c r="BT28" s="89" t="s">
        <v>870</v>
      </c>
      <c r="BU28" s="89" t="s">
        <v>870</v>
      </c>
      <c r="BV28" s="89" t="s">
        <v>870</v>
      </c>
      <c r="BW28" s="89" t="s">
        <v>870</v>
      </c>
      <c r="BX28" s="89" t="s">
        <v>870</v>
      </c>
      <c r="BY28" s="89" t="s">
        <v>870</v>
      </c>
      <c r="BZ28" s="89" t="s">
        <v>870</v>
      </c>
      <c r="CA28" s="89" t="s">
        <v>870</v>
      </c>
      <c r="CB28" s="89" t="s">
        <v>870</v>
      </c>
      <c r="CC28" s="89" t="s">
        <v>870</v>
      </c>
      <c r="CD28" s="89"/>
    </row>
    <row r="29" spans="1:82" ht="36" x14ac:dyDescent="0.25">
      <c r="A29" s="60" t="s">
        <v>479</v>
      </c>
      <c r="B29" s="88" t="s">
        <v>840</v>
      </c>
      <c r="C29" s="18"/>
      <c r="D29" s="89" t="s">
        <v>870</v>
      </c>
      <c r="E29" s="89" t="s">
        <v>870</v>
      </c>
      <c r="F29" s="89" t="s">
        <v>870</v>
      </c>
      <c r="G29" s="89" t="s">
        <v>870</v>
      </c>
      <c r="H29" s="89" t="s">
        <v>870</v>
      </c>
      <c r="I29" s="89" t="s">
        <v>870</v>
      </c>
      <c r="J29" s="89" t="s">
        <v>870</v>
      </c>
      <c r="K29" s="89" t="s">
        <v>870</v>
      </c>
      <c r="L29" s="89" t="s">
        <v>870</v>
      </c>
      <c r="M29" s="89" t="s">
        <v>870</v>
      </c>
      <c r="N29" s="89" t="s">
        <v>870</v>
      </c>
      <c r="O29" s="89" t="s">
        <v>870</v>
      </c>
      <c r="P29" s="89" t="s">
        <v>870</v>
      </c>
      <c r="Q29" s="89" t="s">
        <v>870</v>
      </c>
      <c r="R29" s="89" t="s">
        <v>870</v>
      </c>
      <c r="S29" s="89" t="s">
        <v>870</v>
      </c>
      <c r="T29" s="89" t="s">
        <v>870</v>
      </c>
      <c r="U29" s="89" t="s">
        <v>870</v>
      </c>
      <c r="V29" s="89" t="s">
        <v>870</v>
      </c>
      <c r="W29" s="89" t="s">
        <v>870</v>
      </c>
      <c r="X29" s="89" t="s">
        <v>870</v>
      </c>
      <c r="Y29" s="89" t="s">
        <v>870</v>
      </c>
      <c r="Z29" s="89" t="s">
        <v>870</v>
      </c>
      <c r="AA29" s="89" t="s">
        <v>870</v>
      </c>
      <c r="AB29" s="89" t="s">
        <v>870</v>
      </c>
      <c r="AC29" s="89" t="s">
        <v>870</v>
      </c>
      <c r="AD29" s="89" t="s">
        <v>870</v>
      </c>
      <c r="AE29" s="89" t="s">
        <v>870</v>
      </c>
      <c r="AF29" s="89" t="s">
        <v>870</v>
      </c>
      <c r="AG29" s="89" t="s">
        <v>870</v>
      </c>
      <c r="AH29" s="89" t="s">
        <v>870</v>
      </c>
      <c r="AI29" s="89" t="s">
        <v>870</v>
      </c>
      <c r="AJ29" s="89" t="s">
        <v>870</v>
      </c>
      <c r="AK29" s="89" t="s">
        <v>870</v>
      </c>
      <c r="AL29" s="89" t="s">
        <v>870</v>
      </c>
      <c r="AM29" s="89" t="s">
        <v>870</v>
      </c>
      <c r="AN29" s="89" t="s">
        <v>870</v>
      </c>
      <c r="AO29" s="89" t="s">
        <v>870</v>
      </c>
      <c r="AP29" s="89" t="s">
        <v>870</v>
      </c>
      <c r="AQ29" s="89" t="s">
        <v>870</v>
      </c>
      <c r="AR29" s="89" t="s">
        <v>870</v>
      </c>
      <c r="AS29" s="89" t="s">
        <v>870</v>
      </c>
      <c r="AT29" s="89" t="s">
        <v>870</v>
      </c>
      <c r="AU29" s="89" t="s">
        <v>870</v>
      </c>
      <c r="AV29" s="89" t="s">
        <v>870</v>
      </c>
      <c r="AW29" s="89" t="s">
        <v>870</v>
      </c>
      <c r="AX29" s="89" t="s">
        <v>870</v>
      </c>
      <c r="AY29" s="89" t="s">
        <v>870</v>
      </c>
      <c r="AZ29" s="89" t="s">
        <v>870</v>
      </c>
      <c r="BA29" s="89" t="s">
        <v>870</v>
      </c>
      <c r="BB29" s="89" t="s">
        <v>870</v>
      </c>
      <c r="BC29" s="89" t="s">
        <v>870</v>
      </c>
      <c r="BD29" s="89" t="s">
        <v>870</v>
      </c>
      <c r="BE29" s="89" t="s">
        <v>870</v>
      </c>
      <c r="BF29" s="89" t="s">
        <v>870</v>
      </c>
      <c r="BG29" s="89" t="s">
        <v>870</v>
      </c>
      <c r="BH29" s="89" t="s">
        <v>870</v>
      </c>
      <c r="BI29" s="89" t="s">
        <v>870</v>
      </c>
      <c r="BJ29" s="89" t="s">
        <v>870</v>
      </c>
      <c r="BK29" s="89" t="s">
        <v>870</v>
      </c>
      <c r="BL29" s="89" t="s">
        <v>870</v>
      </c>
      <c r="BM29" s="89" t="s">
        <v>870</v>
      </c>
      <c r="BN29" s="89" t="s">
        <v>870</v>
      </c>
      <c r="BO29" s="89" t="s">
        <v>870</v>
      </c>
      <c r="BP29" s="89" t="s">
        <v>870</v>
      </c>
      <c r="BQ29" s="89" t="s">
        <v>870</v>
      </c>
      <c r="BR29" s="89" t="s">
        <v>870</v>
      </c>
      <c r="BS29" s="89" t="s">
        <v>870</v>
      </c>
      <c r="BT29" s="89" t="s">
        <v>870</v>
      </c>
      <c r="BU29" s="89" t="s">
        <v>870</v>
      </c>
      <c r="BV29" s="89" t="s">
        <v>870</v>
      </c>
      <c r="BW29" s="89" t="s">
        <v>870</v>
      </c>
      <c r="BX29" s="89" t="s">
        <v>870</v>
      </c>
      <c r="BY29" s="89" t="s">
        <v>870</v>
      </c>
      <c r="BZ29" s="89" t="s">
        <v>870</v>
      </c>
      <c r="CA29" s="89" t="s">
        <v>870</v>
      </c>
      <c r="CB29" s="89" t="s">
        <v>870</v>
      </c>
      <c r="CC29" s="89" t="s">
        <v>870</v>
      </c>
      <c r="CD29" s="89"/>
    </row>
    <row r="30" spans="1:82" ht="48" x14ac:dyDescent="0.25">
      <c r="A30" s="60" t="s">
        <v>477</v>
      </c>
      <c r="B30" s="88" t="s">
        <v>841</v>
      </c>
      <c r="C30" s="18"/>
      <c r="D30" s="89" t="s">
        <v>870</v>
      </c>
      <c r="E30" s="89" t="s">
        <v>870</v>
      </c>
      <c r="F30" s="89" t="s">
        <v>870</v>
      </c>
      <c r="G30" s="89" t="s">
        <v>870</v>
      </c>
      <c r="H30" s="89" t="s">
        <v>870</v>
      </c>
      <c r="I30" s="89" t="s">
        <v>870</v>
      </c>
      <c r="J30" s="89" t="s">
        <v>870</v>
      </c>
      <c r="K30" s="89" t="s">
        <v>870</v>
      </c>
      <c r="L30" s="89" t="s">
        <v>870</v>
      </c>
      <c r="M30" s="89" t="s">
        <v>870</v>
      </c>
      <c r="N30" s="89" t="s">
        <v>870</v>
      </c>
      <c r="O30" s="89" t="s">
        <v>870</v>
      </c>
      <c r="P30" s="89" t="s">
        <v>870</v>
      </c>
      <c r="Q30" s="89" t="s">
        <v>870</v>
      </c>
      <c r="R30" s="89" t="s">
        <v>870</v>
      </c>
      <c r="S30" s="89" t="s">
        <v>870</v>
      </c>
      <c r="T30" s="89" t="s">
        <v>870</v>
      </c>
      <c r="U30" s="89" t="s">
        <v>870</v>
      </c>
      <c r="V30" s="89" t="s">
        <v>870</v>
      </c>
      <c r="W30" s="89" t="s">
        <v>870</v>
      </c>
      <c r="X30" s="89" t="s">
        <v>870</v>
      </c>
      <c r="Y30" s="89" t="s">
        <v>870</v>
      </c>
      <c r="Z30" s="89" t="s">
        <v>870</v>
      </c>
      <c r="AA30" s="89" t="s">
        <v>870</v>
      </c>
      <c r="AB30" s="89" t="s">
        <v>870</v>
      </c>
      <c r="AC30" s="89" t="s">
        <v>870</v>
      </c>
      <c r="AD30" s="89" t="s">
        <v>870</v>
      </c>
      <c r="AE30" s="89" t="s">
        <v>870</v>
      </c>
      <c r="AF30" s="89" t="s">
        <v>870</v>
      </c>
      <c r="AG30" s="89" t="s">
        <v>870</v>
      </c>
      <c r="AH30" s="89" t="s">
        <v>870</v>
      </c>
      <c r="AI30" s="89" t="s">
        <v>870</v>
      </c>
      <c r="AJ30" s="89" t="s">
        <v>870</v>
      </c>
      <c r="AK30" s="89" t="s">
        <v>870</v>
      </c>
      <c r="AL30" s="89" t="s">
        <v>870</v>
      </c>
      <c r="AM30" s="89" t="s">
        <v>870</v>
      </c>
      <c r="AN30" s="89" t="s">
        <v>870</v>
      </c>
      <c r="AO30" s="89" t="s">
        <v>870</v>
      </c>
      <c r="AP30" s="89" t="s">
        <v>870</v>
      </c>
      <c r="AQ30" s="89" t="s">
        <v>870</v>
      </c>
      <c r="AR30" s="89" t="s">
        <v>870</v>
      </c>
      <c r="AS30" s="89" t="s">
        <v>870</v>
      </c>
      <c r="AT30" s="89" t="s">
        <v>870</v>
      </c>
      <c r="AU30" s="89" t="s">
        <v>870</v>
      </c>
      <c r="AV30" s="89" t="s">
        <v>870</v>
      </c>
      <c r="AW30" s="89" t="s">
        <v>870</v>
      </c>
      <c r="AX30" s="89" t="s">
        <v>870</v>
      </c>
      <c r="AY30" s="89" t="s">
        <v>870</v>
      </c>
      <c r="AZ30" s="89" t="s">
        <v>870</v>
      </c>
      <c r="BA30" s="89" t="s">
        <v>870</v>
      </c>
      <c r="BB30" s="89" t="s">
        <v>870</v>
      </c>
      <c r="BC30" s="89" t="s">
        <v>870</v>
      </c>
      <c r="BD30" s="89" t="s">
        <v>870</v>
      </c>
      <c r="BE30" s="89" t="s">
        <v>870</v>
      </c>
      <c r="BF30" s="89" t="s">
        <v>870</v>
      </c>
      <c r="BG30" s="89" t="s">
        <v>870</v>
      </c>
      <c r="BH30" s="89" t="s">
        <v>870</v>
      </c>
      <c r="BI30" s="89" t="s">
        <v>870</v>
      </c>
      <c r="BJ30" s="89" t="s">
        <v>870</v>
      </c>
      <c r="BK30" s="89" t="s">
        <v>870</v>
      </c>
      <c r="BL30" s="89" t="s">
        <v>870</v>
      </c>
      <c r="BM30" s="89" t="s">
        <v>870</v>
      </c>
      <c r="BN30" s="89" t="s">
        <v>870</v>
      </c>
      <c r="BO30" s="89" t="s">
        <v>870</v>
      </c>
      <c r="BP30" s="89" t="s">
        <v>870</v>
      </c>
      <c r="BQ30" s="89" t="s">
        <v>870</v>
      </c>
      <c r="BR30" s="89" t="s">
        <v>870</v>
      </c>
      <c r="BS30" s="89" t="s">
        <v>870</v>
      </c>
      <c r="BT30" s="89" t="s">
        <v>870</v>
      </c>
      <c r="BU30" s="89" t="s">
        <v>870</v>
      </c>
      <c r="BV30" s="89" t="s">
        <v>870</v>
      </c>
      <c r="BW30" s="89" t="s">
        <v>870</v>
      </c>
      <c r="BX30" s="89" t="s">
        <v>870</v>
      </c>
      <c r="BY30" s="89" t="s">
        <v>870</v>
      </c>
      <c r="BZ30" s="89" t="s">
        <v>870</v>
      </c>
      <c r="CA30" s="89" t="s">
        <v>870</v>
      </c>
      <c r="CB30" s="89" t="s">
        <v>870</v>
      </c>
      <c r="CC30" s="89" t="s">
        <v>870</v>
      </c>
      <c r="CD30" s="89"/>
    </row>
    <row r="31" spans="1:82" ht="48" x14ac:dyDescent="0.25">
      <c r="A31" s="60" t="s">
        <v>472</v>
      </c>
      <c r="B31" s="88" t="s">
        <v>842</v>
      </c>
      <c r="C31" s="18"/>
      <c r="D31" s="89" t="s">
        <v>870</v>
      </c>
      <c r="E31" s="89" t="s">
        <v>870</v>
      </c>
      <c r="F31" s="89" t="s">
        <v>870</v>
      </c>
      <c r="G31" s="89" t="s">
        <v>870</v>
      </c>
      <c r="H31" s="89" t="s">
        <v>870</v>
      </c>
      <c r="I31" s="89" t="s">
        <v>870</v>
      </c>
      <c r="J31" s="89" t="s">
        <v>870</v>
      </c>
      <c r="K31" s="89" t="s">
        <v>870</v>
      </c>
      <c r="L31" s="89" t="s">
        <v>870</v>
      </c>
      <c r="M31" s="89" t="s">
        <v>870</v>
      </c>
      <c r="N31" s="89" t="s">
        <v>870</v>
      </c>
      <c r="O31" s="89" t="s">
        <v>870</v>
      </c>
      <c r="P31" s="89" t="s">
        <v>870</v>
      </c>
      <c r="Q31" s="89" t="s">
        <v>870</v>
      </c>
      <c r="R31" s="89" t="s">
        <v>870</v>
      </c>
      <c r="S31" s="89" t="s">
        <v>870</v>
      </c>
      <c r="T31" s="89" t="s">
        <v>870</v>
      </c>
      <c r="U31" s="89" t="s">
        <v>870</v>
      </c>
      <c r="V31" s="89" t="s">
        <v>870</v>
      </c>
      <c r="W31" s="89" t="s">
        <v>870</v>
      </c>
      <c r="X31" s="89" t="s">
        <v>870</v>
      </c>
      <c r="Y31" s="89" t="s">
        <v>870</v>
      </c>
      <c r="Z31" s="89" t="s">
        <v>870</v>
      </c>
      <c r="AA31" s="89" t="s">
        <v>870</v>
      </c>
      <c r="AB31" s="89" t="s">
        <v>870</v>
      </c>
      <c r="AC31" s="89" t="s">
        <v>870</v>
      </c>
      <c r="AD31" s="89" t="s">
        <v>870</v>
      </c>
      <c r="AE31" s="89" t="s">
        <v>870</v>
      </c>
      <c r="AF31" s="89" t="s">
        <v>870</v>
      </c>
      <c r="AG31" s="89" t="s">
        <v>870</v>
      </c>
      <c r="AH31" s="89" t="s">
        <v>870</v>
      </c>
      <c r="AI31" s="89" t="s">
        <v>870</v>
      </c>
      <c r="AJ31" s="89" t="s">
        <v>870</v>
      </c>
      <c r="AK31" s="89" t="s">
        <v>870</v>
      </c>
      <c r="AL31" s="89" t="s">
        <v>870</v>
      </c>
      <c r="AM31" s="89" t="s">
        <v>870</v>
      </c>
      <c r="AN31" s="89" t="s">
        <v>870</v>
      </c>
      <c r="AO31" s="89" t="s">
        <v>870</v>
      </c>
      <c r="AP31" s="89" t="s">
        <v>870</v>
      </c>
      <c r="AQ31" s="89" t="s">
        <v>870</v>
      </c>
      <c r="AR31" s="89" t="s">
        <v>870</v>
      </c>
      <c r="AS31" s="89" t="s">
        <v>870</v>
      </c>
      <c r="AT31" s="89" t="s">
        <v>870</v>
      </c>
      <c r="AU31" s="89" t="s">
        <v>870</v>
      </c>
      <c r="AV31" s="89" t="s">
        <v>870</v>
      </c>
      <c r="AW31" s="89" t="s">
        <v>870</v>
      </c>
      <c r="AX31" s="89" t="s">
        <v>870</v>
      </c>
      <c r="AY31" s="89" t="s">
        <v>870</v>
      </c>
      <c r="AZ31" s="89" t="s">
        <v>870</v>
      </c>
      <c r="BA31" s="89" t="s">
        <v>870</v>
      </c>
      <c r="BB31" s="89" t="s">
        <v>870</v>
      </c>
      <c r="BC31" s="89" t="s">
        <v>870</v>
      </c>
      <c r="BD31" s="89" t="s">
        <v>870</v>
      </c>
      <c r="BE31" s="89" t="s">
        <v>870</v>
      </c>
      <c r="BF31" s="89" t="s">
        <v>870</v>
      </c>
      <c r="BG31" s="89" t="s">
        <v>870</v>
      </c>
      <c r="BH31" s="89" t="s">
        <v>870</v>
      </c>
      <c r="BI31" s="89" t="s">
        <v>870</v>
      </c>
      <c r="BJ31" s="89" t="s">
        <v>870</v>
      </c>
      <c r="BK31" s="89" t="s">
        <v>870</v>
      </c>
      <c r="BL31" s="89" t="s">
        <v>870</v>
      </c>
      <c r="BM31" s="89" t="s">
        <v>870</v>
      </c>
      <c r="BN31" s="89" t="s">
        <v>870</v>
      </c>
      <c r="BO31" s="89" t="s">
        <v>870</v>
      </c>
      <c r="BP31" s="89" t="s">
        <v>870</v>
      </c>
      <c r="BQ31" s="89" t="s">
        <v>870</v>
      </c>
      <c r="BR31" s="89" t="s">
        <v>870</v>
      </c>
      <c r="BS31" s="89" t="s">
        <v>870</v>
      </c>
      <c r="BT31" s="89" t="s">
        <v>870</v>
      </c>
      <c r="BU31" s="89" t="s">
        <v>870</v>
      </c>
      <c r="BV31" s="89" t="s">
        <v>870</v>
      </c>
      <c r="BW31" s="89" t="s">
        <v>870</v>
      </c>
      <c r="BX31" s="89" t="s">
        <v>870</v>
      </c>
      <c r="BY31" s="89" t="s">
        <v>870</v>
      </c>
      <c r="BZ31" s="89" t="s">
        <v>870</v>
      </c>
      <c r="CA31" s="89" t="s">
        <v>870</v>
      </c>
      <c r="CB31" s="89" t="s">
        <v>870</v>
      </c>
      <c r="CC31" s="89" t="s">
        <v>870</v>
      </c>
      <c r="CD31" s="89"/>
    </row>
    <row r="32" spans="1:82" ht="36" x14ac:dyDescent="0.25">
      <c r="A32" s="60" t="s">
        <v>470</v>
      </c>
      <c r="B32" s="88" t="s">
        <v>843</v>
      </c>
      <c r="C32" s="18"/>
      <c r="D32" s="89" t="s">
        <v>870</v>
      </c>
      <c r="E32" s="89" t="s">
        <v>870</v>
      </c>
      <c r="F32" s="89" t="s">
        <v>870</v>
      </c>
      <c r="G32" s="89" t="s">
        <v>870</v>
      </c>
      <c r="H32" s="89" t="s">
        <v>870</v>
      </c>
      <c r="I32" s="89" t="s">
        <v>870</v>
      </c>
      <c r="J32" s="89" t="s">
        <v>870</v>
      </c>
      <c r="K32" s="89" t="s">
        <v>870</v>
      </c>
      <c r="L32" s="89" t="s">
        <v>870</v>
      </c>
      <c r="M32" s="89" t="s">
        <v>870</v>
      </c>
      <c r="N32" s="89" t="s">
        <v>870</v>
      </c>
      <c r="O32" s="89" t="s">
        <v>870</v>
      </c>
      <c r="P32" s="89" t="s">
        <v>870</v>
      </c>
      <c r="Q32" s="89" t="s">
        <v>870</v>
      </c>
      <c r="R32" s="89" t="s">
        <v>870</v>
      </c>
      <c r="S32" s="89" t="s">
        <v>870</v>
      </c>
      <c r="T32" s="89" t="s">
        <v>870</v>
      </c>
      <c r="U32" s="89" t="s">
        <v>870</v>
      </c>
      <c r="V32" s="89" t="s">
        <v>870</v>
      </c>
      <c r="W32" s="89" t="s">
        <v>870</v>
      </c>
      <c r="X32" s="89" t="s">
        <v>870</v>
      </c>
      <c r="Y32" s="89" t="s">
        <v>870</v>
      </c>
      <c r="Z32" s="89" t="s">
        <v>870</v>
      </c>
      <c r="AA32" s="89" t="s">
        <v>870</v>
      </c>
      <c r="AB32" s="89" t="s">
        <v>870</v>
      </c>
      <c r="AC32" s="89" t="s">
        <v>870</v>
      </c>
      <c r="AD32" s="89" t="s">
        <v>870</v>
      </c>
      <c r="AE32" s="89" t="s">
        <v>870</v>
      </c>
      <c r="AF32" s="89" t="s">
        <v>870</v>
      </c>
      <c r="AG32" s="89" t="s">
        <v>870</v>
      </c>
      <c r="AH32" s="89" t="s">
        <v>870</v>
      </c>
      <c r="AI32" s="89" t="s">
        <v>870</v>
      </c>
      <c r="AJ32" s="89" t="s">
        <v>870</v>
      </c>
      <c r="AK32" s="89" t="s">
        <v>870</v>
      </c>
      <c r="AL32" s="89" t="s">
        <v>870</v>
      </c>
      <c r="AM32" s="89" t="s">
        <v>870</v>
      </c>
      <c r="AN32" s="89" t="s">
        <v>870</v>
      </c>
      <c r="AO32" s="89" t="s">
        <v>870</v>
      </c>
      <c r="AP32" s="89" t="s">
        <v>870</v>
      </c>
      <c r="AQ32" s="89" t="s">
        <v>870</v>
      </c>
      <c r="AR32" s="89" t="s">
        <v>870</v>
      </c>
      <c r="AS32" s="89" t="s">
        <v>870</v>
      </c>
      <c r="AT32" s="89" t="s">
        <v>870</v>
      </c>
      <c r="AU32" s="89" t="s">
        <v>870</v>
      </c>
      <c r="AV32" s="89" t="s">
        <v>870</v>
      </c>
      <c r="AW32" s="89" t="s">
        <v>870</v>
      </c>
      <c r="AX32" s="89" t="s">
        <v>870</v>
      </c>
      <c r="AY32" s="89" t="s">
        <v>870</v>
      </c>
      <c r="AZ32" s="89" t="s">
        <v>870</v>
      </c>
      <c r="BA32" s="89" t="s">
        <v>870</v>
      </c>
      <c r="BB32" s="89" t="s">
        <v>870</v>
      </c>
      <c r="BC32" s="89" t="s">
        <v>870</v>
      </c>
      <c r="BD32" s="89" t="s">
        <v>870</v>
      </c>
      <c r="BE32" s="89" t="s">
        <v>870</v>
      </c>
      <c r="BF32" s="89" t="s">
        <v>870</v>
      </c>
      <c r="BG32" s="89" t="s">
        <v>870</v>
      </c>
      <c r="BH32" s="89" t="s">
        <v>870</v>
      </c>
      <c r="BI32" s="89" t="s">
        <v>870</v>
      </c>
      <c r="BJ32" s="89" t="s">
        <v>870</v>
      </c>
      <c r="BK32" s="89" t="s">
        <v>870</v>
      </c>
      <c r="BL32" s="89" t="s">
        <v>870</v>
      </c>
      <c r="BM32" s="89" t="s">
        <v>870</v>
      </c>
      <c r="BN32" s="89" t="s">
        <v>870</v>
      </c>
      <c r="BO32" s="89" t="s">
        <v>870</v>
      </c>
      <c r="BP32" s="89" t="s">
        <v>870</v>
      </c>
      <c r="BQ32" s="89" t="s">
        <v>870</v>
      </c>
      <c r="BR32" s="89" t="s">
        <v>870</v>
      </c>
      <c r="BS32" s="89" t="s">
        <v>870</v>
      </c>
      <c r="BT32" s="89" t="s">
        <v>870</v>
      </c>
      <c r="BU32" s="89" t="s">
        <v>870</v>
      </c>
      <c r="BV32" s="89" t="s">
        <v>870</v>
      </c>
      <c r="BW32" s="89" t="s">
        <v>870</v>
      </c>
      <c r="BX32" s="89" t="s">
        <v>870</v>
      </c>
      <c r="BY32" s="89" t="s">
        <v>870</v>
      </c>
      <c r="BZ32" s="89" t="s">
        <v>870</v>
      </c>
      <c r="CA32" s="89" t="s">
        <v>870</v>
      </c>
      <c r="CB32" s="89" t="s">
        <v>870</v>
      </c>
      <c r="CC32" s="89" t="s">
        <v>870</v>
      </c>
      <c r="CD32" s="89"/>
    </row>
    <row r="33" spans="1:82" ht="24" x14ac:dyDescent="0.25">
      <c r="A33" s="60" t="s">
        <v>451</v>
      </c>
      <c r="B33" s="88" t="s">
        <v>844</v>
      </c>
      <c r="C33" s="18"/>
      <c r="D33" s="89" t="s">
        <v>870</v>
      </c>
      <c r="E33" s="89" t="s">
        <v>870</v>
      </c>
      <c r="F33" s="89" t="s">
        <v>870</v>
      </c>
      <c r="G33" s="89" t="s">
        <v>870</v>
      </c>
      <c r="H33" s="89" t="s">
        <v>870</v>
      </c>
      <c r="I33" s="89" t="s">
        <v>870</v>
      </c>
      <c r="J33" s="89" t="s">
        <v>870</v>
      </c>
      <c r="K33" s="89" t="s">
        <v>870</v>
      </c>
      <c r="L33" s="89" t="s">
        <v>870</v>
      </c>
      <c r="M33" s="89" t="s">
        <v>870</v>
      </c>
      <c r="N33" s="89" t="s">
        <v>870</v>
      </c>
      <c r="O33" s="89" t="s">
        <v>870</v>
      </c>
      <c r="P33" s="89" t="s">
        <v>870</v>
      </c>
      <c r="Q33" s="89" t="s">
        <v>870</v>
      </c>
      <c r="R33" s="89" t="s">
        <v>870</v>
      </c>
      <c r="S33" s="89" t="s">
        <v>870</v>
      </c>
      <c r="T33" s="89" t="s">
        <v>870</v>
      </c>
      <c r="U33" s="89" t="s">
        <v>870</v>
      </c>
      <c r="V33" s="89" t="s">
        <v>870</v>
      </c>
      <c r="W33" s="89" t="s">
        <v>870</v>
      </c>
      <c r="X33" s="89" t="s">
        <v>870</v>
      </c>
      <c r="Y33" s="89" t="s">
        <v>870</v>
      </c>
      <c r="Z33" s="89" t="s">
        <v>870</v>
      </c>
      <c r="AA33" s="89" t="s">
        <v>870</v>
      </c>
      <c r="AB33" s="89" t="s">
        <v>870</v>
      </c>
      <c r="AC33" s="89" t="s">
        <v>870</v>
      </c>
      <c r="AD33" s="89" t="s">
        <v>870</v>
      </c>
      <c r="AE33" s="89" t="s">
        <v>870</v>
      </c>
      <c r="AF33" s="89" t="s">
        <v>870</v>
      </c>
      <c r="AG33" s="89" t="s">
        <v>870</v>
      </c>
      <c r="AH33" s="89" t="s">
        <v>870</v>
      </c>
      <c r="AI33" s="89" t="s">
        <v>870</v>
      </c>
      <c r="AJ33" s="89" t="s">
        <v>870</v>
      </c>
      <c r="AK33" s="89" t="s">
        <v>870</v>
      </c>
      <c r="AL33" s="89" t="s">
        <v>870</v>
      </c>
      <c r="AM33" s="89" t="s">
        <v>870</v>
      </c>
      <c r="AN33" s="89" t="s">
        <v>870</v>
      </c>
      <c r="AO33" s="89" t="s">
        <v>870</v>
      </c>
      <c r="AP33" s="89" t="s">
        <v>870</v>
      </c>
      <c r="AQ33" s="89" t="s">
        <v>870</v>
      </c>
      <c r="AR33" s="89" t="s">
        <v>870</v>
      </c>
      <c r="AS33" s="89" t="s">
        <v>870</v>
      </c>
      <c r="AT33" s="89" t="s">
        <v>870</v>
      </c>
      <c r="AU33" s="89" t="s">
        <v>870</v>
      </c>
      <c r="AV33" s="89" t="s">
        <v>870</v>
      </c>
      <c r="AW33" s="89" t="s">
        <v>870</v>
      </c>
      <c r="AX33" s="89" t="s">
        <v>870</v>
      </c>
      <c r="AY33" s="89" t="s">
        <v>870</v>
      </c>
      <c r="AZ33" s="89" t="s">
        <v>870</v>
      </c>
      <c r="BA33" s="89" t="s">
        <v>870</v>
      </c>
      <c r="BB33" s="89" t="s">
        <v>870</v>
      </c>
      <c r="BC33" s="89" t="s">
        <v>870</v>
      </c>
      <c r="BD33" s="89" t="s">
        <v>870</v>
      </c>
      <c r="BE33" s="89" t="s">
        <v>870</v>
      </c>
      <c r="BF33" s="89" t="s">
        <v>870</v>
      </c>
      <c r="BG33" s="89" t="s">
        <v>870</v>
      </c>
      <c r="BH33" s="89" t="s">
        <v>870</v>
      </c>
      <c r="BI33" s="89" t="s">
        <v>870</v>
      </c>
      <c r="BJ33" s="89" t="s">
        <v>870</v>
      </c>
      <c r="BK33" s="89" t="s">
        <v>870</v>
      </c>
      <c r="BL33" s="89" t="s">
        <v>870</v>
      </c>
      <c r="BM33" s="89" t="s">
        <v>870</v>
      </c>
      <c r="BN33" s="89" t="s">
        <v>870</v>
      </c>
      <c r="BO33" s="89" t="s">
        <v>870</v>
      </c>
      <c r="BP33" s="89" t="s">
        <v>870</v>
      </c>
      <c r="BQ33" s="89" t="s">
        <v>870</v>
      </c>
      <c r="BR33" s="89" t="s">
        <v>870</v>
      </c>
      <c r="BS33" s="89" t="s">
        <v>870</v>
      </c>
      <c r="BT33" s="89" t="s">
        <v>870</v>
      </c>
      <c r="BU33" s="89" t="s">
        <v>870</v>
      </c>
      <c r="BV33" s="89" t="s">
        <v>870</v>
      </c>
      <c r="BW33" s="89" t="s">
        <v>870</v>
      </c>
      <c r="BX33" s="89" t="s">
        <v>870</v>
      </c>
      <c r="BY33" s="89" t="s">
        <v>870</v>
      </c>
      <c r="BZ33" s="89" t="s">
        <v>870</v>
      </c>
      <c r="CA33" s="89" t="s">
        <v>870</v>
      </c>
      <c r="CB33" s="89" t="s">
        <v>870</v>
      </c>
      <c r="CC33" s="89" t="s">
        <v>870</v>
      </c>
      <c r="CD33" s="89"/>
    </row>
    <row r="34" spans="1:82" ht="48" x14ac:dyDescent="0.25">
      <c r="A34" s="60" t="s">
        <v>449</v>
      </c>
      <c r="B34" s="88" t="s">
        <v>845</v>
      </c>
      <c r="C34" s="18"/>
      <c r="D34" s="89" t="s">
        <v>870</v>
      </c>
      <c r="E34" s="89" t="s">
        <v>870</v>
      </c>
      <c r="F34" s="89" t="s">
        <v>870</v>
      </c>
      <c r="G34" s="89" t="s">
        <v>870</v>
      </c>
      <c r="H34" s="89" t="s">
        <v>870</v>
      </c>
      <c r="I34" s="89" t="s">
        <v>870</v>
      </c>
      <c r="J34" s="89" t="s">
        <v>870</v>
      </c>
      <c r="K34" s="89" t="s">
        <v>870</v>
      </c>
      <c r="L34" s="89" t="s">
        <v>870</v>
      </c>
      <c r="M34" s="89" t="s">
        <v>870</v>
      </c>
      <c r="N34" s="89" t="s">
        <v>870</v>
      </c>
      <c r="O34" s="89" t="s">
        <v>870</v>
      </c>
      <c r="P34" s="89" t="s">
        <v>870</v>
      </c>
      <c r="Q34" s="89" t="s">
        <v>870</v>
      </c>
      <c r="R34" s="89" t="s">
        <v>870</v>
      </c>
      <c r="S34" s="89" t="s">
        <v>870</v>
      </c>
      <c r="T34" s="89" t="s">
        <v>870</v>
      </c>
      <c r="U34" s="89" t="s">
        <v>870</v>
      </c>
      <c r="V34" s="89" t="s">
        <v>870</v>
      </c>
      <c r="W34" s="89" t="s">
        <v>870</v>
      </c>
      <c r="X34" s="89" t="s">
        <v>870</v>
      </c>
      <c r="Y34" s="89" t="s">
        <v>870</v>
      </c>
      <c r="Z34" s="89" t="s">
        <v>870</v>
      </c>
      <c r="AA34" s="89" t="s">
        <v>870</v>
      </c>
      <c r="AB34" s="89" t="s">
        <v>870</v>
      </c>
      <c r="AC34" s="89" t="s">
        <v>870</v>
      </c>
      <c r="AD34" s="89" t="s">
        <v>870</v>
      </c>
      <c r="AE34" s="89" t="s">
        <v>870</v>
      </c>
      <c r="AF34" s="89" t="s">
        <v>870</v>
      </c>
      <c r="AG34" s="89" t="s">
        <v>870</v>
      </c>
      <c r="AH34" s="89" t="s">
        <v>870</v>
      </c>
      <c r="AI34" s="89" t="s">
        <v>870</v>
      </c>
      <c r="AJ34" s="89" t="s">
        <v>870</v>
      </c>
      <c r="AK34" s="89" t="s">
        <v>870</v>
      </c>
      <c r="AL34" s="89" t="s">
        <v>870</v>
      </c>
      <c r="AM34" s="89" t="s">
        <v>870</v>
      </c>
      <c r="AN34" s="89" t="s">
        <v>870</v>
      </c>
      <c r="AO34" s="89" t="s">
        <v>870</v>
      </c>
      <c r="AP34" s="89" t="s">
        <v>870</v>
      </c>
      <c r="AQ34" s="89" t="s">
        <v>870</v>
      </c>
      <c r="AR34" s="89" t="s">
        <v>870</v>
      </c>
      <c r="AS34" s="89" t="s">
        <v>870</v>
      </c>
      <c r="AT34" s="89" t="s">
        <v>870</v>
      </c>
      <c r="AU34" s="89" t="s">
        <v>870</v>
      </c>
      <c r="AV34" s="89" t="s">
        <v>870</v>
      </c>
      <c r="AW34" s="89" t="s">
        <v>870</v>
      </c>
      <c r="AX34" s="89" t="s">
        <v>870</v>
      </c>
      <c r="AY34" s="89" t="s">
        <v>870</v>
      </c>
      <c r="AZ34" s="89" t="s">
        <v>870</v>
      </c>
      <c r="BA34" s="89" t="s">
        <v>870</v>
      </c>
      <c r="BB34" s="89" t="s">
        <v>870</v>
      </c>
      <c r="BC34" s="89" t="s">
        <v>870</v>
      </c>
      <c r="BD34" s="89" t="s">
        <v>870</v>
      </c>
      <c r="BE34" s="89" t="s">
        <v>870</v>
      </c>
      <c r="BF34" s="89" t="s">
        <v>870</v>
      </c>
      <c r="BG34" s="89" t="s">
        <v>870</v>
      </c>
      <c r="BH34" s="89" t="s">
        <v>870</v>
      </c>
      <c r="BI34" s="89" t="s">
        <v>870</v>
      </c>
      <c r="BJ34" s="89" t="s">
        <v>870</v>
      </c>
      <c r="BK34" s="89" t="s">
        <v>870</v>
      </c>
      <c r="BL34" s="89" t="s">
        <v>870</v>
      </c>
      <c r="BM34" s="89" t="s">
        <v>870</v>
      </c>
      <c r="BN34" s="89" t="s">
        <v>870</v>
      </c>
      <c r="BO34" s="89" t="s">
        <v>870</v>
      </c>
      <c r="BP34" s="89" t="s">
        <v>870</v>
      </c>
      <c r="BQ34" s="89" t="s">
        <v>870</v>
      </c>
      <c r="BR34" s="89" t="s">
        <v>870</v>
      </c>
      <c r="BS34" s="89" t="s">
        <v>870</v>
      </c>
      <c r="BT34" s="89" t="s">
        <v>870</v>
      </c>
      <c r="BU34" s="89" t="s">
        <v>870</v>
      </c>
      <c r="BV34" s="89" t="s">
        <v>870</v>
      </c>
      <c r="BW34" s="89" t="s">
        <v>870</v>
      </c>
      <c r="BX34" s="89" t="s">
        <v>870</v>
      </c>
      <c r="BY34" s="89" t="s">
        <v>870</v>
      </c>
      <c r="BZ34" s="89" t="s">
        <v>870</v>
      </c>
      <c r="CA34" s="89" t="s">
        <v>870</v>
      </c>
      <c r="CB34" s="89" t="s">
        <v>870</v>
      </c>
      <c r="CC34" s="89" t="s">
        <v>870</v>
      </c>
      <c r="CD34" s="89"/>
    </row>
    <row r="35" spans="1:82" ht="36" x14ac:dyDescent="0.25">
      <c r="A35" s="60" t="s">
        <v>448</v>
      </c>
      <c r="B35" s="88" t="s">
        <v>846</v>
      </c>
      <c r="C35" s="18"/>
      <c r="D35" s="89" t="s">
        <v>870</v>
      </c>
      <c r="E35" s="89" t="s">
        <v>870</v>
      </c>
      <c r="F35" s="89" t="s">
        <v>870</v>
      </c>
      <c r="G35" s="89" t="s">
        <v>870</v>
      </c>
      <c r="H35" s="89" t="s">
        <v>870</v>
      </c>
      <c r="I35" s="89" t="s">
        <v>870</v>
      </c>
      <c r="J35" s="89" t="s">
        <v>870</v>
      </c>
      <c r="K35" s="89" t="s">
        <v>870</v>
      </c>
      <c r="L35" s="89" t="s">
        <v>870</v>
      </c>
      <c r="M35" s="89" t="s">
        <v>870</v>
      </c>
      <c r="N35" s="89" t="s">
        <v>870</v>
      </c>
      <c r="O35" s="89" t="s">
        <v>870</v>
      </c>
      <c r="P35" s="89" t="s">
        <v>870</v>
      </c>
      <c r="Q35" s="89" t="s">
        <v>870</v>
      </c>
      <c r="R35" s="89" t="s">
        <v>870</v>
      </c>
      <c r="S35" s="89" t="s">
        <v>870</v>
      </c>
      <c r="T35" s="89" t="s">
        <v>870</v>
      </c>
      <c r="U35" s="89" t="s">
        <v>870</v>
      </c>
      <c r="V35" s="89" t="s">
        <v>870</v>
      </c>
      <c r="W35" s="89" t="s">
        <v>870</v>
      </c>
      <c r="X35" s="89" t="s">
        <v>870</v>
      </c>
      <c r="Y35" s="89" t="s">
        <v>870</v>
      </c>
      <c r="Z35" s="89" t="s">
        <v>870</v>
      </c>
      <c r="AA35" s="89" t="s">
        <v>870</v>
      </c>
      <c r="AB35" s="89" t="s">
        <v>870</v>
      </c>
      <c r="AC35" s="89" t="s">
        <v>870</v>
      </c>
      <c r="AD35" s="89" t="s">
        <v>870</v>
      </c>
      <c r="AE35" s="89" t="s">
        <v>870</v>
      </c>
      <c r="AF35" s="89" t="s">
        <v>870</v>
      </c>
      <c r="AG35" s="89" t="s">
        <v>870</v>
      </c>
      <c r="AH35" s="89" t="s">
        <v>870</v>
      </c>
      <c r="AI35" s="89" t="s">
        <v>870</v>
      </c>
      <c r="AJ35" s="89" t="s">
        <v>870</v>
      </c>
      <c r="AK35" s="89" t="s">
        <v>870</v>
      </c>
      <c r="AL35" s="89" t="s">
        <v>870</v>
      </c>
      <c r="AM35" s="89" t="s">
        <v>870</v>
      </c>
      <c r="AN35" s="89" t="s">
        <v>870</v>
      </c>
      <c r="AO35" s="89" t="s">
        <v>870</v>
      </c>
      <c r="AP35" s="89" t="s">
        <v>870</v>
      </c>
      <c r="AQ35" s="89" t="s">
        <v>870</v>
      </c>
      <c r="AR35" s="89" t="s">
        <v>870</v>
      </c>
      <c r="AS35" s="89" t="s">
        <v>870</v>
      </c>
      <c r="AT35" s="89" t="s">
        <v>870</v>
      </c>
      <c r="AU35" s="89" t="s">
        <v>870</v>
      </c>
      <c r="AV35" s="89" t="s">
        <v>870</v>
      </c>
      <c r="AW35" s="89" t="s">
        <v>870</v>
      </c>
      <c r="AX35" s="89" t="s">
        <v>870</v>
      </c>
      <c r="AY35" s="89" t="s">
        <v>870</v>
      </c>
      <c r="AZ35" s="89" t="s">
        <v>870</v>
      </c>
      <c r="BA35" s="89" t="s">
        <v>870</v>
      </c>
      <c r="BB35" s="89" t="s">
        <v>870</v>
      </c>
      <c r="BC35" s="89" t="s">
        <v>870</v>
      </c>
      <c r="BD35" s="89" t="s">
        <v>870</v>
      </c>
      <c r="BE35" s="89" t="s">
        <v>870</v>
      </c>
      <c r="BF35" s="89" t="s">
        <v>870</v>
      </c>
      <c r="BG35" s="89" t="s">
        <v>870</v>
      </c>
      <c r="BH35" s="89" t="s">
        <v>870</v>
      </c>
      <c r="BI35" s="89" t="s">
        <v>870</v>
      </c>
      <c r="BJ35" s="89" t="s">
        <v>870</v>
      </c>
      <c r="BK35" s="89" t="s">
        <v>870</v>
      </c>
      <c r="BL35" s="89" t="s">
        <v>870</v>
      </c>
      <c r="BM35" s="89" t="s">
        <v>870</v>
      </c>
      <c r="BN35" s="89" t="s">
        <v>870</v>
      </c>
      <c r="BO35" s="89" t="s">
        <v>870</v>
      </c>
      <c r="BP35" s="89" t="s">
        <v>870</v>
      </c>
      <c r="BQ35" s="89" t="s">
        <v>870</v>
      </c>
      <c r="BR35" s="89" t="s">
        <v>870</v>
      </c>
      <c r="BS35" s="89" t="s">
        <v>870</v>
      </c>
      <c r="BT35" s="89" t="s">
        <v>870</v>
      </c>
      <c r="BU35" s="89" t="s">
        <v>870</v>
      </c>
      <c r="BV35" s="89" t="s">
        <v>870</v>
      </c>
      <c r="BW35" s="89" t="s">
        <v>870</v>
      </c>
      <c r="BX35" s="89" t="s">
        <v>870</v>
      </c>
      <c r="BY35" s="89" t="s">
        <v>870</v>
      </c>
      <c r="BZ35" s="89" t="s">
        <v>870</v>
      </c>
      <c r="CA35" s="89" t="s">
        <v>870</v>
      </c>
      <c r="CB35" s="89" t="s">
        <v>870</v>
      </c>
      <c r="CC35" s="89" t="s">
        <v>870</v>
      </c>
      <c r="CD35" s="89"/>
    </row>
    <row r="36" spans="1:82" ht="36" x14ac:dyDescent="0.25">
      <c r="A36" s="60" t="s">
        <v>446</v>
      </c>
      <c r="B36" s="88" t="s">
        <v>847</v>
      </c>
      <c r="C36" s="18"/>
      <c r="D36" s="89" t="s">
        <v>870</v>
      </c>
      <c r="E36" s="89" t="s">
        <v>870</v>
      </c>
      <c r="F36" s="89" t="s">
        <v>870</v>
      </c>
      <c r="G36" s="89" t="s">
        <v>870</v>
      </c>
      <c r="H36" s="89" t="s">
        <v>870</v>
      </c>
      <c r="I36" s="89" t="s">
        <v>870</v>
      </c>
      <c r="J36" s="89" t="s">
        <v>870</v>
      </c>
      <c r="K36" s="89" t="s">
        <v>870</v>
      </c>
      <c r="L36" s="89" t="s">
        <v>870</v>
      </c>
      <c r="M36" s="89" t="s">
        <v>870</v>
      </c>
      <c r="N36" s="89" t="s">
        <v>870</v>
      </c>
      <c r="O36" s="89" t="s">
        <v>870</v>
      </c>
      <c r="P36" s="89" t="s">
        <v>870</v>
      </c>
      <c r="Q36" s="89" t="s">
        <v>870</v>
      </c>
      <c r="R36" s="89" t="s">
        <v>870</v>
      </c>
      <c r="S36" s="89" t="s">
        <v>870</v>
      </c>
      <c r="T36" s="89" t="s">
        <v>870</v>
      </c>
      <c r="U36" s="89" t="s">
        <v>870</v>
      </c>
      <c r="V36" s="89" t="s">
        <v>870</v>
      </c>
      <c r="W36" s="89" t="s">
        <v>870</v>
      </c>
      <c r="X36" s="89" t="s">
        <v>870</v>
      </c>
      <c r="Y36" s="89" t="s">
        <v>870</v>
      </c>
      <c r="Z36" s="89" t="s">
        <v>870</v>
      </c>
      <c r="AA36" s="89" t="s">
        <v>870</v>
      </c>
      <c r="AB36" s="89" t="s">
        <v>870</v>
      </c>
      <c r="AC36" s="89" t="s">
        <v>870</v>
      </c>
      <c r="AD36" s="89" t="s">
        <v>870</v>
      </c>
      <c r="AE36" s="89" t="s">
        <v>870</v>
      </c>
      <c r="AF36" s="89" t="s">
        <v>870</v>
      </c>
      <c r="AG36" s="89" t="s">
        <v>870</v>
      </c>
      <c r="AH36" s="89" t="s">
        <v>870</v>
      </c>
      <c r="AI36" s="89" t="s">
        <v>870</v>
      </c>
      <c r="AJ36" s="89" t="s">
        <v>870</v>
      </c>
      <c r="AK36" s="89" t="s">
        <v>870</v>
      </c>
      <c r="AL36" s="89" t="s">
        <v>870</v>
      </c>
      <c r="AM36" s="89" t="s">
        <v>870</v>
      </c>
      <c r="AN36" s="89" t="s">
        <v>870</v>
      </c>
      <c r="AO36" s="89" t="s">
        <v>870</v>
      </c>
      <c r="AP36" s="89" t="s">
        <v>870</v>
      </c>
      <c r="AQ36" s="89" t="s">
        <v>870</v>
      </c>
      <c r="AR36" s="89" t="s">
        <v>870</v>
      </c>
      <c r="AS36" s="89" t="s">
        <v>870</v>
      </c>
      <c r="AT36" s="89" t="s">
        <v>870</v>
      </c>
      <c r="AU36" s="89" t="s">
        <v>870</v>
      </c>
      <c r="AV36" s="89" t="s">
        <v>870</v>
      </c>
      <c r="AW36" s="89" t="s">
        <v>870</v>
      </c>
      <c r="AX36" s="89" t="s">
        <v>870</v>
      </c>
      <c r="AY36" s="89" t="s">
        <v>870</v>
      </c>
      <c r="AZ36" s="89" t="s">
        <v>870</v>
      </c>
      <c r="BA36" s="89" t="s">
        <v>870</v>
      </c>
      <c r="BB36" s="89" t="s">
        <v>870</v>
      </c>
      <c r="BC36" s="89" t="s">
        <v>870</v>
      </c>
      <c r="BD36" s="89" t="s">
        <v>870</v>
      </c>
      <c r="BE36" s="89" t="s">
        <v>870</v>
      </c>
      <c r="BF36" s="89" t="s">
        <v>870</v>
      </c>
      <c r="BG36" s="89" t="s">
        <v>870</v>
      </c>
      <c r="BH36" s="89" t="s">
        <v>870</v>
      </c>
      <c r="BI36" s="89" t="s">
        <v>870</v>
      </c>
      <c r="BJ36" s="89" t="s">
        <v>870</v>
      </c>
      <c r="BK36" s="89" t="s">
        <v>870</v>
      </c>
      <c r="BL36" s="89" t="s">
        <v>870</v>
      </c>
      <c r="BM36" s="89" t="s">
        <v>870</v>
      </c>
      <c r="BN36" s="89" t="s">
        <v>870</v>
      </c>
      <c r="BO36" s="89" t="s">
        <v>870</v>
      </c>
      <c r="BP36" s="89" t="s">
        <v>870</v>
      </c>
      <c r="BQ36" s="89" t="s">
        <v>870</v>
      </c>
      <c r="BR36" s="89" t="s">
        <v>870</v>
      </c>
      <c r="BS36" s="89" t="s">
        <v>870</v>
      </c>
      <c r="BT36" s="89" t="s">
        <v>870</v>
      </c>
      <c r="BU36" s="89" t="s">
        <v>870</v>
      </c>
      <c r="BV36" s="89" t="s">
        <v>870</v>
      </c>
      <c r="BW36" s="89" t="s">
        <v>870</v>
      </c>
      <c r="BX36" s="89" t="s">
        <v>870</v>
      </c>
      <c r="BY36" s="89" t="s">
        <v>870</v>
      </c>
      <c r="BZ36" s="89" t="s">
        <v>870</v>
      </c>
      <c r="CA36" s="89" t="s">
        <v>870</v>
      </c>
      <c r="CB36" s="89" t="s">
        <v>870</v>
      </c>
      <c r="CC36" s="89" t="s">
        <v>870</v>
      </c>
      <c r="CD36" s="89"/>
    </row>
    <row r="37" spans="1:82" ht="24" x14ac:dyDescent="0.25">
      <c r="A37" s="60" t="s">
        <v>848</v>
      </c>
      <c r="B37" s="88" t="s">
        <v>849</v>
      </c>
      <c r="C37" s="18"/>
      <c r="D37" s="89" t="s">
        <v>870</v>
      </c>
      <c r="E37" s="89" t="s">
        <v>870</v>
      </c>
      <c r="F37" s="89" t="s">
        <v>870</v>
      </c>
      <c r="G37" s="89" t="s">
        <v>870</v>
      </c>
      <c r="H37" s="89" t="s">
        <v>870</v>
      </c>
      <c r="I37" s="89" t="s">
        <v>870</v>
      </c>
      <c r="J37" s="89" t="s">
        <v>870</v>
      </c>
      <c r="K37" s="89" t="s">
        <v>870</v>
      </c>
      <c r="L37" s="89" t="s">
        <v>870</v>
      </c>
      <c r="M37" s="89" t="s">
        <v>870</v>
      </c>
      <c r="N37" s="89" t="s">
        <v>870</v>
      </c>
      <c r="O37" s="89" t="s">
        <v>870</v>
      </c>
      <c r="P37" s="89" t="s">
        <v>870</v>
      </c>
      <c r="Q37" s="89" t="s">
        <v>870</v>
      </c>
      <c r="R37" s="89" t="s">
        <v>870</v>
      </c>
      <c r="S37" s="89" t="s">
        <v>870</v>
      </c>
      <c r="T37" s="89" t="s">
        <v>870</v>
      </c>
      <c r="U37" s="89" t="s">
        <v>870</v>
      </c>
      <c r="V37" s="89" t="s">
        <v>870</v>
      </c>
      <c r="W37" s="89" t="s">
        <v>870</v>
      </c>
      <c r="X37" s="89" t="s">
        <v>870</v>
      </c>
      <c r="Y37" s="89" t="s">
        <v>870</v>
      </c>
      <c r="Z37" s="89" t="s">
        <v>870</v>
      </c>
      <c r="AA37" s="89" t="s">
        <v>870</v>
      </c>
      <c r="AB37" s="89" t="s">
        <v>870</v>
      </c>
      <c r="AC37" s="89" t="s">
        <v>870</v>
      </c>
      <c r="AD37" s="89" t="s">
        <v>870</v>
      </c>
      <c r="AE37" s="89" t="s">
        <v>870</v>
      </c>
      <c r="AF37" s="89" t="s">
        <v>870</v>
      </c>
      <c r="AG37" s="89" t="s">
        <v>870</v>
      </c>
      <c r="AH37" s="89" t="s">
        <v>870</v>
      </c>
      <c r="AI37" s="89" t="s">
        <v>870</v>
      </c>
      <c r="AJ37" s="89" t="s">
        <v>870</v>
      </c>
      <c r="AK37" s="89" t="s">
        <v>870</v>
      </c>
      <c r="AL37" s="89" t="s">
        <v>870</v>
      </c>
      <c r="AM37" s="89" t="s">
        <v>870</v>
      </c>
      <c r="AN37" s="89" t="s">
        <v>870</v>
      </c>
      <c r="AO37" s="89" t="s">
        <v>870</v>
      </c>
      <c r="AP37" s="89" t="s">
        <v>870</v>
      </c>
      <c r="AQ37" s="89" t="s">
        <v>870</v>
      </c>
      <c r="AR37" s="89" t="s">
        <v>870</v>
      </c>
      <c r="AS37" s="89" t="s">
        <v>870</v>
      </c>
      <c r="AT37" s="89" t="s">
        <v>870</v>
      </c>
      <c r="AU37" s="89" t="s">
        <v>870</v>
      </c>
      <c r="AV37" s="89" t="s">
        <v>870</v>
      </c>
      <c r="AW37" s="89" t="s">
        <v>870</v>
      </c>
      <c r="AX37" s="89" t="s">
        <v>870</v>
      </c>
      <c r="AY37" s="89" t="s">
        <v>870</v>
      </c>
      <c r="AZ37" s="89" t="s">
        <v>870</v>
      </c>
      <c r="BA37" s="89" t="s">
        <v>870</v>
      </c>
      <c r="BB37" s="89" t="s">
        <v>870</v>
      </c>
      <c r="BC37" s="89" t="s">
        <v>870</v>
      </c>
      <c r="BD37" s="89" t="s">
        <v>870</v>
      </c>
      <c r="BE37" s="89" t="s">
        <v>870</v>
      </c>
      <c r="BF37" s="89" t="s">
        <v>870</v>
      </c>
      <c r="BG37" s="89" t="s">
        <v>870</v>
      </c>
      <c r="BH37" s="89" t="s">
        <v>870</v>
      </c>
      <c r="BI37" s="89" t="s">
        <v>870</v>
      </c>
      <c r="BJ37" s="89" t="s">
        <v>870</v>
      </c>
      <c r="BK37" s="89" t="s">
        <v>870</v>
      </c>
      <c r="BL37" s="89" t="s">
        <v>870</v>
      </c>
      <c r="BM37" s="89" t="s">
        <v>870</v>
      </c>
      <c r="BN37" s="89" t="s">
        <v>870</v>
      </c>
      <c r="BO37" s="89" t="s">
        <v>870</v>
      </c>
      <c r="BP37" s="89" t="s">
        <v>870</v>
      </c>
      <c r="BQ37" s="89" t="s">
        <v>870</v>
      </c>
      <c r="BR37" s="89" t="s">
        <v>870</v>
      </c>
      <c r="BS37" s="89" t="s">
        <v>870</v>
      </c>
      <c r="BT37" s="89" t="s">
        <v>870</v>
      </c>
      <c r="BU37" s="89" t="s">
        <v>870</v>
      </c>
      <c r="BV37" s="89" t="s">
        <v>870</v>
      </c>
      <c r="BW37" s="89" t="s">
        <v>870</v>
      </c>
      <c r="BX37" s="89" t="s">
        <v>870</v>
      </c>
      <c r="BY37" s="89" t="s">
        <v>870</v>
      </c>
      <c r="BZ37" s="89" t="s">
        <v>870</v>
      </c>
      <c r="CA37" s="89" t="s">
        <v>870</v>
      </c>
      <c r="CB37" s="89" t="s">
        <v>870</v>
      </c>
      <c r="CC37" s="89" t="s">
        <v>870</v>
      </c>
      <c r="CD37" s="89"/>
    </row>
    <row r="38" spans="1:82" ht="72" x14ac:dyDescent="0.25">
      <c r="A38" s="60" t="s">
        <v>848</v>
      </c>
      <c r="B38" s="88" t="s">
        <v>850</v>
      </c>
      <c r="C38" s="18"/>
      <c r="D38" s="89" t="s">
        <v>870</v>
      </c>
      <c r="E38" s="89" t="s">
        <v>870</v>
      </c>
      <c r="F38" s="89" t="s">
        <v>870</v>
      </c>
      <c r="G38" s="89" t="s">
        <v>870</v>
      </c>
      <c r="H38" s="89" t="s">
        <v>870</v>
      </c>
      <c r="I38" s="89" t="s">
        <v>870</v>
      </c>
      <c r="J38" s="89" t="s">
        <v>870</v>
      </c>
      <c r="K38" s="89" t="s">
        <v>870</v>
      </c>
      <c r="L38" s="89" t="s">
        <v>870</v>
      </c>
      <c r="M38" s="89" t="s">
        <v>870</v>
      </c>
      <c r="N38" s="89" t="s">
        <v>870</v>
      </c>
      <c r="O38" s="89" t="s">
        <v>870</v>
      </c>
      <c r="P38" s="89" t="s">
        <v>870</v>
      </c>
      <c r="Q38" s="89" t="s">
        <v>870</v>
      </c>
      <c r="R38" s="89" t="s">
        <v>870</v>
      </c>
      <c r="S38" s="89" t="s">
        <v>870</v>
      </c>
      <c r="T38" s="89" t="s">
        <v>870</v>
      </c>
      <c r="U38" s="89" t="s">
        <v>870</v>
      </c>
      <c r="V38" s="89" t="s">
        <v>870</v>
      </c>
      <c r="W38" s="89" t="s">
        <v>870</v>
      </c>
      <c r="X38" s="89" t="s">
        <v>870</v>
      </c>
      <c r="Y38" s="89" t="s">
        <v>870</v>
      </c>
      <c r="Z38" s="89" t="s">
        <v>870</v>
      </c>
      <c r="AA38" s="89" t="s">
        <v>870</v>
      </c>
      <c r="AB38" s="89" t="s">
        <v>870</v>
      </c>
      <c r="AC38" s="89" t="s">
        <v>870</v>
      </c>
      <c r="AD38" s="89" t="s">
        <v>870</v>
      </c>
      <c r="AE38" s="89" t="s">
        <v>870</v>
      </c>
      <c r="AF38" s="89" t="s">
        <v>870</v>
      </c>
      <c r="AG38" s="89" t="s">
        <v>870</v>
      </c>
      <c r="AH38" s="89" t="s">
        <v>870</v>
      </c>
      <c r="AI38" s="89" t="s">
        <v>870</v>
      </c>
      <c r="AJ38" s="89" t="s">
        <v>870</v>
      </c>
      <c r="AK38" s="89" t="s">
        <v>870</v>
      </c>
      <c r="AL38" s="89" t="s">
        <v>870</v>
      </c>
      <c r="AM38" s="89" t="s">
        <v>870</v>
      </c>
      <c r="AN38" s="89" t="s">
        <v>870</v>
      </c>
      <c r="AO38" s="89" t="s">
        <v>870</v>
      </c>
      <c r="AP38" s="89" t="s">
        <v>870</v>
      </c>
      <c r="AQ38" s="89" t="s">
        <v>870</v>
      </c>
      <c r="AR38" s="89" t="s">
        <v>870</v>
      </c>
      <c r="AS38" s="89" t="s">
        <v>870</v>
      </c>
      <c r="AT38" s="89" t="s">
        <v>870</v>
      </c>
      <c r="AU38" s="89" t="s">
        <v>870</v>
      </c>
      <c r="AV38" s="89" t="s">
        <v>870</v>
      </c>
      <c r="AW38" s="89" t="s">
        <v>870</v>
      </c>
      <c r="AX38" s="89" t="s">
        <v>870</v>
      </c>
      <c r="AY38" s="89" t="s">
        <v>870</v>
      </c>
      <c r="AZ38" s="89" t="s">
        <v>870</v>
      </c>
      <c r="BA38" s="89" t="s">
        <v>870</v>
      </c>
      <c r="BB38" s="89" t="s">
        <v>870</v>
      </c>
      <c r="BC38" s="89" t="s">
        <v>870</v>
      </c>
      <c r="BD38" s="89" t="s">
        <v>870</v>
      </c>
      <c r="BE38" s="89" t="s">
        <v>870</v>
      </c>
      <c r="BF38" s="89" t="s">
        <v>870</v>
      </c>
      <c r="BG38" s="89" t="s">
        <v>870</v>
      </c>
      <c r="BH38" s="89" t="s">
        <v>870</v>
      </c>
      <c r="BI38" s="89" t="s">
        <v>870</v>
      </c>
      <c r="BJ38" s="89" t="s">
        <v>870</v>
      </c>
      <c r="BK38" s="89" t="s">
        <v>870</v>
      </c>
      <c r="BL38" s="89" t="s">
        <v>870</v>
      </c>
      <c r="BM38" s="89" t="s">
        <v>870</v>
      </c>
      <c r="BN38" s="89" t="s">
        <v>870</v>
      </c>
      <c r="BO38" s="89" t="s">
        <v>870</v>
      </c>
      <c r="BP38" s="89" t="s">
        <v>870</v>
      </c>
      <c r="BQ38" s="89" t="s">
        <v>870</v>
      </c>
      <c r="BR38" s="89" t="s">
        <v>870</v>
      </c>
      <c r="BS38" s="89" t="s">
        <v>870</v>
      </c>
      <c r="BT38" s="89" t="s">
        <v>870</v>
      </c>
      <c r="BU38" s="89" t="s">
        <v>870</v>
      </c>
      <c r="BV38" s="89" t="s">
        <v>870</v>
      </c>
      <c r="BW38" s="89" t="s">
        <v>870</v>
      </c>
      <c r="BX38" s="89" t="s">
        <v>870</v>
      </c>
      <c r="BY38" s="89" t="s">
        <v>870</v>
      </c>
      <c r="BZ38" s="89" t="s">
        <v>870</v>
      </c>
      <c r="CA38" s="89" t="s">
        <v>870</v>
      </c>
      <c r="CB38" s="89" t="s">
        <v>870</v>
      </c>
      <c r="CC38" s="89" t="s">
        <v>870</v>
      </c>
      <c r="CD38" s="89"/>
    </row>
    <row r="39" spans="1:82" ht="60" x14ac:dyDescent="0.25">
      <c r="A39" s="60" t="s">
        <v>848</v>
      </c>
      <c r="B39" s="88" t="s">
        <v>851</v>
      </c>
      <c r="C39" s="18"/>
      <c r="D39" s="89" t="s">
        <v>870</v>
      </c>
      <c r="E39" s="89" t="s">
        <v>870</v>
      </c>
      <c r="F39" s="89" t="s">
        <v>870</v>
      </c>
      <c r="G39" s="89" t="s">
        <v>870</v>
      </c>
      <c r="H39" s="89" t="s">
        <v>870</v>
      </c>
      <c r="I39" s="89" t="s">
        <v>870</v>
      </c>
      <c r="J39" s="89" t="s">
        <v>870</v>
      </c>
      <c r="K39" s="89" t="s">
        <v>870</v>
      </c>
      <c r="L39" s="89" t="s">
        <v>870</v>
      </c>
      <c r="M39" s="89" t="s">
        <v>870</v>
      </c>
      <c r="N39" s="89" t="s">
        <v>870</v>
      </c>
      <c r="O39" s="89" t="s">
        <v>870</v>
      </c>
      <c r="P39" s="89" t="s">
        <v>870</v>
      </c>
      <c r="Q39" s="89" t="s">
        <v>870</v>
      </c>
      <c r="R39" s="89" t="s">
        <v>870</v>
      </c>
      <c r="S39" s="89" t="s">
        <v>870</v>
      </c>
      <c r="T39" s="89" t="s">
        <v>870</v>
      </c>
      <c r="U39" s="89" t="s">
        <v>870</v>
      </c>
      <c r="V39" s="89" t="s">
        <v>870</v>
      </c>
      <c r="W39" s="89" t="s">
        <v>870</v>
      </c>
      <c r="X39" s="89" t="s">
        <v>870</v>
      </c>
      <c r="Y39" s="89" t="s">
        <v>870</v>
      </c>
      <c r="Z39" s="89" t="s">
        <v>870</v>
      </c>
      <c r="AA39" s="89" t="s">
        <v>870</v>
      </c>
      <c r="AB39" s="89" t="s">
        <v>870</v>
      </c>
      <c r="AC39" s="89" t="s">
        <v>870</v>
      </c>
      <c r="AD39" s="89" t="s">
        <v>870</v>
      </c>
      <c r="AE39" s="89" t="s">
        <v>870</v>
      </c>
      <c r="AF39" s="89" t="s">
        <v>870</v>
      </c>
      <c r="AG39" s="89" t="s">
        <v>870</v>
      </c>
      <c r="AH39" s="89" t="s">
        <v>870</v>
      </c>
      <c r="AI39" s="89" t="s">
        <v>870</v>
      </c>
      <c r="AJ39" s="89" t="s">
        <v>870</v>
      </c>
      <c r="AK39" s="89" t="s">
        <v>870</v>
      </c>
      <c r="AL39" s="89" t="s">
        <v>870</v>
      </c>
      <c r="AM39" s="89" t="s">
        <v>870</v>
      </c>
      <c r="AN39" s="89" t="s">
        <v>870</v>
      </c>
      <c r="AO39" s="89" t="s">
        <v>870</v>
      </c>
      <c r="AP39" s="89" t="s">
        <v>870</v>
      </c>
      <c r="AQ39" s="89" t="s">
        <v>870</v>
      </c>
      <c r="AR39" s="89" t="s">
        <v>870</v>
      </c>
      <c r="AS39" s="89" t="s">
        <v>870</v>
      </c>
      <c r="AT39" s="89" t="s">
        <v>870</v>
      </c>
      <c r="AU39" s="89" t="s">
        <v>870</v>
      </c>
      <c r="AV39" s="89" t="s">
        <v>870</v>
      </c>
      <c r="AW39" s="89" t="s">
        <v>870</v>
      </c>
      <c r="AX39" s="89" t="s">
        <v>870</v>
      </c>
      <c r="AY39" s="89" t="s">
        <v>870</v>
      </c>
      <c r="AZ39" s="89" t="s">
        <v>870</v>
      </c>
      <c r="BA39" s="89" t="s">
        <v>870</v>
      </c>
      <c r="BB39" s="89" t="s">
        <v>870</v>
      </c>
      <c r="BC39" s="89" t="s">
        <v>870</v>
      </c>
      <c r="BD39" s="89" t="s">
        <v>870</v>
      </c>
      <c r="BE39" s="89" t="s">
        <v>870</v>
      </c>
      <c r="BF39" s="89" t="s">
        <v>870</v>
      </c>
      <c r="BG39" s="89" t="s">
        <v>870</v>
      </c>
      <c r="BH39" s="89" t="s">
        <v>870</v>
      </c>
      <c r="BI39" s="89" t="s">
        <v>870</v>
      </c>
      <c r="BJ39" s="89" t="s">
        <v>870</v>
      </c>
      <c r="BK39" s="89" t="s">
        <v>870</v>
      </c>
      <c r="BL39" s="89" t="s">
        <v>870</v>
      </c>
      <c r="BM39" s="89" t="s">
        <v>870</v>
      </c>
      <c r="BN39" s="89" t="s">
        <v>870</v>
      </c>
      <c r="BO39" s="89" t="s">
        <v>870</v>
      </c>
      <c r="BP39" s="89" t="s">
        <v>870</v>
      </c>
      <c r="BQ39" s="89" t="s">
        <v>870</v>
      </c>
      <c r="BR39" s="89" t="s">
        <v>870</v>
      </c>
      <c r="BS39" s="89" t="s">
        <v>870</v>
      </c>
      <c r="BT39" s="89" t="s">
        <v>870</v>
      </c>
      <c r="BU39" s="89" t="s">
        <v>870</v>
      </c>
      <c r="BV39" s="89" t="s">
        <v>870</v>
      </c>
      <c r="BW39" s="89" t="s">
        <v>870</v>
      </c>
      <c r="BX39" s="89" t="s">
        <v>870</v>
      </c>
      <c r="BY39" s="89" t="s">
        <v>870</v>
      </c>
      <c r="BZ39" s="89" t="s">
        <v>870</v>
      </c>
      <c r="CA39" s="89" t="s">
        <v>870</v>
      </c>
      <c r="CB39" s="89" t="s">
        <v>870</v>
      </c>
      <c r="CC39" s="89" t="s">
        <v>870</v>
      </c>
      <c r="CD39" s="89"/>
    </row>
    <row r="40" spans="1:82" ht="72" x14ac:dyDescent="0.25">
      <c r="A40" s="60" t="s">
        <v>848</v>
      </c>
      <c r="B40" s="88" t="s">
        <v>852</v>
      </c>
      <c r="C40" s="18"/>
      <c r="D40" s="89" t="s">
        <v>870</v>
      </c>
      <c r="E40" s="89" t="s">
        <v>870</v>
      </c>
      <c r="F40" s="89" t="s">
        <v>870</v>
      </c>
      <c r="G40" s="89" t="s">
        <v>870</v>
      </c>
      <c r="H40" s="89" t="s">
        <v>870</v>
      </c>
      <c r="I40" s="89" t="s">
        <v>870</v>
      </c>
      <c r="J40" s="89" t="s">
        <v>870</v>
      </c>
      <c r="K40" s="89" t="s">
        <v>870</v>
      </c>
      <c r="L40" s="89" t="s">
        <v>870</v>
      </c>
      <c r="M40" s="89" t="s">
        <v>870</v>
      </c>
      <c r="N40" s="89" t="s">
        <v>870</v>
      </c>
      <c r="O40" s="89" t="s">
        <v>870</v>
      </c>
      <c r="P40" s="89" t="s">
        <v>870</v>
      </c>
      <c r="Q40" s="89" t="s">
        <v>870</v>
      </c>
      <c r="R40" s="89" t="s">
        <v>870</v>
      </c>
      <c r="S40" s="89" t="s">
        <v>870</v>
      </c>
      <c r="T40" s="89" t="s">
        <v>870</v>
      </c>
      <c r="U40" s="89" t="s">
        <v>870</v>
      </c>
      <c r="V40" s="89" t="s">
        <v>870</v>
      </c>
      <c r="W40" s="89" t="s">
        <v>870</v>
      </c>
      <c r="X40" s="89" t="s">
        <v>870</v>
      </c>
      <c r="Y40" s="89" t="s">
        <v>870</v>
      </c>
      <c r="Z40" s="89" t="s">
        <v>870</v>
      </c>
      <c r="AA40" s="89" t="s">
        <v>870</v>
      </c>
      <c r="AB40" s="89" t="s">
        <v>870</v>
      </c>
      <c r="AC40" s="89" t="s">
        <v>870</v>
      </c>
      <c r="AD40" s="89" t="s">
        <v>870</v>
      </c>
      <c r="AE40" s="89" t="s">
        <v>870</v>
      </c>
      <c r="AF40" s="89" t="s">
        <v>870</v>
      </c>
      <c r="AG40" s="89" t="s">
        <v>870</v>
      </c>
      <c r="AH40" s="89" t="s">
        <v>870</v>
      </c>
      <c r="AI40" s="89" t="s">
        <v>870</v>
      </c>
      <c r="AJ40" s="89" t="s">
        <v>870</v>
      </c>
      <c r="AK40" s="89" t="s">
        <v>870</v>
      </c>
      <c r="AL40" s="89" t="s">
        <v>870</v>
      </c>
      <c r="AM40" s="89" t="s">
        <v>870</v>
      </c>
      <c r="AN40" s="89" t="s">
        <v>870</v>
      </c>
      <c r="AO40" s="89" t="s">
        <v>870</v>
      </c>
      <c r="AP40" s="89" t="s">
        <v>870</v>
      </c>
      <c r="AQ40" s="89" t="s">
        <v>870</v>
      </c>
      <c r="AR40" s="89" t="s">
        <v>870</v>
      </c>
      <c r="AS40" s="89" t="s">
        <v>870</v>
      </c>
      <c r="AT40" s="89" t="s">
        <v>870</v>
      </c>
      <c r="AU40" s="89" t="s">
        <v>870</v>
      </c>
      <c r="AV40" s="89" t="s">
        <v>870</v>
      </c>
      <c r="AW40" s="89" t="s">
        <v>870</v>
      </c>
      <c r="AX40" s="89" t="s">
        <v>870</v>
      </c>
      <c r="AY40" s="89" t="s">
        <v>870</v>
      </c>
      <c r="AZ40" s="89" t="s">
        <v>870</v>
      </c>
      <c r="BA40" s="89" t="s">
        <v>870</v>
      </c>
      <c r="BB40" s="89" t="s">
        <v>870</v>
      </c>
      <c r="BC40" s="89" t="s">
        <v>870</v>
      </c>
      <c r="BD40" s="89" t="s">
        <v>870</v>
      </c>
      <c r="BE40" s="89" t="s">
        <v>870</v>
      </c>
      <c r="BF40" s="89" t="s">
        <v>870</v>
      </c>
      <c r="BG40" s="89" t="s">
        <v>870</v>
      </c>
      <c r="BH40" s="89" t="s">
        <v>870</v>
      </c>
      <c r="BI40" s="89" t="s">
        <v>870</v>
      </c>
      <c r="BJ40" s="89" t="s">
        <v>870</v>
      </c>
      <c r="BK40" s="89" t="s">
        <v>870</v>
      </c>
      <c r="BL40" s="89" t="s">
        <v>870</v>
      </c>
      <c r="BM40" s="89" t="s">
        <v>870</v>
      </c>
      <c r="BN40" s="89" t="s">
        <v>870</v>
      </c>
      <c r="BO40" s="89" t="s">
        <v>870</v>
      </c>
      <c r="BP40" s="89" t="s">
        <v>870</v>
      </c>
      <c r="BQ40" s="89" t="s">
        <v>870</v>
      </c>
      <c r="BR40" s="89" t="s">
        <v>870</v>
      </c>
      <c r="BS40" s="89" t="s">
        <v>870</v>
      </c>
      <c r="BT40" s="89" t="s">
        <v>870</v>
      </c>
      <c r="BU40" s="89" t="s">
        <v>870</v>
      </c>
      <c r="BV40" s="89" t="s">
        <v>870</v>
      </c>
      <c r="BW40" s="89" t="s">
        <v>870</v>
      </c>
      <c r="BX40" s="89" t="s">
        <v>870</v>
      </c>
      <c r="BY40" s="89" t="s">
        <v>870</v>
      </c>
      <c r="BZ40" s="89" t="s">
        <v>870</v>
      </c>
      <c r="CA40" s="89" t="s">
        <v>870</v>
      </c>
      <c r="CB40" s="89" t="s">
        <v>870</v>
      </c>
      <c r="CC40" s="89" t="s">
        <v>870</v>
      </c>
      <c r="CD40" s="89"/>
    </row>
    <row r="41" spans="1:82" ht="24" x14ac:dyDescent="0.25">
      <c r="A41" s="60" t="s">
        <v>853</v>
      </c>
      <c r="B41" s="88" t="s">
        <v>849</v>
      </c>
      <c r="C41" s="18"/>
      <c r="D41" s="89" t="s">
        <v>870</v>
      </c>
      <c r="E41" s="89" t="s">
        <v>870</v>
      </c>
      <c r="F41" s="89" t="s">
        <v>870</v>
      </c>
      <c r="G41" s="89" t="s">
        <v>870</v>
      </c>
      <c r="H41" s="89" t="s">
        <v>870</v>
      </c>
      <c r="I41" s="89" t="s">
        <v>870</v>
      </c>
      <c r="J41" s="89" t="s">
        <v>870</v>
      </c>
      <c r="K41" s="89" t="s">
        <v>870</v>
      </c>
      <c r="L41" s="89" t="s">
        <v>870</v>
      </c>
      <c r="M41" s="89" t="s">
        <v>870</v>
      </c>
      <c r="N41" s="89" t="s">
        <v>870</v>
      </c>
      <c r="O41" s="89" t="s">
        <v>870</v>
      </c>
      <c r="P41" s="89" t="s">
        <v>870</v>
      </c>
      <c r="Q41" s="89" t="s">
        <v>870</v>
      </c>
      <c r="R41" s="89" t="s">
        <v>870</v>
      </c>
      <c r="S41" s="89" t="s">
        <v>870</v>
      </c>
      <c r="T41" s="89" t="s">
        <v>870</v>
      </c>
      <c r="U41" s="89" t="s">
        <v>870</v>
      </c>
      <c r="V41" s="89" t="s">
        <v>870</v>
      </c>
      <c r="W41" s="89" t="s">
        <v>870</v>
      </c>
      <c r="X41" s="89" t="s">
        <v>870</v>
      </c>
      <c r="Y41" s="89" t="s">
        <v>870</v>
      </c>
      <c r="Z41" s="89" t="s">
        <v>870</v>
      </c>
      <c r="AA41" s="89" t="s">
        <v>870</v>
      </c>
      <c r="AB41" s="89" t="s">
        <v>870</v>
      </c>
      <c r="AC41" s="89" t="s">
        <v>870</v>
      </c>
      <c r="AD41" s="89" t="s">
        <v>870</v>
      </c>
      <c r="AE41" s="89" t="s">
        <v>870</v>
      </c>
      <c r="AF41" s="89" t="s">
        <v>870</v>
      </c>
      <c r="AG41" s="89" t="s">
        <v>870</v>
      </c>
      <c r="AH41" s="89" t="s">
        <v>870</v>
      </c>
      <c r="AI41" s="89" t="s">
        <v>870</v>
      </c>
      <c r="AJ41" s="89" t="s">
        <v>870</v>
      </c>
      <c r="AK41" s="89" t="s">
        <v>870</v>
      </c>
      <c r="AL41" s="89" t="s">
        <v>870</v>
      </c>
      <c r="AM41" s="89" t="s">
        <v>870</v>
      </c>
      <c r="AN41" s="89" t="s">
        <v>870</v>
      </c>
      <c r="AO41" s="89" t="s">
        <v>870</v>
      </c>
      <c r="AP41" s="89" t="s">
        <v>870</v>
      </c>
      <c r="AQ41" s="89" t="s">
        <v>870</v>
      </c>
      <c r="AR41" s="89" t="s">
        <v>870</v>
      </c>
      <c r="AS41" s="89" t="s">
        <v>870</v>
      </c>
      <c r="AT41" s="89" t="s">
        <v>870</v>
      </c>
      <c r="AU41" s="89" t="s">
        <v>870</v>
      </c>
      <c r="AV41" s="89" t="s">
        <v>870</v>
      </c>
      <c r="AW41" s="89" t="s">
        <v>870</v>
      </c>
      <c r="AX41" s="89" t="s">
        <v>870</v>
      </c>
      <c r="AY41" s="89" t="s">
        <v>870</v>
      </c>
      <c r="AZ41" s="89" t="s">
        <v>870</v>
      </c>
      <c r="BA41" s="89" t="s">
        <v>870</v>
      </c>
      <c r="BB41" s="89" t="s">
        <v>870</v>
      </c>
      <c r="BC41" s="89" t="s">
        <v>870</v>
      </c>
      <c r="BD41" s="89" t="s">
        <v>870</v>
      </c>
      <c r="BE41" s="89" t="s">
        <v>870</v>
      </c>
      <c r="BF41" s="89" t="s">
        <v>870</v>
      </c>
      <c r="BG41" s="89" t="s">
        <v>870</v>
      </c>
      <c r="BH41" s="89" t="s">
        <v>870</v>
      </c>
      <c r="BI41" s="89" t="s">
        <v>870</v>
      </c>
      <c r="BJ41" s="89" t="s">
        <v>870</v>
      </c>
      <c r="BK41" s="89" t="s">
        <v>870</v>
      </c>
      <c r="BL41" s="89" t="s">
        <v>870</v>
      </c>
      <c r="BM41" s="89" t="s">
        <v>870</v>
      </c>
      <c r="BN41" s="89" t="s">
        <v>870</v>
      </c>
      <c r="BO41" s="89" t="s">
        <v>870</v>
      </c>
      <c r="BP41" s="89" t="s">
        <v>870</v>
      </c>
      <c r="BQ41" s="89" t="s">
        <v>870</v>
      </c>
      <c r="BR41" s="89" t="s">
        <v>870</v>
      </c>
      <c r="BS41" s="89" t="s">
        <v>870</v>
      </c>
      <c r="BT41" s="89" t="s">
        <v>870</v>
      </c>
      <c r="BU41" s="89" t="s">
        <v>870</v>
      </c>
      <c r="BV41" s="89" t="s">
        <v>870</v>
      </c>
      <c r="BW41" s="89" t="s">
        <v>870</v>
      </c>
      <c r="BX41" s="89" t="s">
        <v>870</v>
      </c>
      <c r="BY41" s="89" t="s">
        <v>870</v>
      </c>
      <c r="BZ41" s="89" t="s">
        <v>870</v>
      </c>
      <c r="CA41" s="89" t="s">
        <v>870</v>
      </c>
      <c r="CB41" s="89" t="s">
        <v>870</v>
      </c>
      <c r="CC41" s="89" t="s">
        <v>870</v>
      </c>
      <c r="CD41" s="89"/>
    </row>
    <row r="42" spans="1:82" ht="72" x14ac:dyDescent="0.25">
      <c r="A42" s="60" t="s">
        <v>853</v>
      </c>
      <c r="B42" s="88" t="s">
        <v>850</v>
      </c>
      <c r="C42" s="18"/>
      <c r="D42" s="89" t="s">
        <v>870</v>
      </c>
      <c r="E42" s="89" t="s">
        <v>870</v>
      </c>
      <c r="F42" s="89" t="s">
        <v>870</v>
      </c>
      <c r="G42" s="89" t="s">
        <v>870</v>
      </c>
      <c r="H42" s="89" t="s">
        <v>870</v>
      </c>
      <c r="I42" s="89" t="s">
        <v>870</v>
      </c>
      <c r="J42" s="89" t="s">
        <v>870</v>
      </c>
      <c r="K42" s="89" t="s">
        <v>870</v>
      </c>
      <c r="L42" s="89" t="s">
        <v>870</v>
      </c>
      <c r="M42" s="89" t="s">
        <v>870</v>
      </c>
      <c r="N42" s="89" t="s">
        <v>870</v>
      </c>
      <c r="O42" s="89" t="s">
        <v>870</v>
      </c>
      <c r="P42" s="89" t="s">
        <v>870</v>
      </c>
      <c r="Q42" s="89" t="s">
        <v>870</v>
      </c>
      <c r="R42" s="89" t="s">
        <v>870</v>
      </c>
      <c r="S42" s="89" t="s">
        <v>870</v>
      </c>
      <c r="T42" s="89" t="s">
        <v>870</v>
      </c>
      <c r="U42" s="89" t="s">
        <v>870</v>
      </c>
      <c r="V42" s="89" t="s">
        <v>870</v>
      </c>
      <c r="W42" s="89" t="s">
        <v>870</v>
      </c>
      <c r="X42" s="89" t="s">
        <v>870</v>
      </c>
      <c r="Y42" s="89" t="s">
        <v>870</v>
      </c>
      <c r="Z42" s="89" t="s">
        <v>870</v>
      </c>
      <c r="AA42" s="89" t="s">
        <v>870</v>
      </c>
      <c r="AB42" s="89" t="s">
        <v>870</v>
      </c>
      <c r="AC42" s="89" t="s">
        <v>870</v>
      </c>
      <c r="AD42" s="89" t="s">
        <v>870</v>
      </c>
      <c r="AE42" s="89" t="s">
        <v>870</v>
      </c>
      <c r="AF42" s="89" t="s">
        <v>870</v>
      </c>
      <c r="AG42" s="89" t="s">
        <v>870</v>
      </c>
      <c r="AH42" s="89" t="s">
        <v>870</v>
      </c>
      <c r="AI42" s="89" t="s">
        <v>870</v>
      </c>
      <c r="AJ42" s="89" t="s">
        <v>870</v>
      </c>
      <c r="AK42" s="89" t="s">
        <v>870</v>
      </c>
      <c r="AL42" s="89" t="s">
        <v>870</v>
      </c>
      <c r="AM42" s="89" t="s">
        <v>870</v>
      </c>
      <c r="AN42" s="89" t="s">
        <v>870</v>
      </c>
      <c r="AO42" s="89" t="s">
        <v>870</v>
      </c>
      <c r="AP42" s="89" t="s">
        <v>870</v>
      </c>
      <c r="AQ42" s="89" t="s">
        <v>870</v>
      </c>
      <c r="AR42" s="89" t="s">
        <v>870</v>
      </c>
      <c r="AS42" s="89" t="s">
        <v>870</v>
      </c>
      <c r="AT42" s="89" t="s">
        <v>870</v>
      </c>
      <c r="AU42" s="89" t="s">
        <v>870</v>
      </c>
      <c r="AV42" s="89" t="s">
        <v>870</v>
      </c>
      <c r="AW42" s="89" t="s">
        <v>870</v>
      </c>
      <c r="AX42" s="89" t="s">
        <v>870</v>
      </c>
      <c r="AY42" s="89" t="s">
        <v>870</v>
      </c>
      <c r="AZ42" s="89" t="s">
        <v>870</v>
      </c>
      <c r="BA42" s="89" t="s">
        <v>870</v>
      </c>
      <c r="BB42" s="89" t="s">
        <v>870</v>
      </c>
      <c r="BC42" s="89" t="s">
        <v>870</v>
      </c>
      <c r="BD42" s="89" t="s">
        <v>870</v>
      </c>
      <c r="BE42" s="89" t="s">
        <v>870</v>
      </c>
      <c r="BF42" s="89" t="s">
        <v>870</v>
      </c>
      <c r="BG42" s="89" t="s">
        <v>870</v>
      </c>
      <c r="BH42" s="89" t="s">
        <v>870</v>
      </c>
      <c r="BI42" s="89" t="s">
        <v>870</v>
      </c>
      <c r="BJ42" s="89" t="s">
        <v>870</v>
      </c>
      <c r="BK42" s="89" t="s">
        <v>870</v>
      </c>
      <c r="BL42" s="89" t="s">
        <v>870</v>
      </c>
      <c r="BM42" s="89" t="s">
        <v>870</v>
      </c>
      <c r="BN42" s="89" t="s">
        <v>870</v>
      </c>
      <c r="BO42" s="89" t="s">
        <v>870</v>
      </c>
      <c r="BP42" s="89" t="s">
        <v>870</v>
      </c>
      <c r="BQ42" s="89" t="s">
        <v>870</v>
      </c>
      <c r="BR42" s="89" t="s">
        <v>870</v>
      </c>
      <c r="BS42" s="89" t="s">
        <v>870</v>
      </c>
      <c r="BT42" s="89" t="s">
        <v>870</v>
      </c>
      <c r="BU42" s="89" t="s">
        <v>870</v>
      </c>
      <c r="BV42" s="89" t="s">
        <v>870</v>
      </c>
      <c r="BW42" s="89" t="s">
        <v>870</v>
      </c>
      <c r="BX42" s="89" t="s">
        <v>870</v>
      </c>
      <c r="BY42" s="89" t="s">
        <v>870</v>
      </c>
      <c r="BZ42" s="89" t="s">
        <v>870</v>
      </c>
      <c r="CA42" s="89" t="s">
        <v>870</v>
      </c>
      <c r="CB42" s="89" t="s">
        <v>870</v>
      </c>
      <c r="CC42" s="89" t="s">
        <v>870</v>
      </c>
      <c r="CD42" s="89"/>
    </row>
    <row r="43" spans="1:82" ht="60" x14ac:dyDescent="0.25">
      <c r="A43" s="60" t="s">
        <v>853</v>
      </c>
      <c r="B43" s="88" t="s">
        <v>851</v>
      </c>
      <c r="C43" s="18"/>
      <c r="D43" s="89" t="s">
        <v>870</v>
      </c>
      <c r="E43" s="89" t="s">
        <v>870</v>
      </c>
      <c r="F43" s="89" t="s">
        <v>870</v>
      </c>
      <c r="G43" s="89" t="s">
        <v>870</v>
      </c>
      <c r="H43" s="89" t="s">
        <v>870</v>
      </c>
      <c r="I43" s="89" t="s">
        <v>870</v>
      </c>
      <c r="J43" s="89" t="s">
        <v>870</v>
      </c>
      <c r="K43" s="89" t="s">
        <v>870</v>
      </c>
      <c r="L43" s="89" t="s">
        <v>870</v>
      </c>
      <c r="M43" s="89" t="s">
        <v>870</v>
      </c>
      <c r="N43" s="89" t="s">
        <v>870</v>
      </c>
      <c r="O43" s="89" t="s">
        <v>870</v>
      </c>
      <c r="P43" s="89" t="s">
        <v>870</v>
      </c>
      <c r="Q43" s="89" t="s">
        <v>870</v>
      </c>
      <c r="R43" s="89" t="s">
        <v>870</v>
      </c>
      <c r="S43" s="89" t="s">
        <v>870</v>
      </c>
      <c r="T43" s="89" t="s">
        <v>870</v>
      </c>
      <c r="U43" s="89" t="s">
        <v>870</v>
      </c>
      <c r="V43" s="89" t="s">
        <v>870</v>
      </c>
      <c r="W43" s="89" t="s">
        <v>870</v>
      </c>
      <c r="X43" s="89" t="s">
        <v>870</v>
      </c>
      <c r="Y43" s="89" t="s">
        <v>870</v>
      </c>
      <c r="Z43" s="89" t="s">
        <v>870</v>
      </c>
      <c r="AA43" s="89" t="s">
        <v>870</v>
      </c>
      <c r="AB43" s="89" t="s">
        <v>870</v>
      </c>
      <c r="AC43" s="89" t="s">
        <v>870</v>
      </c>
      <c r="AD43" s="89" t="s">
        <v>870</v>
      </c>
      <c r="AE43" s="89" t="s">
        <v>870</v>
      </c>
      <c r="AF43" s="89" t="s">
        <v>870</v>
      </c>
      <c r="AG43" s="89" t="s">
        <v>870</v>
      </c>
      <c r="AH43" s="89" t="s">
        <v>870</v>
      </c>
      <c r="AI43" s="89" t="s">
        <v>870</v>
      </c>
      <c r="AJ43" s="89" t="s">
        <v>870</v>
      </c>
      <c r="AK43" s="89" t="s">
        <v>870</v>
      </c>
      <c r="AL43" s="89" t="s">
        <v>870</v>
      </c>
      <c r="AM43" s="89" t="s">
        <v>870</v>
      </c>
      <c r="AN43" s="89" t="s">
        <v>870</v>
      </c>
      <c r="AO43" s="89" t="s">
        <v>870</v>
      </c>
      <c r="AP43" s="89" t="s">
        <v>870</v>
      </c>
      <c r="AQ43" s="89" t="s">
        <v>870</v>
      </c>
      <c r="AR43" s="89" t="s">
        <v>870</v>
      </c>
      <c r="AS43" s="89" t="s">
        <v>870</v>
      </c>
      <c r="AT43" s="89" t="s">
        <v>870</v>
      </c>
      <c r="AU43" s="89" t="s">
        <v>870</v>
      </c>
      <c r="AV43" s="89" t="s">
        <v>870</v>
      </c>
      <c r="AW43" s="89" t="s">
        <v>870</v>
      </c>
      <c r="AX43" s="89" t="s">
        <v>870</v>
      </c>
      <c r="AY43" s="89" t="s">
        <v>870</v>
      </c>
      <c r="AZ43" s="89" t="s">
        <v>870</v>
      </c>
      <c r="BA43" s="89" t="s">
        <v>870</v>
      </c>
      <c r="BB43" s="89" t="s">
        <v>870</v>
      </c>
      <c r="BC43" s="89" t="s">
        <v>870</v>
      </c>
      <c r="BD43" s="89" t="s">
        <v>870</v>
      </c>
      <c r="BE43" s="89" t="s">
        <v>870</v>
      </c>
      <c r="BF43" s="89" t="s">
        <v>870</v>
      </c>
      <c r="BG43" s="89" t="s">
        <v>870</v>
      </c>
      <c r="BH43" s="89" t="s">
        <v>870</v>
      </c>
      <c r="BI43" s="89" t="s">
        <v>870</v>
      </c>
      <c r="BJ43" s="89" t="s">
        <v>870</v>
      </c>
      <c r="BK43" s="89" t="s">
        <v>870</v>
      </c>
      <c r="BL43" s="89" t="s">
        <v>870</v>
      </c>
      <c r="BM43" s="89" t="s">
        <v>870</v>
      </c>
      <c r="BN43" s="89" t="s">
        <v>870</v>
      </c>
      <c r="BO43" s="89" t="s">
        <v>870</v>
      </c>
      <c r="BP43" s="89" t="s">
        <v>870</v>
      </c>
      <c r="BQ43" s="89" t="s">
        <v>870</v>
      </c>
      <c r="BR43" s="89" t="s">
        <v>870</v>
      </c>
      <c r="BS43" s="89" t="s">
        <v>870</v>
      </c>
      <c r="BT43" s="89" t="s">
        <v>870</v>
      </c>
      <c r="BU43" s="89" t="s">
        <v>870</v>
      </c>
      <c r="BV43" s="89" t="s">
        <v>870</v>
      </c>
      <c r="BW43" s="89" t="s">
        <v>870</v>
      </c>
      <c r="BX43" s="89" t="s">
        <v>870</v>
      </c>
      <c r="BY43" s="89" t="s">
        <v>870</v>
      </c>
      <c r="BZ43" s="89" t="s">
        <v>870</v>
      </c>
      <c r="CA43" s="89" t="s">
        <v>870</v>
      </c>
      <c r="CB43" s="89" t="s">
        <v>870</v>
      </c>
      <c r="CC43" s="89" t="s">
        <v>870</v>
      </c>
      <c r="CD43" s="89"/>
    </row>
    <row r="44" spans="1:82" ht="72" x14ac:dyDescent="0.25">
      <c r="A44" s="60" t="s">
        <v>853</v>
      </c>
      <c r="B44" s="88" t="s">
        <v>854</v>
      </c>
      <c r="C44" s="18"/>
      <c r="D44" s="89" t="s">
        <v>870</v>
      </c>
      <c r="E44" s="89" t="s">
        <v>870</v>
      </c>
      <c r="F44" s="89" t="s">
        <v>870</v>
      </c>
      <c r="G44" s="89" t="s">
        <v>870</v>
      </c>
      <c r="H44" s="89" t="s">
        <v>870</v>
      </c>
      <c r="I44" s="89" t="s">
        <v>870</v>
      </c>
      <c r="J44" s="89" t="s">
        <v>870</v>
      </c>
      <c r="K44" s="89" t="s">
        <v>870</v>
      </c>
      <c r="L44" s="89" t="s">
        <v>870</v>
      </c>
      <c r="M44" s="89" t="s">
        <v>870</v>
      </c>
      <c r="N44" s="89" t="s">
        <v>870</v>
      </c>
      <c r="O44" s="89" t="s">
        <v>870</v>
      </c>
      <c r="P44" s="89" t="s">
        <v>870</v>
      </c>
      <c r="Q44" s="89" t="s">
        <v>870</v>
      </c>
      <c r="R44" s="89" t="s">
        <v>870</v>
      </c>
      <c r="S44" s="89" t="s">
        <v>870</v>
      </c>
      <c r="T44" s="89" t="s">
        <v>870</v>
      </c>
      <c r="U44" s="89" t="s">
        <v>870</v>
      </c>
      <c r="V44" s="89" t="s">
        <v>870</v>
      </c>
      <c r="W44" s="89" t="s">
        <v>870</v>
      </c>
      <c r="X44" s="89" t="s">
        <v>870</v>
      </c>
      <c r="Y44" s="89" t="s">
        <v>870</v>
      </c>
      <c r="Z44" s="89" t="s">
        <v>870</v>
      </c>
      <c r="AA44" s="89" t="s">
        <v>870</v>
      </c>
      <c r="AB44" s="89" t="s">
        <v>870</v>
      </c>
      <c r="AC44" s="89" t="s">
        <v>870</v>
      </c>
      <c r="AD44" s="89" t="s">
        <v>870</v>
      </c>
      <c r="AE44" s="89" t="s">
        <v>870</v>
      </c>
      <c r="AF44" s="89" t="s">
        <v>870</v>
      </c>
      <c r="AG44" s="89" t="s">
        <v>870</v>
      </c>
      <c r="AH44" s="89" t="s">
        <v>870</v>
      </c>
      <c r="AI44" s="89" t="s">
        <v>870</v>
      </c>
      <c r="AJ44" s="89" t="s">
        <v>870</v>
      </c>
      <c r="AK44" s="89" t="s">
        <v>870</v>
      </c>
      <c r="AL44" s="89" t="s">
        <v>870</v>
      </c>
      <c r="AM44" s="89" t="s">
        <v>870</v>
      </c>
      <c r="AN44" s="89" t="s">
        <v>870</v>
      </c>
      <c r="AO44" s="89" t="s">
        <v>870</v>
      </c>
      <c r="AP44" s="89" t="s">
        <v>870</v>
      </c>
      <c r="AQ44" s="89" t="s">
        <v>870</v>
      </c>
      <c r="AR44" s="89" t="s">
        <v>870</v>
      </c>
      <c r="AS44" s="89" t="s">
        <v>870</v>
      </c>
      <c r="AT44" s="89" t="s">
        <v>870</v>
      </c>
      <c r="AU44" s="89" t="s">
        <v>870</v>
      </c>
      <c r="AV44" s="89" t="s">
        <v>870</v>
      </c>
      <c r="AW44" s="89" t="s">
        <v>870</v>
      </c>
      <c r="AX44" s="89" t="s">
        <v>870</v>
      </c>
      <c r="AY44" s="89" t="s">
        <v>870</v>
      </c>
      <c r="AZ44" s="89" t="s">
        <v>870</v>
      </c>
      <c r="BA44" s="89" t="s">
        <v>870</v>
      </c>
      <c r="BB44" s="89" t="s">
        <v>870</v>
      </c>
      <c r="BC44" s="89" t="s">
        <v>870</v>
      </c>
      <c r="BD44" s="89" t="s">
        <v>870</v>
      </c>
      <c r="BE44" s="89" t="s">
        <v>870</v>
      </c>
      <c r="BF44" s="89" t="s">
        <v>870</v>
      </c>
      <c r="BG44" s="89" t="s">
        <v>870</v>
      </c>
      <c r="BH44" s="89" t="s">
        <v>870</v>
      </c>
      <c r="BI44" s="89" t="s">
        <v>870</v>
      </c>
      <c r="BJ44" s="89" t="s">
        <v>870</v>
      </c>
      <c r="BK44" s="89" t="s">
        <v>870</v>
      </c>
      <c r="BL44" s="89" t="s">
        <v>870</v>
      </c>
      <c r="BM44" s="89" t="s">
        <v>870</v>
      </c>
      <c r="BN44" s="89" t="s">
        <v>870</v>
      </c>
      <c r="BO44" s="89" t="s">
        <v>870</v>
      </c>
      <c r="BP44" s="89" t="s">
        <v>870</v>
      </c>
      <c r="BQ44" s="89" t="s">
        <v>870</v>
      </c>
      <c r="BR44" s="89" t="s">
        <v>870</v>
      </c>
      <c r="BS44" s="89" t="s">
        <v>870</v>
      </c>
      <c r="BT44" s="89" t="s">
        <v>870</v>
      </c>
      <c r="BU44" s="89" t="s">
        <v>870</v>
      </c>
      <c r="BV44" s="89" t="s">
        <v>870</v>
      </c>
      <c r="BW44" s="89" t="s">
        <v>870</v>
      </c>
      <c r="BX44" s="89" t="s">
        <v>870</v>
      </c>
      <c r="BY44" s="89" t="s">
        <v>870</v>
      </c>
      <c r="BZ44" s="89" t="s">
        <v>870</v>
      </c>
      <c r="CA44" s="89" t="s">
        <v>870</v>
      </c>
      <c r="CB44" s="89" t="s">
        <v>870</v>
      </c>
      <c r="CC44" s="89" t="s">
        <v>870</v>
      </c>
      <c r="CD44" s="89"/>
    </row>
    <row r="45" spans="1:82" ht="60" x14ac:dyDescent="0.25">
      <c r="A45" s="60" t="s">
        <v>855</v>
      </c>
      <c r="B45" s="88" t="s">
        <v>856</v>
      </c>
      <c r="C45" s="18"/>
      <c r="D45" s="89" t="s">
        <v>870</v>
      </c>
      <c r="E45" s="89" t="s">
        <v>870</v>
      </c>
      <c r="F45" s="89" t="s">
        <v>870</v>
      </c>
      <c r="G45" s="89" t="s">
        <v>870</v>
      </c>
      <c r="H45" s="89" t="s">
        <v>870</v>
      </c>
      <c r="I45" s="89" t="s">
        <v>870</v>
      </c>
      <c r="J45" s="89" t="s">
        <v>870</v>
      </c>
      <c r="K45" s="89" t="s">
        <v>870</v>
      </c>
      <c r="L45" s="89" t="s">
        <v>870</v>
      </c>
      <c r="M45" s="89" t="s">
        <v>870</v>
      </c>
      <c r="N45" s="89" t="s">
        <v>870</v>
      </c>
      <c r="O45" s="89" t="s">
        <v>870</v>
      </c>
      <c r="P45" s="89" t="s">
        <v>870</v>
      </c>
      <c r="Q45" s="89" t="s">
        <v>870</v>
      </c>
      <c r="R45" s="89" t="s">
        <v>870</v>
      </c>
      <c r="S45" s="89" t="s">
        <v>870</v>
      </c>
      <c r="T45" s="89" t="s">
        <v>870</v>
      </c>
      <c r="U45" s="89" t="s">
        <v>870</v>
      </c>
      <c r="V45" s="89" t="s">
        <v>870</v>
      </c>
      <c r="W45" s="89" t="s">
        <v>870</v>
      </c>
      <c r="X45" s="89" t="s">
        <v>870</v>
      </c>
      <c r="Y45" s="89" t="s">
        <v>870</v>
      </c>
      <c r="Z45" s="89" t="s">
        <v>870</v>
      </c>
      <c r="AA45" s="89" t="s">
        <v>870</v>
      </c>
      <c r="AB45" s="89" t="s">
        <v>870</v>
      </c>
      <c r="AC45" s="89" t="s">
        <v>870</v>
      </c>
      <c r="AD45" s="89" t="s">
        <v>870</v>
      </c>
      <c r="AE45" s="89" t="s">
        <v>870</v>
      </c>
      <c r="AF45" s="89" t="s">
        <v>870</v>
      </c>
      <c r="AG45" s="89" t="s">
        <v>870</v>
      </c>
      <c r="AH45" s="89" t="s">
        <v>870</v>
      </c>
      <c r="AI45" s="89" t="s">
        <v>870</v>
      </c>
      <c r="AJ45" s="89" t="s">
        <v>870</v>
      </c>
      <c r="AK45" s="89" t="s">
        <v>870</v>
      </c>
      <c r="AL45" s="89" t="s">
        <v>870</v>
      </c>
      <c r="AM45" s="89" t="s">
        <v>870</v>
      </c>
      <c r="AN45" s="89" t="s">
        <v>870</v>
      </c>
      <c r="AO45" s="89" t="s">
        <v>870</v>
      </c>
      <c r="AP45" s="89" t="s">
        <v>870</v>
      </c>
      <c r="AQ45" s="89" t="s">
        <v>870</v>
      </c>
      <c r="AR45" s="89" t="s">
        <v>870</v>
      </c>
      <c r="AS45" s="89" t="s">
        <v>870</v>
      </c>
      <c r="AT45" s="89" t="s">
        <v>870</v>
      </c>
      <c r="AU45" s="89" t="s">
        <v>870</v>
      </c>
      <c r="AV45" s="89" t="s">
        <v>870</v>
      </c>
      <c r="AW45" s="89" t="s">
        <v>870</v>
      </c>
      <c r="AX45" s="89" t="s">
        <v>870</v>
      </c>
      <c r="AY45" s="89" t="s">
        <v>870</v>
      </c>
      <c r="AZ45" s="89" t="s">
        <v>870</v>
      </c>
      <c r="BA45" s="89" t="s">
        <v>870</v>
      </c>
      <c r="BB45" s="89" t="s">
        <v>870</v>
      </c>
      <c r="BC45" s="89" t="s">
        <v>870</v>
      </c>
      <c r="BD45" s="89" t="s">
        <v>870</v>
      </c>
      <c r="BE45" s="89" t="s">
        <v>870</v>
      </c>
      <c r="BF45" s="89" t="s">
        <v>870</v>
      </c>
      <c r="BG45" s="89" t="s">
        <v>870</v>
      </c>
      <c r="BH45" s="89" t="s">
        <v>870</v>
      </c>
      <c r="BI45" s="89" t="s">
        <v>870</v>
      </c>
      <c r="BJ45" s="89" t="s">
        <v>870</v>
      </c>
      <c r="BK45" s="89" t="s">
        <v>870</v>
      </c>
      <c r="BL45" s="89" t="s">
        <v>870</v>
      </c>
      <c r="BM45" s="89" t="s">
        <v>870</v>
      </c>
      <c r="BN45" s="89" t="s">
        <v>870</v>
      </c>
      <c r="BO45" s="89" t="s">
        <v>870</v>
      </c>
      <c r="BP45" s="89" t="s">
        <v>870</v>
      </c>
      <c r="BQ45" s="89" t="s">
        <v>870</v>
      </c>
      <c r="BR45" s="89" t="s">
        <v>870</v>
      </c>
      <c r="BS45" s="89" t="s">
        <v>870</v>
      </c>
      <c r="BT45" s="89" t="s">
        <v>870</v>
      </c>
      <c r="BU45" s="89" t="s">
        <v>870</v>
      </c>
      <c r="BV45" s="89" t="s">
        <v>870</v>
      </c>
      <c r="BW45" s="89" t="s">
        <v>870</v>
      </c>
      <c r="BX45" s="89" t="s">
        <v>870</v>
      </c>
      <c r="BY45" s="89" t="s">
        <v>870</v>
      </c>
      <c r="BZ45" s="89" t="s">
        <v>870</v>
      </c>
      <c r="CA45" s="89" t="s">
        <v>870</v>
      </c>
      <c r="CB45" s="89" t="s">
        <v>870</v>
      </c>
      <c r="CC45" s="89" t="s">
        <v>870</v>
      </c>
      <c r="CD45" s="89"/>
    </row>
    <row r="46" spans="1:82" ht="48" x14ac:dyDescent="0.25">
      <c r="A46" s="60" t="s">
        <v>857</v>
      </c>
      <c r="B46" s="88" t="s">
        <v>858</v>
      </c>
      <c r="C46" s="18"/>
      <c r="D46" s="89" t="s">
        <v>870</v>
      </c>
      <c r="E46" s="89" t="s">
        <v>870</v>
      </c>
      <c r="F46" s="89" t="s">
        <v>870</v>
      </c>
      <c r="G46" s="89" t="s">
        <v>870</v>
      </c>
      <c r="H46" s="89" t="s">
        <v>870</v>
      </c>
      <c r="I46" s="89" t="s">
        <v>870</v>
      </c>
      <c r="J46" s="89" t="s">
        <v>870</v>
      </c>
      <c r="K46" s="89" t="s">
        <v>870</v>
      </c>
      <c r="L46" s="89" t="s">
        <v>870</v>
      </c>
      <c r="M46" s="89" t="s">
        <v>870</v>
      </c>
      <c r="N46" s="89" t="s">
        <v>870</v>
      </c>
      <c r="O46" s="89" t="s">
        <v>870</v>
      </c>
      <c r="P46" s="89" t="s">
        <v>870</v>
      </c>
      <c r="Q46" s="89" t="s">
        <v>870</v>
      </c>
      <c r="R46" s="89" t="s">
        <v>870</v>
      </c>
      <c r="S46" s="89" t="s">
        <v>870</v>
      </c>
      <c r="T46" s="89" t="s">
        <v>870</v>
      </c>
      <c r="U46" s="89" t="s">
        <v>870</v>
      </c>
      <c r="V46" s="89" t="s">
        <v>870</v>
      </c>
      <c r="W46" s="89" t="s">
        <v>870</v>
      </c>
      <c r="X46" s="89" t="s">
        <v>870</v>
      </c>
      <c r="Y46" s="89" t="s">
        <v>870</v>
      </c>
      <c r="Z46" s="89" t="s">
        <v>870</v>
      </c>
      <c r="AA46" s="89" t="s">
        <v>870</v>
      </c>
      <c r="AB46" s="89" t="s">
        <v>870</v>
      </c>
      <c r="AC46" s="89" t="s">
        <v>870</v>
      </c>
      <c r="AD46" s="89" t="s">
        <v>870</v>
      </c>
      <c r="AE46" s="89" t="s">
        <v>870</v>
      </c>
      <c r="AF46" s="89" t="s">
        <v>870</v>
      </c>
      <c r="AG46" s="89" t="s">
        <v>870</v>
      </c>
      <c r="AH46" s="89" t="s">
        <v>870</v>
      </c>
      <c r="AI46" s="89" t="s">
        <v>870</v>
      </c>
      <c r="AJ46" s="89" t="s">
        <v>870</v>
      </c>
      <c r="AK46" s="89" t="s">
        <v>870</v>
      </c>
      <c r="AL46" s="89" t="s">
        <v>870</v>
      </c>
      <c r="AM46" s="89" t="s">
        <v>870</v>
      </c>
      <c r="AN46" s="89" t="s">
        <v>870</v>
      </c>
      <c r="AO46" s="89" t="s">
        <v>870</v>
      </c>
      <c r="AP46" s="89" t="s">
        <v>870</v>
      </c>
      <c r="AQ46" s="89" t="s">
        <v>870</v>
      </c>
      <c r="AR46" s="89" t="s">
        <v>870</v>
      </c>
      <c r="AS46" s="89" t="s">
        <v>870</v>
      </c>
      <c r="AT46" s="89" t="s">
        <v>870</v>
      </c>
      <c r="AU46" s="89" t="s">
        <v>870</v>
      </c>
      <c r="AV46" s="89" t="s">
        <v>870</v>
      </c>
      <c r="AW46" s="89" t="s">
        <v>870</v>
      </c>
      <c r="AX46" s="89" t="s">
        <v>870</v>
      </c>
      <c r="AY46" s="89" t="s">
        <v>870</v>
      </c>
      <c r="AZ46" s="89" t="s">
        <v>870</v>
      </c>
      <c r="BA46" s="89" t="s">
        <v>870</v>
      </c>
      <c r="BB46" s="89" t="s">
        <v>870</v>
      </c>
      <c r="BC46" s="89" t="s">
        <v>870</v>
      </c>
      <c r="BD46" s="89" t="s">
        <v>870</v>
      </c>
      <c r="BE46" s="89" t="s">
        <v>870</v>
      </c>
      <c r="BF46" s="89" t="s">
        <v>870</v>
      </c>
      <c r="BG46" s="89" t="s">
        <v>870</v>
      </c>
      <c r="BH46" s="89" t="s">
        <v>870</v>
      </c>
      <c r="BI46" s="89" t="s">
        <v>870</v>
      </c>
      <c r="BJ46" s="89" t="s">
        <v>870</v>
      </c>
      <c r="BK46" s="89" t="s">
        <v>870</v>
      </c>
      <c r="BL46" s="89" t="s">
        <v>870</v>
      </c>
      <c r="BM46" s="89" t="s">
        <v>870</v>
      </c>
      <c r="BN46" s="89" t="s">
        <v>870</v>
      </c>
      <c r="BO46" s="89" t="s">
        <v>870</v>
      </c>
      <c r="BP46" s="89" t="s">
        <v>870</v>
      </c>
      <c r="BQ46" s="89" t="s">
        <v>870</v>
      </c>
      <c r="BR46" s="89" t="s">
        <v>870</v>
      </c>
      <c r="BS46" s="89" t="s">
        <v>870</v>
      </c>
      <c r="BT46" s="89" t="s">
        <v>870</v>
      </c>
      <c r="BU46" s="89" t="s">
        <v>870</v>
      </c>
      <c r="BV46" s="89" t="s">
        <v>870</v>
      </c>
      <c r="BW46" s="89" t="s">
        <v>870</v>
      </c>
      <c r="BX46" s="89" t="s">
        <v>870</v>
      </c>
      <c r="BY46" s="89" t="s">
        <v>870</v>
      </c>
      <c r="BZ46" s="89" t="s">
        <v>870</v>
      </c>
      <c r="CA46" s="89" t="s">
        <v>870</v>
      </c>
      <c r="CB46" s="89" t="s">
        <v>870</v>
      </c>
      <c r="CC46" s="89" t="s">
        <v>870</v>
      </c>
      <c r="CD46" s="89"/>
    </row>
    <row r="47" spans="1:82" ht="60" x14ac:dyDescent="0.25">
      <c r="A47" s="60" t="s">
        <v>859</v>
      </c>
      <c r="B47" s="88" t="s">
        <v>860</v>
      </c>
      <c r="C47" s="18"/>
      <c r="D47" s="89" t="s">
        <v>870</v>
      </c>
      <c r="E47" s="89" t="s">
        <v>870</v>
      </c>
      <c r="F47" s="89" t="s">
        <v>870</v>
      </c>
      <c r="G47" s="89" t="s">
        <v>870</v>
      </c>
      <c r="H47" s="89" t="s">
        <v>870</v>
      </c>
      <c r="I47" s="89" t="s">
        <v>870</v>
      </c>
      <c r="J47" s="89" t="s">
        <v>870</v>
      </c>
      <c r="K47" s="89" t="s">
        <v>870</v>
      </c>
      <c r="L47" s="89" t="s">
        <v>870</v>
      </c>
      <c r="M47" s="89" t="s">
        <v>870</v>
      </c>
      <c r="N47" s="89" t="s">
        <v>870</v>
      </c>
      <c r="O47" s="89" t="s">
        <v>870</v>
      </c>
      <c r="P47" s="89" t="s">
        <v>870</v>
      </c>
      <c r="Q47" s="89" t="s">
        <v>870</v>
      </c>
      <c r="R47" s="89" t="s">
        <v>870</v>
      </c>
      <c r="S47" s="89" t="s">
        <v>870</v>
      </c>
      <c r="T47" s="89" t="s">
        <v>870</v>
      </c>
      <c r="U47" s="89" t="s">
        <v>870</v>
      </c>
      <c r="V47" s="89" t="s">
        <v>870</v>
      </c>
      <c r="W47" s="89" t="s">
        <v>870</v>
      </c>
      <c r="X47" s="89" t="s">
        <v>870</v>
      </c>
      <c r="Y47" s="89" t="s">
        <v>870</v>
      </c>
      <c r="Z47" s="89" t="s">
        <v>870</v>
      </c>
      <c r="AA47" s="89" t="s">
        <v>870</v>
      </c>
      <c r="AB47" s="89" t="s">
        <v>870</v>
      </c>
      <c r="AC47" s="89" t="s">
        <v>870</v>
      </c>
      <c r="AD47" s="89" t="s">
        <v>870</v>
      </c>
      <c r="AE47" s="89" t="s">
        <v>870</v>
      </c>
      <c r="AF47" s="89" t="s">
        <v>870</v>
      </c>
      <c r="AG47" s="89" t="s">
        <v>870</v>
      </c>
      <c r="AH47" s="89" t="s">
        <v>870</v>
      </c>
      <c r="AI47" s="89" t="s">
        <v>870</v>
      </c>
      <c r="AJ47" s="89" t="s">
        <v>870</v>
      </c>
      <c r="AK47" s="89" t="s">
        <v>870</v>
      </c>
      <c r="AL47" s="89" t="s">
        <v>870</v>
      </c>
      <c r="AM47" s="89" t="s">
        <v>870</v>
      </c>
      <c r="AN47" s="89" t="s">
        <v>870</v>
      </c>
      <c r="AO47" s="89" t="s">
        <v>870</v>
      </c>
      <c r="AP47" s="89" t="s">
        <v>870</v>
      </c>
      <c r="AQ47" s="89" t="s">
        <v>870</v>
      </c>
      <c r="AR47" s="89" t="s">
        <v>870</v>
      </c>
      <c r="AS47" s="89" t="s">
        <v>870</v>
      </c>
      <c r="AT47" s="89" t="s">
        <v>870</v>
      </c>
      <c r="AU47" s="89" t="s">
        <v>870</v>
      </c>
      <c r="AV47" s="89" t="s">
        <v>870</v>
      </c>
      <c r="AW47" s="89" t="s">
        <v>870</v>
      </c>
      <c r="AX47" s="89" t="s">
        <v>870</v>
      </c>
      <c r="AY47" s="89" t="s">
        <v>870</v>
      </c>
      <c r="AZ47" s="89" t="s">
        <v>870</v>
      </c>
      <c r="BA47" s="89" t="s">
        <v>870</v>
      </c>
      <c r="BB47" s="89" t="s">
        <v>870</v>
      </c>
      <c r="BC47" s="89" t="s">
        <v>870</v>
      </c>
      <c r="BD47" s="89" t="s">
        <v>870</v>
      </c>
      <c r="BE47" s="89" t="s">
        <v>870</v>
      </c>
      <c r="BF47" s="89" t="s">
        <v>870</v>
      </c>
      <c r="BG47" s="89" t="s">
        <v>870</v>
      </c>
      <c r="BH47" s="89" t="s">
        <v>870</v>
      </c>
      <c r="BI47" s="89" t="s">
        <v>870</v>
      </c>
      <c r="BJ47" s="89" t="s">
        <v>870</v>
      </c>
      <c r="BK47" s="89" t="s">
        <v>870</v>
      </c>
      <c r="BL47" s="89" t="s">
        <v>870</v>
      </c>
      <c r="BM47" s="89" t="s">
        <v>870</v>
      </c>
      <c r="BN47" s="89" t="s">
        <v>870</v>
      </c>
      <c r="BO47" s="89" t="s">
        <v>870</v>
      </c>
      <c r="BP47" s="89" t="s">
        <v>870</v>
      </c>
      <c r="BQ47" s="89" t="s">
        <v>870</v>
      </c>
      <c r="BR47" s="89" t="s">
        <v>870</v>
      </c>
      <c r="BS47" s="89" t="s">
        <v>870</v>
      </c>
      <c r="BT47" s="89" t="s">
        <v>870</v>
      </c>
      <c r="BU47" s="89" t="s">
        <v>870</v>
      </c>
      <c r="BV47" s="89" t="s">
        <v>870</v>
      </c>
      <c r="BW47" s="89" t="s">
        <v>870</v>
      </c>
      <c r="BX47" s="89" t="s">
        <v>870</v>
      </c>
      <c r="BY47" s="89" t="s">
        <v>870</v>
      </c>
      <c r="BZ47" s="89" t="s">
        <v>870</v>
      </c>
      <c r="CA47" s="89" t="s">
        <v>870</v>
      </c>
      <c r="CB47" s="89" t="s">
        <v>870</v>
      </c>
      <c r="CC47" s="89" t="s">
        <v>870</v>
      </c>
      <c r="CD47" s="89"/>
    </row>
    <row r="48" spans="1:82" ht="24" x14ac:dyDescent="0.25">
      <c r="A48" s="60" t="s">
        <v>444</v>
      </c>
      <c r="B48" s="88" t="s">
        <v>861</v>
      </c>
      <c r="C48" s="18"/>
      <c r="D48" s="89" t="s">
        <v>870</v>
      </c>
      <c r="E48" s="89" t="s">
        <v>870</v>
      </c>
      <c r="F48" s="89" t="s">
        <v>870</v>
      </c>
      <c r="G48" s="89" t="s">
        <v>870</v>
      </c>
      <c r="H48" s="89" t="s">
        <v>870</v>
      </c>
      <c r="I48" s="89" t="s">
        <v>870</v>
      </c>
      <c r="J48" s="89" t="s">
        <v>870</v>
      </c>
      <c r="K48" s="89" t="s">
        <v>870</v>
      </c>
      <c r="L48" s="89" t="s">
        <v>870</v>
      </c>
      <c r="M48" s="89" t="s">
        <v>870</v>
      </c>
      <c r="N48" s="89" t="s">
        <v>870</v>
      </c>
      <c r="O48" s="89" t="s">
        <v>870</v>
      </c>
      <c r="P48" s="89" t="s">
        <v>870</v>
      </c>
      <c r="Q48" s="89" t="s">
        <v>870</v>
      </c>
      <c r="R48" s="89" t="s">
        <v>870</v>
      </c>
      <c r="S48" s="89" t="s">
        <v>870</v>
      </c>
      <c r="T48" s="89" t="s">
        <v>870</v>
      </c>
      <c r="U48" s="89" t="s">
        <v>870</v>
      </c>
      <c r="V48" s="89" t="s">
        <v>870</v>
      </c>
      <c r="W48" s="89" t="s">
        <v>870</v>
      </c>
      <c r="X48" s="89" t="s">
        <v>870</v>
      </c>
      <c r="Y48" s="89" t="s">
        <v>870</v>
      </c>
      <c r="Z48" s="89" t="s">
        <v>870</v>
      </c>
      <c r="AA48" s="89" t="s">
        <v>870</v>
      </c>
      <c r="AB48" s="89" t="s">
        <v>870</v>
      </c>
      <c r="AC48" s="89" t="s">
        <v>870</v>
      </c>
      <c r="AD48" s="89" t="s">
        <v>870</v>
      </c>
      <c r="AE48" s="89" t="s">
        <v>870</v>
      </c>
      <c r="AF48" s="89" t="s">
        <v>870</v>
      </c>
      <c r="AG48" s="89" t="s">
        <v>870</v>
      </c>
      <c r="AH48" s="89" t="s">
        <v>870</v>
      </c>
      <c r="AI48" s="89" t="s">
        <v>870</v>
      </c>
      <c r="AJ48" s="89" t="s">
        <v>870</v>
      </c>
      <c r="AK48" s="89" t="s">
        <v>870</v>
      </c>
      <c r="AL48" s="89" t="s">
        <v>870</v>
      </c>
      <c r="AM48" s="89" t="s">
        <v>870</v>
      </c>
      <c r="AN48" s="89" t="s">
        <v>870</v>
      </c>
      <c r="AO48" s="89" t="s">
        <v>870</v>
      </c>
      <c r="AP48" s="89" t="s">
        <v>870</v>
      </c>
      <c r="AQ48" s="89" t="s">
        <v>870</v>
      </c>
      <c r="AR48" s="89" t="s">
        <v>870</v>
      </c>
      <c r="AS48" s="89" t="s">
        <v>870</v>
      </c>
      <c r="AT48" s="89" t="s">
        <v>870</v>
      </c>
      <c r="AU48" s="89" t="s">
        <v>870</v>
      </c>
      <c r="AV48" s="89" t="s">
        <v>870</v>
      </c>
      <c r="AW48" s="89" t="s">
        <v>870</v>
      </c>
      <c r="AX48" s="89" t="s">
        <v>870</v>
      </c>
      <c r="AY48" s="89" t="s">
        <v>870</v>
      </c>
      <c r="AZ48" s="89" t="s">
        <v>870</v>
      </c>
      <c r="BA48" s="89" t="s">
        <v>870</v>
      </c>
      <c r="BB48" s="89" t="s">
        <v>870</v>
      </c>
      <c r="BC48" s="89" t="s">
        <v>870</v>
      </c>
      <c r="BD48" s="89" t="s">
        <v>870</v>
      </c>
      <c r="BE48" s="89" t="s">
        <v>870</v>
      </c>
      <c r="BF48" s="89" t="s">
        <v>870</v>
      </c>
      <c r="BG48" s="89" t="s">
        <v>870</v>
      </c>
      <c r="BH48" s="89" t="s">
        <v>870</v>
      </c>
      <c r="BI48" s="89" t="s">
        <v>870</v>
      </c>
      <c r="BJ48" s="89" t="s">
        <v>870</v>
      </c>
      <c r="BK48" s="89" t="s">
        <v>870</v>
      </c>
      <c r="BL48" s="89" t="s">
        <v>870</v>
      </c>
      <c r="BM48" s="89" t="s">
        <v>870</v>
      </c>
      <c r="BN48" s="89" t="s">
        <v>870</v>
      </c>
      <c r="BO48" s="89" t="s">
        <v>870</v>
      </c>
      <c r="BP48" s="89" t="s">
        <v>870</v>
      </c>
      <c r="BQ48" s="89" t="s">
        <v>870</v>
      </c>
      <c r="BR48" s="89" t="s">
        <v>870</v>
      </c>
      <c r="BS48" s="89" t="s">
        <v>870</v>
      </c>
      <c r="BT48" s="89" t="s">
        <v>870</v>
      </c>
      <c r="BU48" s="89" t="s">
        <v>870</v>
      </c>
      <c r="BV48" s="89" t="s">
        <v>870</v>
      </c>
      <c r="BW48" s="89" t="s">
        <v>870</v>
      </c>
      <c r="BX48" s="89" t="s">
        <v>870</v>
      </c>
      <c r="BY48" s="89" t="s">
        <v>870</v>
      </c>
      <c r="BZ48" s="89" t="s">
        <v>870</v>
      </c>
      <c r="CA48" s="89" t="s">
        <v>870</v>
      </c>
      <c r="CB48" s="89" t="s">
        <v>870</v>
      </c>
      <c r="CC48" s="89" t="s">
        <v>870</v>
      </c>
      <c r="CD48" s="89"/>
    </row>
    <row r="49" spans="1:82" ht="48" x14ac:dyDescent="0.25">
      <c r="A49" s="60" t="s">
        <v>442</v>
      </c>
      <c r="B49" s="88" t="s">
        <v>862</v>
      </c>
      <c r="C49" s="18"/>
      <c r="D49" s="89" t="s">
        <v>870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89">
        <v>0</v>
      </c>
      <c r="BL49" s="89">
        <v>0</v>
      </c>
      <c r="BM49" s="89">
        <v>0</v>
      </c>
      <c r="BN49" s="89">
        <v>0</v>
      </c>
      <c r="BO49" s="89">
        <v>0</v>
      </c>
      <c r="BP49" s="89">
        <v>0</v>
      </c>
      <c r="BQ49" s="89">
        <v>0</v>
      </c>
      <c r="BR49" s="89">
        <v>0</v>
      </c>
      <c r="BS49" s="89">
        <v>0</v>
      </c>
      <c r="BT49" s="89">
        <v>0</v>
      </c>
      <c r="BU49" s="89">
        <v>0</v>
      </c>
      <c r="BV49" s="89">
        <v>0</v>
      </c>
      <c r="BW49" s="89">
        <v>0</v>
      </c>
      <c r="BX49" s="89">
        <v>0</v>
      </c>
      <c r="BY49" s="89">
        <v>0</v>
      </c>
      <c r="BZ49" s="89">
        <v>0</v>
      </c>
      <c r="CA49" s="89">
        <v>0</v>
      </c>
      <c r="CB49" s="89">
        <v>0</v>
      </c>
      <c r="CC49" s="89">
        <v>0</v>
      </c>
      <c r="CD49" s="89"/>
    </row>
    <row r="50" spans="1:82" ht="24" x14ac:dyDescent="0.25">
      <c r="A50" s="60" t="s">
        <v>440</v>
      </c>
      <c r="B50" s="88" t="s">
        <v>863</v>
      </c>
      <c r="C50" s="18"/>
      <c r="D50" s="89" t="s">
        <v>870</v>
      </c>
      <c r="E50" s="89" t="s">
        <v>870</v>
      </c>
      <c r="F50" s="89" t="s">
        <v>870</v>
      </c>
      <c r="G50" s="89" t="s">
        <v>870</v>
      </c>
      <c r="H50" s="89" t="s">
        <v>870</v>
      </c>
      <c r="I50" s="89" t="s">
        <v>870</v>
      </c>
      <c r="J50" s="89" t="s">
        <v>870</v>
      </c>
      <c r="K50" s="89" t="s">
        <v>870</v>
      </c>
      <c r="L50" s="89" t="s">
        <v>870</v>
      </c>
      <c r="M50" s="89" t="s">
        <v>870</v>
      </c>
      <c r="N50" s="89" t="s">
        <v>870</v>
      </c>
      <c r="O50" s="89" t="s">
        <v>870</v>
      </c>
      <c r="P50" s="89" t="s">
        <v>870</v>
      </c>
      <c r="Q50" s="89" t="s">
        <v>870</v>
      </c>
      <c r="R50" s="89" t="s">
        <v>870</v>
      </c>
      <c r="S50" s="89" t="s">
        <v>870</v>
      </c>
      <c r="T50" s="89" t="s">
        <v>870</v>
      </c>
      <c r="U50" s="89" t="s">
        <v>870</v>
      </c>
      <c r="V50" s="89" t="s">
        <v>870</v>
      </c>
      <c r="W50" s="89" t="s">
        <v>870</v>
      </c>
      <c r="X50" s="89" t="s">
        <v>870</v>
      </c>
      <c r="Y50" s="89" t="s">
        <v>870</v>
      </c>
      <c r="Z50" s="89" t="s">
        <v>870</v>
      </c>
      <c r="AA50" s="89" t="s">
        <v>870</v>
      </c>
      <c r="AB50" s="89" t="s">
        <v>870</v>
      </c>
      <c r="AC50" s="89" t="s">
        <v>870</v>
      </c>
      <c r="AD50" s="89" t="s">
        <v>870</v>
      </c>
      <c r="AE50" s="89" t="s">
        <v>870</v>
      </c>
      <c r="AF50" s="89" t="s">
        <v>870</v>
      </c>
      <c r="AG50" s="89" t="s">
        <v>870</v>
      </c>
      <c r="AH50" s="89" t="s">
        <v>870</v>
      </c>
      <c r="AI50" s="89" t="s">
        <v>870</v>
      </c>
      <c r="AJ50" s="89" t="s">
        <v>870</v>
      </c>
      <c r="AK50" s="89" t="s">
        <v>870</v>
      </c>
      <c r="AL50" s="89" t="s">
        <v>870</v>
      </c>
      <c r="AM50" s="89" t="s">
        <v>870</v>
      </c>
      <c r="AN50" s="89" t="s">
        <v>870</v>
      </c>
      <c r="AO50" s="89" t="s">
        <v>870</v>
      </c>
      <c r="AP50" s="89" t="s">
        <v>870</v>
      </c>
      <c r="AQ50" s="89" t="s">
        <v>870</v>
      </c>
      <c r="AR50" s="89" t="s">
        <v>870</v>
      </c>
      <c r="AS50" s="89" t="s">
        <v>870</v>
      </c>
      <c r="AT50" s="89" t="s">
        <v>870</v>
      </c>
      <c r="AU50" s="89" t="s">
        <v>870</v>
      </c>
      <c r="AV50" s="89" t="s">
        <v>870</v>
      </c>
      <c r="AW50" s="89" t="s">
        <v>870</v>
      </c>
      <c r="AX50" s="89" t="s">
        <v>870</v>
      </c>
      <c r="AY50" s="89" t="s">
        <v>870</v>
      </c>
      <c r="AZ50" s="89" t="s">
        <v>870</v>
      </c>
      <c r="BA50" s="89" t="s">
        <v>870</v>
      </c>
      <c r="BB50" s="89" t="s">
        <v>870</v>
      </c>
      <c r="BC50" s="89" t="s">
        <v>870</v>
      </c>
      <c r="BD50" s="89" t="s">
        <v>870</v>
      </c>
      <c r="BE50" s="89" t="s">
        <v>870</v>
      </c>
      <c r="BF50" s="89" t="s">
        <v>870</v>
      </c>
      <c r="BG50" s="89" t="s">
        <v>870</v>
      </c>
      <c r="BH50" s="89" t="s">
        <v>870</v>
      </c>
      <c r="BI50" s="89" t="s">
        <v>870</v>
      </c>
      <c r="BJ50" s="89" t="s">
        <v>870</v>
      </c>
      <c r="BK50" s="89" t="s">
        <v>870</v>
      </c>
      <c r="BL50" s="89" t="s">
        <v>870</v>
      </c>
      <c r="BM50" s="89" t="s">
        <v>870</v>
      </c>
      <c r="BN50" s="89" t="s">
        <v>870</v>
      </c>
      <c r="BO50" s="89" t="s">
        <v>870</v>
      </c>
      <c r="BP50" s="89" t="s">
        <v>870</v>
      </c>
      <c r="BQ50" s="89" t="s">
        <v>870</v>
      </c>
      <c r="BR50" s="89" t="s">
        <v>870</v>
      </c>
      <c r="BS50" s="89" t="s">
        <v>870</v>
      </c>
      <c r="BT50" s="89" t="s">
        <v>870</v>
      </c>
      <c r="BU50" s="89" t="s">
        <v>870</v>
      </c>
      <c r="BV50" s="89" t="s">
        <v>870</v>
      </c>
      <c r="BW50" s="89" t="s">
        <v>870</v>
      </c>
      <c r="BX50" s="89" t="s">
        <v>870</v>
      </c>
      <c r="BY50" s="89" t="s">
        <v>870</v>
      </c>
      <c r="BZ50" s="89" t="s">
        <v>870</v>
      </c>
      <c r="CA50" s="89" t="s">
        <v>870</v>
      </c>
      <c r="CB50" s="89" t="s">
        <v>870</v>
      </c>
      <c r="CC50" s="89" t="s">
        <v>870</v>
      </c>
      <c r="CD50" s="89"/>
    </row>
    <row r="51" spans="1:82" ht="36" x14ac:dyDescent="0.25">
      <c r="A51" s="60" t="s">
        <v>436</v>
      </c>
      <c r="B51" s="88" t="s">
        <v>864</v>
      </c>
      <c r="C51" s="18"/>
      <c r="D51" s="89" t="s">
        <v>870</v>
      </c>
      <c r="E51" s="89" t="s">
        <v>870</v>
      </c>
      <c r="F51" s="89" t="s">
        <v>870</v>
      </c>
      <c r="G51" s="89" t="s">
        <v>870</v>
      </c>
      <c r="H51" s="89" t="s">
        <v>870</v>
      </c>
      <c r="I51" s="89" t="s">
        <v>870</v>
      </c>
      <c r="J51" s="89" t="s">
        <v>870</v>
      </c>
      <c r="K51" s="89" t="s">
        <v>870</v>
      </c>
      <c r="L51" s="89" t="s">
        <v>870</v>
      </c>
      <c r="M51" s="89" t="s">
        <v>870</v>
      </c>
      <c r="N51" s="89" t="s">
        <v>870</v>
      </c>
      <c r="O51" s="89" t="s">
        <v>870</v>
      </c>
      <c r="P51" s="89" t="s">
        <v>870</v>
      </c>
      <c r="Q51" s="89" t="s">
        <v>870</v>
      </c>
      <c r="R51" s="89" t="s">
        <v>870</v>
      </c>
      <c r="S51" s="89" t="s">
        <v>870</v>
      </c>
      <c r="T51" s="89" t="s">
        <v>870</v>
      </c>
      <c r="U51" s="89" t="s">
        <v>870</v>
      </c>
      <c r="V51" s="89" t="s">
        <v>870</v>
      </c>
      <c r="W51" s="89" t="s">
        <v>870</v>
      </c>
      <c r="X51" s="89" t="s">
        <v>870</v>
      </c>
      <c r="Y51" s="89" t="s">
        <v>870</v>
      </c>
      <c r="Z51" s="89" t="s">
        <v>870</v>
      </c>
      <c r="AA51" s="89" t="s">
        <v>870</v>
      </c>
      <c r="AB51" s="89" t="s">
        <v>870</v>
      </c>
      <c r="AC51" s="89" t="s">
        <v>870</v>
      </c>
      <c r="AD51" s="89" t="s">
        <v>870</v>
      </c>
      <c r="AE51" s="89" t="s">
        <v>870</v>
      </c>
      <c r="AF51" s="89" t="s">
        <v>870</v>
      </c>
      <c r="AG51" s="89" t="s">
        <v>870</v>
      </c>
      <c r="AH51" s="89" t="s">
        <v>870</v>
      </c>
      <c r="AI51" s="89" t="s">
        <v>870</v>
      </c>
      <c r="AJ51" s="89" t="s">
        <v>870</v>
      </c>
      <c r="AK51" s="89" t="s">
        <v>870</v>
      </c>
      <c r="AL51" s="89" t="s">
        <v>870</v>
      </c>
      <c r="AM51" s="89" t="s">
        <v>870</v>
      </c>
      <c r="AN51" s="89" t="s">
        <v>870</v>
      </c>
      <c r="AO51" s="89" t="s">
        <v>870</v>
      </c>
      <c r="AP51" s="89" t="s">
        <v>870</v>
      </c>
      <c r="AQ51" s="89" t="s">
        <v>870</v>
      </c>
      <c r="AR51" s="89" t="s">
        <v>870</v>
      </c>
      <c r="AS51" s="89" t="s">
        <v>870</v>
      </c>
      <c r="AT51" s="89" t="s">
        <v>870</v>
      </c>
      <c r="AU51" s="89" t="s">
        <v>870</v>
      </c>
      <c r="AV51" s="89" t="s">
        <v>870</v>
      </c>
      <c r="AW51" s="89" t="s">
        <v>870</v>
      </c>
      <c r="AX51" s="89" t="s">
        <v>870</v>
      </c>
      <c r="AY51" s="89" t="s">
        <v>870</v>
      </c>
      <c r="AZ51" s="89" t="s">
        <v>870</v>
      </c>
      <c r="BA51" s="89" t="s">
        <v>870</v>
      </c>
      <c r="BB51" s="89" t="s">
        <v>870</v>
      </c>
      <c r="BC51" s="89" t="s">
        <v>870</v>
      </c>
      <c r="BD51" s="89" t="s">
        <v>870</v>
      </c>
      <c r="BE51" s="89" t="s">
        <v>870</v>
      </c>
      <c r="BF51" s="89" t="s">
        <v>870</v>
      </c>
      <c r="BG51" s="89" t="s">
        <v>870</v>
      </c>
      <c r="BH51" s="89" t="s">
        <v>870</v>
      </c>
      <c r="BI51" s="89" t="s">
        <v>870</v>
      </c>
      <c r="BJ51" s="89" t="s">
        <v>870</v>
      </c>
      <c r="BK51" s="89" t="s">
        <v>870</v>
      </c>
      <c r="BL51" s="89" t="s">
        <v>870</v>
      </c>
      <c r="BM51" s="89" t="s">
        <v>870</v>
      </c>
      <c r="BN51" s="89" t="s">
        <v>870</v>
      </c>
      <c r="BO51" s="89" t="s">
        <v>870</v>
      </c>
      <c r="BP51" s="89" t="s">
        <v>870</v>
      </c>
      <c r="BQ51" s="89" t="s">
        <v>870</v>
      </c>
      <c r="BR51" s="89" t="s">
        <v>870</v>
      </c>
      <c r="BS51" s="89" t="s">
        <v>870</v>
      </c>
      <c r="BT51" s="89" t="s">
        <v>870</v>
      </c>
      <c r="BU51" s="89" t="s">
        <v>870</v>
      </c>
      <c r="BV51" s="89" t="s">
        <v>870</v>
      </c>
      <c r="BW51" s="89" t="s">
        <v>870</v>
      </c>
      <c r="BX51" s="89" t="s">
        <v>870</v>
      </c>
      <c r="BY51" s="89" t="s">
        <v>870</v>
      </c>
      <c r="BZ51" s="89" t="s">
        <v>870</v>
      </c>
      <c r="CA51" s="89" t="s">
        <v>870</v>
      </c>
      <c r="CB51" s="89" t="s">
        <v>870</v>
      </c>
      <c r="CC51" s="89" t="s">
        <v>870</v>
      </c>
      <c r="CD51" s="89"/>
    </row>
    <row r="52" spans="1:82" ht="36" x14ac:dyDescent="0.25">
      <c r="A52" s="60" t="s">
        <v>428</v>
      </c>
      <c r="B52" s="88" t="s">
        <v>865</v>
      </c>
      <c r="C52" s="18"/>
      <c r="D52" s="89" t="s">
        <v>870</v>
      </c>
      <c r="E52" s="89">
        <f>SUM(E53)</f>
        <v>0</v>
      </c>
      <c r="F52" s="89">
        <f t="shared" ref="F52:BQ52" si="4">SUM(F53)</f>
        <v>0</v>
      </c>
      <c r="G52" s="89">
        <f t="shared" si="4"/>
        <v>8.3000000000000007</v>
      </c>
      <c r="H52" s="89">
        <f t="shared" si="4"/>
        <v>0</v>
      </c>
      <c r="I52" s="89">
        <f t="shared" si="4"/>
        <v>1.3</v>
      </c>
      <c r="J52" s="89">
        <f t="shared" si="4"/>
        <v>0</v>
      </c>
      <c r="K52" s="89">
        <f t="shared" si="4"/>
        <v>0</v>
      </c>
      <c r="L52" s="89">
        <f t="shared" si="4"/>
        <v>0</v>
      </c>
      <c r="M52" s="89">
        <f t="shared" si="4"/>
        <v>0</v>
      </c>
      <c r="N52" s="89">
        <f t="shared" si="4"/>
        <v>3.15</v>
      </c>
      <c r="O52" s="89">
        <f t="shared" si="4"/>
        <v>0</v>
      </c>
      <c r="P52" s="89">
        <f t="shared" si="4"/>
        <v>0</v>
      </c>
      <c r="Q52" s="89">
        <f t="shared" si="4"/>
        <v>0</v>
      </c>
      <c r="R52" s="89">
        <f t="shared" si="4"/>
        <v>0</v>
      </c>
      <c r="S52" s="89">
        <f t="shared" si="4"/>
        <v>0</v>
      </c>
      <c r="T52" s="89">
        <f t="shared" si="4"/>
        <v>0</v>
      </c>
      <c r="U52" s="89">
        <f t="shared" si="4"/>
        <v>1.93</v>
      </c>
      <c r="V52" s="89">
        <f t="shared" si="4"/>
        <v>0</v>
      </c>
      <c r="W52" s="89">
        <f t="shared" si="4"/>
        <v>0</v>
      </c>
      <c r="X52" s="89">
        <f t="shared" si="4"/>
        <v>0</v>
      </c>
      <c r="Y52" s="89">
        <f t="shared" si="4"/>
        <v>0</v>
      </c>
      <c r="Z52" s="89">
        <f t="shared" si="4"/>
        <v>0</v>
      </c>
      <c r="AA52" s="89">
        <f t="shared" si="4"/>
        <v>0</v>
      </c>
      <c r="AB52" s="89">
        <f t="shared" si="4"/>
        <v>3.22</v>
      </c>
      <c r="AC52" s="89">
        <f t="shared" si="4"/>
        <v>0</v>
      </c>
      <c r="AD52" s="89">
        <f t="shared" si="4"/>
        <v>0</v>
      </c>
      <c r="AE52" s="89">
        <f t="shared" si="4"/>
        <v>0</v>
      </c>
      <c r="AF52" s="89">
        <f t="shared" si="4"/>
        <v>0</v>
      </c>
      <c r="AG52" s="89">
        <f t="shared" si="4"/>
        <v>0</v>
      </c>
      <c r="AH52" s="89">
        <f t="shared" si="4"/>
        <v>0</v>
      </c>
      <c r="AI52" s="89">
        <f t="shared" si="4"/>
        <v>0</v>
      </c>
      <c r="AJ52" s="89">
        <f t="shared" si="4"/>
        <v>0</v>
      </c>
      <c r="AK52" s="89">
        <f t="shared" si="4"/>
        <v>1.3</v>
      </c>
      <c r="AL52" s="89">
        <f t="shared" si="4"/>
        <v>0</v>
      </c>
      <c r="AM52" s="89">
        <f t="shared" si="4"/>
        <v>0</v>
      </c>
      <c r="AN52" s="89">
        <f t="shared" si="4"/>
        <v>0</v>
      </c>
      <c r="AO52" s="89">
        <f t="shared" si="4"/>
        <v>0</v>
      </c>
      <c r="AP52" s="89">
        <f t="shared" si="4"/>
        <v>9.0650000000000013</v>
      </c>
      <c r="AQ52" s="89">
        <f t="shared" si="4"/>
        <v>0</v>
      </c>
      <c r="AR52" s="89">
        <f t="shared" si="4"/>
        <v>1.3029999999999999</v>
      </c>
      <c r="AS52" s="89">
        <f t="shared" si="4"/>
        <v>0</v>
      </c>
      <c r="AT52" s="89">
        <f t="shared" si="4"/>
        <v>0</v>
      </c>
      <c r="AU52" s="89">
        <f t="shared" si="4"/>
        <v>0</v>
      </c>
      <c r="AV52" s="89">
        <f t="shared" si="4"/>
        <v>0</v>
      </c>
      <c r="AW52" s="89">
        <f t="shared" si="4"/>
        <v>3.585</v>
      </c>
      <c r="AX52" s="89">
        <f t="shared" si="4"/>
        <v>0</v>
      </c>
      <c r="AY52" s="89">
        <f t="shared" si="4"/>
        <v>0</v>
      </c>
      <c r="AZ52" s="89">
        <f t="shared" si="4"/>
        <v>0</v>
      </c>
      <c r="BA52" s="89">
        <f t="shared" si="4"/>
        <v>0</v>
      </c>
      <c r="BB52" s="89">
        <f t="shared" si="4"/>
        <v>0</v>
      </c>
      <c r="BC52" s="89">
        <f t="shared" si="4"/>
        <v>0</v>
      </c>
      <c r="BD52" s="89">
        <f t="shared" si="4"/>
        <v>2.3450000000000002</v>
      </c>
      <c r="BE52" s="89">
        <f t="shared" si="4"/>
        <v>0</v>
      </c>
      <c r="BF52" s="89">
        <f t="shared" si="4"/>
        <v>0</v>
      </c>
      <c r="BG52" s="89">
        <f t="shared" si="4"/>
        <v>0</v>
      </c>
      <c r="BH52" s="89">
        <f t="shared" si="4"/>
        <v>0</v>
      </c>
      <c r="BI52" s="89">
        <f t="shared" si="4"/>
        <v>0</v>
      </c>
      <c r="BJ52" s="89">
        <f t="shared" si="4"/>
        <v>0</v>
      </c>
      <c r="BK52" s="89">
        <f t="shared" si="4"/>
        <v>3.1349999999999998</v>
      </c>
      <c r="BL52" s="89">
        <f t="shared" si="4"/>
        <v>0</v>
      </c>
      <c r="BM52" s="89">
        <f t="shared" si="4"/>
        <v>0</v>
      </c>
      <c r="BN52" s="89">
        <f t="shared" si="4"/>
        <v>0</v>
      </c>
      <c r="BO52" s="89">
        <f t="shared" si="4"/>
        <v>0</v>
      </c>
      <c r="BP52" s="89">
        <f t="shared" si="4"/>
        <v>0</v>
      </c>
      <c r="BQ52" s="89">
        <f t="shared" si="4"/>
        <v>0</v>
      </c>
      <c r="BR52" s="89">
        <f t="shared" ref="BR52:CC52" si="5">SUM(BR53)</f>
        <v>0</v>
      </c>
      <c r="BS52" s="89">
        <f t="shared" si="5"/>
        <v>0</v>
      </c>
      <c r="BT52" s="89">
        <f t="shared" si="5"/>
        <v>1.3029999999999999</v>
      </c>
      <c r="BU52" s="89">
        <f t="shared" si="5"/>
        <v>0</v>
      </c>
      <c r="BV52" s="89">
        <f t="shared" si="5"/>
        <v>0</v>
      </c>
      <c r="BW52" s="89">
        <f t="shared" si="5"/>
        <v>0</v>
      </c>
      <c r="BX52" s="89">
        <f t="shared" si="5"/>
        <v>0</v>
      </c>
      <c r="BY52" s="89">
        <f t="shared" si="5"/>
        <v>0</v>
      </c>
      <c r="BZ52" s="89">
        <f t="shared" si="5"/>
        <v>0</v>
      </c>
      <c r="CA52" s="89">
        <f t="shared" si="5"/>
        <v>2.9999999999998916E-3</v>
      </c>
      <c r="CB52" s="89">
        <f t="shared" si="5"/>
        <v>0</v>
      </c>
      <c r="CC52" s="89">
        <f t="shared" si="5"/>
        <v>0</v>
      </c>
      <c r="CD52" s="89"/>
    </row>
    <row r="53" spans="1:82" ht="24" x14ac:dyDescent="0.25">
      <c r="A53" s="60" t="s">
        <v>817</v>
      </c>
      <c r="B53" s="88" t="s">
        <v>818</v>
      </c>
      <c r="C53" s="90"/>
      <c r="D53" s="89" t="s">
        <v>870</v>
      </c>
      <c r="E53" s="89">
        <f>SUM(E54:E58)</f>
        <v>0</v>
      </c>
      <c r="F53" s="89">
        <f t="shared" ref="F53:BQ53" si="6">SUM(F54:F58)</f>
        <v>0</v>
      </c>
      <c r="G53" s="89">
        <f t="shared" si="6"/>
        <v>8.3000000000000007</v>
      </c>
      <c r="H53" s="89">
        <f t="shared" si="6"/>
        <v>0</v>
      </c>
      <c r="I53" s="89">
        <f t="shared" si="6"/>
        <v>1.3</v>
      </c>
      <c r="J53" s="89">
        <f t="shared" si="6"/>
        <v>0</v>
      </c>
      <c r="K53" s="89">
        <f t="shared" si="6"/>
        <v>0</v>
      </c>
      <c r="L53" s="89">
        <f t="shared" si="6"/>
        <v>0</v>
      </c>
      <c r="M53" s="89">
        <f t="shared" si="6"/>
        <v>0</v>
      </c>
      <c r="N53" s="89">
        <f t="shared" si="6"/>
        <v>3.15</v>
      </c>
      <c r="O53" s="89">
        <f t="shared" si="6"/>
        <v>0</v>
      </c>
      <c r="P53" s="89">
        <f t="shared" si="6"/>
        <v>0</v>
      </c>
      <c r="Q53" s="89">
        <f t="shared" si="6"/>
        <v>0</v>
      </c>
      <c r="R53" s="89">
        <f t="shared" si="6"/>
        <v>0</v>
      </c>
      <c r="S53" s="89">
        <f t="shared" si="6"/>
        <v>0</v>
      </c>
      <c r="T53" s="89">
        <f t="shared" si="6"/>
        <v>0</v>
      </c>
      <c r="U53" s="89">
        <f t="shared" si="6"/>
        <v>1.93</v>
      </c>
      <c r="V53" s="89">
        <f t="shared" si="6"/>
        <v>0</v>
      </c>
      <c r="W53" s="89">
        <f t="shared" si="6"/>
        <v>0</v>
      </c>
      <c r="X53" s="89">
        <f t="shared" si="6"/>
        <v>0</v>
      </c>
      <c r="Y53" s="89">
        <f t="shared" si="6"/>
        <v>0</v>
      </c>
      <c r="Z53" s="89">
        <f t="shared" si="6"/>
        <v>0</v>
      </c>
      <c r="AA53" s="89">
        <f t="shared" si="6"/>
        <v>0</v>
      </c>
      <c r="AB53" s="89">
        <f t="shared" si="6"/>
        <v>3.22</v>
      </c>
      <c r="AC53" s="89">
        <f t="shared" si="6"/>
        <v>0</v>
      </c>
      <c r="AD53" s="89">
        <f t="shared" si="6"/>
        <v>0</v>
      </c>
      <c r="AE53" s="89">
        <f t="shared" si="6"/>
        <v>0</v>
      </c>
      <c r="AF53" s="89">
        <f t="shared" si="6"/>
        <v>0</v>
      </c>
      <c r="AG53" s="89">
        <f t="shared" si="6"/>
        <v>0</v>
      </c>
      <c r="AH53" s="89">
        <f t="shared" si="6"/>
        <v>0</v>
      </c>
      <c r="AI53" s="89">
        <f t="shared" si="6"/>
        <v>0</v>
      </c>
      <c r="AJ53" s="89">
        <f t="shared" si="6"/>
        <v>0</v>
      </c>
      <c r="AK53" s="89">
        <f t="shared" si="6"/>
        <v>1.3</v>
      </c>
      <c r="AL53" s="89">
        <f t="shared" si="6"/>
        <v>0</v>
      </c>
      <c r="AM53" s="89">
        <f t="shared" si="6"/>
        <v>0</v>
      </c>
      <c r="AN53" s="89">
        <f t="shared" si="6"/>
        <v>0</v>
      </c>
      <c r="AO53" s="89">
        <f t="shared" si="6"/>
        <v>0</v>
      </c>
      <c r="AP53" s="89">
        <f t="shared" si="6"/>
        <v>9.0650000000000013</v>
      </c>
      <c r="AQ53" s="89">
        <f t="shared" si="6"/>
        <v>0</v>
      </c>
      <c r="AR53" s="89">
        <f t="shared" si="6"/>
        <v>1.3029999999999999</v>
      </c>
      <c r="AS53" s="89">
        <f t="shared" si="6"/>
        <v>0</v>
      </c>
      <c r="AT53" s="89">
        <f t="shared" si="6"/>
        <v>0</v>
      </c>
      <c r="AU53" s="89">
        <f t="shared" si="6"/>
        <v>0</v>
      </c>
      <c r="AV53" s="89">
        <f t="shared" si="6"/>
        <v>0</v>
      </c>
      <c r="AW53" s="89">
        <f t="shared" si="6"/>
        <v>3.585</v>
      </c>
      <c r="AX53" s="89">
        <f t="shared" si="6"/>
        <v>0</v>
      </c>
      <c r="AY53" s="89">
        <f t="shared" si="6"/>
        <v>0</v>
      </c>
      <c r="AZ53" s="89">
        <f t="shared" si="6"/>
        <v>0</v>
      </c>
      <c r="BA53" s="89">
        <f t="shared" si="6"/>
        <v>0</v>
      </c>
      <c r="BB53" s="89">
        <f t="shared" si="6"/>
        <v>0</v>
      </c>
      <c r="BC53" s="89">
        <f t="shared" si="6"/>
        <v>0</v>
      </c>
      <c r="BD53" s="89">
        <f t="shared" si="6"/>
        <v>2.3450000000000002</v>
      </c>
      <c r="BE53" s="89">
        <f t="shared" si="6"/>
        <v>0</v>
      </c>
      <c r="BF53" s="89">
        <f t="shared" si="6"/>
        <v>0</v>
      </c>
      <c r="BG53" s="89">
        <f t="shared" si="6"/>
        <v>0</v>
      </c>
      <c r="BH53" s="89">
        <f t="shared" si="6"/>
        <v>0</v>
      </c>
      <c r="BI53" s="89">
        <f t="shared" si="6"/>
        <v>0</v>
      </c>
      <c r="BJ53" s="89">
        <f t="shared" si="6"/>
        <v>0</v>
      </c>
      <c r="BK53" s="89">
        <f t="shared" si="6"/>
        <v>3.1349999999999998</v>
      </c>
      <c r="BL53" s="89">
        <f t="shared" si="6"/>
        <v>0</v>
      </c>
      <c r="BM53" s="89">
        <f t="shared" si="6"/>
        <v>0</v>
      </c>
      <c r="BN53" s="89">
        <f t="shared" si="6"/>
        <v>0</v>
      </c>
      <c r="BO53" s="89">
        <f t="shared" si="6"/>
        <v>0</v>
      </c>
      <c r="BP53" s="89">
        <f t="shared" si="6"/>
        <v>0</v>
      </c>
      <c r="BQ53" s="89">
        <f t="shared" si="6"/>
        <v>0</v>
      </c>
      <c r="BR53" s="89">
        <f t="shared" ref="BR53:CC53" si="7">SUM(BR54:BR58)</f>
        <v>0</v>
      </c>
      <c r="BS53" s="89">
        <f t="shared" si="7"/>
        <v>0</v>
      </c>
      <c r="BT53" s="89">
        <f t="shared" si="7"/>
        <v>1.3029999999999999</v>
      </c>
      <c r="BU53" s="89">
        <f t="shared" si="7"/>
        <v>0</v>
      </c>
      <c r="BV53" s="89">
        <f t="shared" si="7"/>
        <v>0</v>
      </c>
      <c r="BW53" s="89">
        <f t="shared" si="7"/>
        <v>0</v>
      </c>
      <c r="BX53" s="89">
        <f t="shared" si="7"/>
        <v>0</v>
      </c>
      <c r="BY53" s="89">
        <f t="shared" si="7"/>
        <v>0</v>
      </c>
      <c r="BZ53" s="89">
        <f t="shared" si="7"/>
        <v>0</v>
      </c>
      <c r="CA53" s="89">
        <f t="shared" si="7"/>
        <v>2.9999999999998916E-3</v>
      </c>
      <c r="CB53" s="89">
        <f t="shared" si="7"/>
        <v>0</v>
      </c>
      <c r="CC53" s="89">
        <f t="shared" si="7"/>
        <v>0</v>
      </c>
      <c r="CD53" s="89"/>
    </row>
    <row r="54" spans="1:82" x14ac:dyDescent="0.25">
      <c r="A54" s="60"/>
      <c r="B54" s="99" t="s">
        <v>895</v>
      </c>
      <c r="C54" s="74" t="s">
        <v>896</v>
      </c>
      <c r="D54" s="89"/>
      <c r="E54" s="116">
        <f t="shared" ref="E54:K58" si="8">L54+S54+Z54+AG54</f>
        <v>0</v>
      </c>
      <c r="F54" s="116">
        <f t="shared" si="8"/>
        <v>0</v>
      </c>
      <c r="G54" s="116">
        <f t="shared" si="8"/>
        <v>1.75</v>
      </c>
      <c r="H54" s="116">
        <f t="shared" si="8"/>
        <v>0</v>
      </c>
      <c r="I54" s="116">
        <f t="shared" si="8"/>
        <v>0</v>
      </c>
      <c r="J54" s="116">
        <f t="shared" si="8"/>
        <v>0</v>
      </c>
      <c r="K54" s="116">
        <f t="shared" si="8"/>
        <v>0</v>
      </c>
      <c r="L54" s="116"/>
      <c r="M54" s="116"/>
      <c r="N54" s="116">
        <v>1.75</v>
      </c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>
        <f t="shared" ref="AN54:AT58" si="9">AU54+BB54+BI54+BP54</f>
        <v>0</v>
      </c>
      <c r="AO54" s="116">
        <f t="shared" si="9"/>
        <v>0</v>
      </c>
      <c r="AP54" s="116">
        <f t="shared" si="9"/>
        <v>2.1</v>
      </c>
      <c r="AQ54" s="116">
        <f t="shared" si="9"/>
        <v>0</v>
      </c>
      <c r="AR54" s="116">
        <f t="shared" si="9"/>
        <v>0</v>
      </c>
      <c r="AS54" s="116">
        <f t="shared" si="9"/>
        <v>0</v>
      </c>
      <c r="AT54" s="116">
        <f t="shared" si="9"/>
        <v>0</v>
      </c>
      <c r="AU54" s="116">
        <v>0</v>
      </c>
      <c r="AV54" s="116">
        <v>0</v>
      </c>
      <c r="AW54" s="116">
        <v>2.1</v>
      </c>
      <c r="AX54" s="116"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0</v>
      </c>
      <c r="BE54" s="116">
        <v>0</v>
      </c>
      <c r="BF54" s="116">
        <v>0</v>
      </c>
      <c r="BG54" s="116">
        <v>0</v>
      </c>
      <c r="BH54" s="116"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v>0</v>
      </c>
      <c r="BP54" s="116"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v>0</v>
      </c>
      <c r="BV54" s="116">
        <v>0</v>
      </c>
      <c r="BW54" s="116">
        <f>BP54-AG54</f>
        <v>0</v>
      </c>
      <c r="BX54" s="116">
        <f t="shared" ref="BX54:CC54" si="10">BQ54-AH54</f>
        <v>0</v>
      </c>
      <c r="BY54" s="116">
        <f t="shared" si="10"/>
        <v>0</v>
      </c>
      <c r="BZ54" s="116">
        <f t="shared" si="10"/>
        <v>0</v>
      </c>
      <c r="CA54" s="116">
        <f t="shared" si="10"/>
        <v>0</v>
      </c>
      <c r="CB54" s="116">
        <f t="shared" si="10"/>
        <v>0</v>
      </c>
      <c r="CC54" s="116">
        <f t="shared" si="10"/>
        <v>0</v>
      </c>
      <c r="CD54" s="89"/>
    </row>
    <row r="55" spans="1:82" x14ac:dyDescent="0.25">
      <c r="A55" s="60"/>
      <c r="B55" s="99" t="s">
        <v>897</v>
      </c>
      <c r="C55" s="74" t="s">
        <v>898</v>
      </c>
      <c r="D55" s="89"/>
      <c r="E55" s="116">
        <f t="shared" si="8"/>
        <v>0</v>
      </c>
      <c r="F55" s="116">
        <f t="shared" si="8"/>
        <v>0</v>
      </c>
      <c r="G55" s="116">
        <f t="shared" si="8"/>
        <v>1.93</v>
      </c>
      <c r="H55" s="116">
        <f t="shared" si="8"/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>
        <v>1.93</v>
      </c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>
        <f t="shared" si="9"/>
        <v>0</v>
      </c>
      <c r="AO55" s="116">
        <f t="shared" si="9"/>
        <v>0</v>
      </c>
      <c r="AP55" s="116">
        <f t="shared" si="9"/>
        <v>2.3450000000000002</v>
      </c>
      <c r="AQ55" s="116">
        <f t="shared" si="9"/>
        <v>0</v>
      </c>
      <c r="AR55" s="116">
        <f t="shared" si="9"/>
        <v>0</v>
      </c>
      <c r="AS55" s="116">
        <f t="shared" si="9"/>
        <v>0</v>
      </c>
      <c r="AT55" s="116">
        <f t="shared" si="9"/>
        <v>0</v>
      </c>
      <c r="AU55" s="116">
        <v>0</v>
      </c>
      <c r="AV55" s="116">
        <v>0</v>
      </c>
      <c r="AW55" s="131">
        <v>0</v>
      </c>
      <c r="AX55" s="116"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0</v>
      </c>
      <c r="BD55" s="131">
        <v>2.3450000000000002</v>
      </c>
      <c r="BE55" s="116">
        <v>0</v>
      </c>
      <c r="BF55" s="116">
        <v>0</v>
      </c>
      <c r="BG55" s="116">
        <v>0</v>
      </c>
      <c r="BH55" s="116"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v>0</v>
      </c>
      <c r="BP55" s="116"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v>0</v>
      </c>
      <c r="BV55" s="116">
        <v>0</v>
      </c>
      <c r="BW55" s="116">
        <f t="shared" ref="BW55:BW58" si="11">BP55-AG55</f>
        <v>0</v>
      </c>
      <c r="BX55" s="116">
        <f t="shared" ref="BX55:BX58" si="12">BQ55-AH55</f>
        <v>0</v>
      </c>
      <c r="BY55" s="116">
        <f t="shared" ref="BY55:BY58" si="13">BR55-AI55</f>
        <v>0</v>
      </c>
      <c r="BZ55" s="116">
        <f t="shared" ref="BZ55:BZ58" si="14">BS55-AJ55</f>
        <v>0</v>
      </c>
      <c r="CA55" s="116">
        <f t="shared" ref="CA55:CA58" si="15">BT55-AK55</f>
        <v>0</v>
      </c>
      <c r="CB55" s="116">
        <f t="shared" ref="CB55:CB58" si="16">BU55-AL55</f>
        <v>0</v>
      </c>
      <c r="CC55" s="116">
        <f t="shared" ref="CC55:CC58" si="17">BV55-AM55</f>
        <v>0</v>
      </c>
      <c r="CD55" s="89"/>
    </row>
    <row r="56" spans="1:82" x14ac:dyDescent="0.25">
      <c r="A56" s="60"/>
      <c r="B56" s="99" t="s">
        <v>899</v>
      </c>
      <c r="C56" s="74" t="s">
        <v>900</v>
      </c>
      <c r="D56" s="89"/>
      <c r="E56" s="116">
        <f t="shared" si="8"/>
        <v>0</v>
      </c>
      <c r="F56" s="116">
        <f t="shared" si="8"/>
        <v>0</v>
      </c>
      <c r="G56" s="116">
        <f t="shared" si="8"/>
        <v>1.4</v>
      </c>
      <c r="H56" s="116">
        <f t="shared" si="8"/>
        <v>0</v>
      </c>
      <c r="I56" s="116">
        <f t="shared" si="8"/>
        <v>0</v>
      </c>
      <c r="J56" s="116">
        <f t="shared" si="8"/>
        <v>0</v>
      </c>
      <c r="K56" s="116">
        <f t="shared" si="8"/>
        <v>0</v>
      </c>
      <c r="L56" s="116"/>
      <c r="M56" s="116"/>
      <c r="N56" s="116">
        <v>1.4</v>
      </c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>
        <f t="shared" si="9"/>
        <v>0</v>
      </c>
      <c r="AO56" s="116">
        <f t="shared" si="9"/>
        <v>0</v>
      </c>
      <c r="AP56" s="116">
        <f t="shared" si="9"/>
        <v>1.4850000000000001</v>
      </c>
      <c r="AQ56" s="116">
        <f t="shared" si="9"/>
        <v>0</v>
      </c>
      <c r="AR56" s="116">
        <f t="shared" si="9"/>
        <v>0</v>
      </c>
      <c r="AS56" s="116">
        <f t="shared" si="9"/>
        <v>0</v>
      </c>
      <c r="AT56" s="116">
        <f t="shared" si="9"/>
        <v>0</v>
      </c>
      <c r="AU56" s="116">
        <v>0</v>
      </c>
      <c r="AV56" s="116">
        <v>0</v>
      </c>
      <c r="AW56" s="131">
        <v>1.4850000000000001</v>
      </c>
      <c r="AX56" s="116"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0</v>
      </c>
      <c r="BD56" s="131">
        <v>0</v>
      </c>
      <c r="BE56" s="116">
        <v>0</v>
      </c>
      <c r="BF56" s="116">
        <v>0</v>
      </c>
      <c r="BG56" s="116">
        <v>0</v>
      </c>
      <c r="BH56" s="116"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v>0</v>
      </c>
      <c r="BP56" s="116"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v>0</v>
      </c>
      <c r="BV56" s="116">
        <v>0</v>
      </c>
      <c r="BW56" s="116">
        <f t="shared" si="11"/>
        <v>0</v>
      </c>
      <c r="BX56" s="116">
        <f t="shared" si="12"/>
        <v>0</v>
      </c>
      <c r="BY56" s="116">
        <f t="shared" si="13"/>
        <v>0</v>
      </c>
      <c r="BZ56" s="116">
        <f t="shared" si="14"/>
        <v>0</v>
      </c>
      <c r="CA56" s="116">
        <f t="shared" si="15"/>
        <v>0</v>
      </c>
      <c r="CB56" s="116">
        <f t="shared" si="16"/>
        <v>0</v>
      </c>
      <c r="CC56" s="116">
        <f t="shared" si="17"/>
        <v>0</v>
      </c>
      <c r="CD56" s="89"/>
    </row>
    <row r="57" spans="1:82" x14ac:dyDescent="0.25">
      <c r="A57" s="60"/>
      <c r="B57" s="99" t="s">
        <v>901</v>
      </c>
      <c r="C57" s="74" t="s">
        <v>902</v>
      </c>
      <c r="D57" s="89"/>
      <c r="E57" s="116">
        <f t="shared" si="8"/>
        <v>0</v>
      </c>
      <c r="F57" s="116">
        <f t="shared" si="8"/>
        <v>0</v>
      </c>
      <c r="G57" s="116">
        <f t="shared" si="8"/>
        <v>3.22</v>
      </c>
      <c r="H57" s="116">
        <f t="shared" si="8"/>
        <v>0</v>
      </c>
      <c r="I57" s="116">
        <f t="shared" si="8"/>
        <v>0</v>
      </c>
      <c r="J57" s="116">
        <f t="shared" si="8"/>
        <v>0</v>
      </c>
      <c r="K57" s="116">
        <f t="shared" si="8"/>
        <v>0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>
        <v>3.22</v>
      </c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>
        <f t="shared" si="9"/>
        <v>0</v>
      </c>
      <c r="AO57" s="116">
        <f t="shared" si="9"/>
        <v>0</v>
      </c>
      <c r="AP57" s="116">
        <f t="shared" si="9"/>
        <v>3.1349999999999998</v>
      </c>
      <c r="AQ57" s="116">
        <f t="shared" si="9"/>
        <v>0</v>
      </c>
      <c r="AR57" s="116">
        <f t="shared" si="9"/>
        <v>0</v>
      </c>
      <c r="AS57" s="116">
        <f t="shared" si="9"/>
        <v>0</v>
      </c>
      <c r="AT57" s="116">
        <f t="shared" si="9"/>
        <v>0</v>
      </c>
      <c r="AU57" s="116">
        <v>0</v>
      </c>
      <c r="AV57" s="116">
        <v>0</v>
      </c>
      <c r="AW57" s="131">
        <v>0</v>
      </c>
      <c r="AX57" s="116">
        <v>0</v>
      </c>
      <c r="AY57" s="116">
        <v>0</v>
      </c>
      <c r="AZ57" s="116">
        <v>0</v>
      </c>
      <c r="BA57" s="116">
        <v>0</v>
      </c>
      <c r="BB57" s="116">
        <v>0</v>
      </c>
      <c r="BC57" s="116">
        <v>0</v>
      </c>
      <c r="BD57" s="131">
        <v>0</v>
      </c>
      <c r="BE57" s="116">
        <v>0</v>
      </c>
      <c r="BF57" s="116">
        <v>0</v>
      </c>
      <c r="BG57" s="116">
        <v>0</v>
      </c>
      <c r="BH57" s="116">
        <v>0</v>
      </c>
      <c r="BI57" s="116">
        <v>0</v>
      </c>
      <c r="BJ57" s="116">
        <v>0</v>
      </c>
      <c r="BK57" s="116">
        <v>3.1349999999999998</v>
      </c>
      <c r="BL57" s="116">
        <v>0</v>
      </c>
      <c r="BM57" s="116">
        <v>0</v>
      </c>
      <c r="BN57" s="116">
        <v>0</v>
      </c>
      <c r="BO57" s="116">
        <v>0</v>
      </c>
      <c r="BP57" s="116"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v>0</v>
      </c>
      <c r="BV57" s="116">
        <v>0</v>
      </c>
      <c r="BW57" s="116">
        <f t="shared" si="11"/>
        <v>0</v>
      </c>
      <c r="BX57" s="116">
        <f t="shared" si="12"/>
        <v>0</v>
      </c>
      <c r="BY57" s="116">
        <f t="shared" si="13"/>
        <v>0</v>
      </c>
      <c r="BZ57" s="116">
        <f t="shared" si="14"/>
        <v>0</v>
      </c>
      <c r="CA57" s="116">
        <f t="shared" si="15"/>
        <v>0</v>
      </c>
      <c r="CB57" s="116">
        <f t="shared" si="16"/>
        <v>0</v>
      </c>
      <c r="CC57" s="116">
        <f t="shared" si="17"/>
        <v>0</v>
      </c>
      <c r="CD57" s="89"/>
    </row>
    <row r="58" spans="1:82" x14ac:dyDescent="0.25">
      <c r="A58" s="60"/>
      <c r="B58" s="99" t="s">
        <v>903</v>
      </c>
      <c r="C58" s="74" t="s">
        <v>904</v>
      </c>
      <c r="D58" s="89"/>
      <c r="E58" s="116">
        <f t="shared" si="8"/>
        <v>0</v>
      </c>
      <c r="F58" s="116">
        <f t="shared" si="8"/>
        <v>0</v>
      </c>
      <c r="G58" s="116">
        <f t="shared" si="8"/>
        <v>0</v>
      </c>
      <c r="H58" s="116">
        <f t="shared" si="8"/>
        <v>0</v>
      </c>
      <c r="I58" s="116">
        <f t="shared" si="8"/>
        <v>1.3</v>
      </c>
      <c r="J58" s="116">
        <f t="shared" si="8"/>
        <v>0</v>
      </c>
      <c r="K58" s="116">
        <f t="shared" si="8"/>
        <v>0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>
        <v>1.3</v>
      </c>
      <c r="AL58" s="116"/>
      <c r="AM58" s="116"/>
      <c r="AN58" s="116">
        <f t="shared" si="9"/>
        <v>0</v>
      </c>
      <c r="AO58" s="116">
        <f t="shared" si="9"/>
        <v>0</v>
      </c>
      <c r="AP58" s="116">
        <f t="shared" si="9"/>
        <v>0</v>
      </c>
      <c r="AQ58" s="116">
        <f t="shared" si="9"/>
        <v>0</v>
      </c>
      <c r="AR58" s="116">
        <f t="shared" si="9"/>
        <v>1.3029999999999999</v>
      </c>
      <c r="AS58" s="116">
        <f t="shared" si="9"/>
        <v>0</v>
      </c>
      <c r="AT58" s="116">
        <f t="shared" si="9"/>
        <v>0</v>
      </c>
      <c r="AU58" s="116">
        <v>0</v>
      </c>
      <c r="AV58" s="116">
        <v>0</v>
      </c>
      <c r="AW58" s="131">
        <v>0</v>
      </c>
      <c r="AX58" s="116">
        <v>0</v>
      </c>
      <c r="AY58" s="116">
        <v>0</v>
      </c>
      <c r="AZ58" s="116">
        <v>0</v>
      </c>
      <c r="BA58" s="116">
        <v>0</v>
      </c>
      <c r="BB58" s="116">
        <v>0</v>
      </c>
      <c r="BC58" s="116">
        <v>0</v>
      </c>
      <c r="BD58" s="131">
        <v>0</v>
      </c>
      <c r="BE58" s="116">
        <v>0</v>
      </c>
      <c r="BF58" s="116">
        <v>0</v>
      </c>
      <c r="BG58" s="116">
        <v>0</v>
      </c>
      <c r="BH58" s="116"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v>0</v>
      </c>
      <c r="BP58" s="116">
        <v>0</v>
      </c>
      <c r="BQ58" s="116">
        <v>0</v>
      </c>
      <c r="BR58" s="116">
        <v>0</v>
      </c>
      <c r="BS58" s="116">
        <v>0</v>
      </c>
      <c r="BT58" s="116">
        <v>1.3029999999999999</v>
      </c>
      <c r="BU58" s="116">
        <v>0</v>
      </c>
      <c r="BV58" s="116">
        <v>0</v>
      </c>
      <c r="BW58" s="116">
        <f t="shared" si="11"/>
        <v>0</v>
      </c>
      <c r="BX58" s="116">
        <f t="shared" si="12"/>
        <v>0</v>
      </c>
      <c r="BY58" s="116">
        <f t="shared" si="13"/>
        <v>0</v>
      </c>
      <c r="BZ58" s="116">
        <f t="shared" si="14"/>
        <v>0</v>
      </c>
      <c r="CA58" s="116">
        <f t="shared" si="15"/>
        <v>2.9999999999998916E-3</v>
      </c>
      <c r="CB58" s="116">
        <f t="shared" si="16"/>
        <v>0</v>
      </c>
      <c r="CC58" s="116">
        <f t="shared" si="17"/>
        <v>0</v>
      </c>
      <c r="CD58" s="89"/>
    </row>
    <row r="59" spans="1:82" ht="24" x14ac:dyDescent="0.25">
      <c r="A59" s="60" t="s">
        <v>866</v>
      </c>
      <c r="B59" s="88" t="s">
        <v>867</v>
      </c>
      <c r="C59" s="60"/>
      <c r="D59" s="89" t="s">
        <v>870</v>
      </c>
      <c r="E59" s="89" t="s">
        <v>870</v>
      </c>
      <c r="F59" s="89" t="s">
        <v>870</v>
      </c>
      <c r="G59" s="89" t="s">
        <v>870</v>
      </c>
      <c r="H59" s="89" t="s">
        <v>870</v>
      </c>
      <c r="I59" s="89" t="s">
        <v>870</v>
      </c>
      <c r="J59" s="89" t="s">
        <v>870</v>
      </c>
      <c r="K59" s="89" t="s">
        <v>870</v>
      </c>
      <c r="L59" s="89" t="s">
        <v>870</v>
      </c>
      <c r="M59" s="89" t="s">
        <v>870</v>
      </c>
      <c r="N59" s="89" t="s">
        <v>870</v>
      </c>
      <c r="O59" s="89" t="s">
        <v>870</v>
      </c>
      <c r="P59" s="89" t="s">
        <v>870</v>
      </c>
      <c r="Q59" s="89" t="s">
        <v>870</v>
      </c>
      <c r="R59" s="89" t="s">
        <v>870</v>
      </c>
      <c r="S59" s="89" t="s">
        <v>870</v>
      </c>
      <c r="T59" s="89" t="s">
        <v>870</v>
      </c>
      <c r="U59" s="89" t="s">
        <v>870</v>
      </c>
      <c r="V59" s="89" t="s">
        <v>870</v>
      </c>
      <c r="W59" s="89" t="s">
        <v>870</v>
      </c>
      <c r="X59" s="89" t="s">
        <v>870</v>
      </c>
      <c r="Y59" s="89" t="s">
        <v>870</v>
      </c>
      <c r="Z59" s="89" t="s">
        <v>870</v>
      </c>
      <c r="AA59" s="89" t="s">
        <v>870</v>
      </c>
      <c r="AB59" s="89" t="s">
        <v>870</v>
      </c>
      <c r="AC59" s="89" t="s">
        <v>870</v>
      </c>
      <c r="AD59" s="89" t="s">
        <v>870</v>
      </c>
      <c r="AE59" s="89" t="s">
        <v>870</v>
      </c>
      <c r="AF59" s="89" t="s">
        <v>870</v>
      </c>
      <c r="AG59" s="89" t="s">
        <v>870</v>
      </c>
      <c r="AH59" s="89" t="s">
        <v>870</v>
      </c>
      <c r="AI59" s="89" t="s">
        <v>870</v>
      </c>
      <c r="AJ59" s="89" t="s">
        <v>870</v>
      </c>
      <c r="AK59" s="89" t="s">
        <v>870</v>
      </c>
      <c r="AL59" s="89" t="s">
        <v>870</v>
      </c>
      <c r="AM59" s="89" t="s">
        <v>870</v>
      </c>
      <c r="AN59" s="89" t="s">
        <v>870</v>
      </c>
      <c r="AO59" s="89" t="s">
        <v>870</v>
      </c>
      <c r="AP59" s="89" t="s">
        <v>870</v>
      </c>
      <c r="AQ59" s="89" t="s">
        <v>870</v>
      </c>
      <c r="AR59" s="89" t="s">
        <v>870</v>
      </c>
      <c r="AS59" s="89" t="s">
        <v>870</v>
      </c>
      <c r="AT59" s="89" t="s">
        <v>870</v>
      </c>
      <c r="AU59" s="89" t="s">
        <v>870</v>
      </c>
      <c r="AV59" s="89" t="s">
        <v>870</v>
      </c>
      <c r="AW59" s="89" t="s">
        <v>870</v>
      </c>
      <c r="AX59" s="89" t="s">
        <v>870</v>
      </c>
      <c r="AY59" s="89" t="s">
        <v>870</v>
      </c>
      <c r="AZ59" s="89" t="s">
        <v>870</v>
      </c>
      <c r="BA59" s="89" t="s">
        <v>870</v>
      </c>
      <c r="BB59" s="89" t="s">
        <v>870</v>
      </c>
      <c r="BC59" s="89" t="s">
        <v>870</v>
      </c>
      <c r="BD59" s="89" t="s">
        <v>870</v>
      </c>
      <c r="BE59" s="89" t="s">
        <v>870</v>
      </c>
      <c r="BF59" s="89" t="s">
        <v>870</v>
      </c>
      <c r="BG59" s="89" t="s">
        <v>870</v>
      </c>
      <c r="BH59" s="89" t="s">
        <v>870</v>
      </c>
      <c r="BI59" s="89" t="s">
        <v>870</v>
      </c>
      <c r="BJ59" s="89" t="s">
        <v>870</v>
      </c>
      <c r="BK59" s="89" t="s">
        <v>870</v>
      </c>
      <c r="BL59" s="89" t="s">
        <v>870</v>
      </c>
      <c r="BM59" s="89" t="s">
        <v>870</v>
      </c>
      <c r="BN59" s="89" t="s">
        <v>870</v>
      </c>
      <c r="BO59" s="89" t="s">
        <v>870</v>
      </c>
      <c r="BP59" s="89" t="s">
        <v>870</v>
      </c>
      <c r="BQ59" s="89" t="s">
        <v>870</v>
      </c>
      <c r="BR59" s="89" t="s">
        <v>870</v>
      </c>
      <c r="BS59" s="89" t="s">
        <v>870</v>
      </c>
      <c r="BT59" s="89" t="s">
        <v>870</v>
      </c>
      <c r="BU59" s="89" t="s">
        <v>870</v>
      </c>
      <c r="BV59" s="89" t="s">
        <v>870</v>
      </c>
      <c r="BW59" s="89" t="s">
        <v>870</v>
      </c>
      <c r="BX59" s="89" t="s">
        <v>870</v>
      </c>
      <c r="BY59" s="89" t="s">
        <v>870</v>
      </c>
      <c r="BZ59" s="89" t="s">
        <v>870</v>
      </c>
      <c r="CA59" s="89" t="s">
        <v>870</v>
      </c>
      <c r="CB59" s="89" t="s">
        <v>870</v>
      </c>
      <c r="CC59" s="89" t="s">
        <v>870</v>
      </c>
      <c r="CD59" s="89"/>
    </row>
    <row r="60" spans="1:82" ht="24" x14ac:dyDescent="0.25">
      <c r="A60" s="60" t="s">
        <v>426</v>
      </c>
      <c r="B60" s="88" t="s">
        <v>868</v>
      </c>
      <c r="C60" s="60"/>
      <c r="D60" s="89" t="s">
        <v>870</v>
      </c>
      <c r="E60" s="89">
        <f>SUM(E61)</f>
        <v>0</v>
      </c>
      <c r="F60" s="89">
        <f t="shared" ref="F60:BQ60" si="18">SUM(F61)</f>
        <v>0</v>
      </c>
      <c r="G60" s="89">
        <f t="shared" si="18"/>
        <v>0</v>
      </c>
      <c r="H60" s="89">
        <f t="shared" si="18"/>
        <v>0</v>
      </c>
      <c r="I60" s="89">
        <f t="shared" si="18"/>
        <v>0</v>
      </c>
      <c r="J60" s="89">
        <f t="shared" si="18"/>
        <v>0</v>
      </c>
      <c r="K60" s="89">
        <f t="shared" si="18"/>
        <v>0</v>
      </c>
      <c r="L60" s="89">
        <f t="shared" si="18"/>
        <v>0</v>
      </c>
      <c r="M60" s="89">
        <f t="shared" si="18"/>
        <v>0</v>
      </c>
      <c r="N60" s="89">
        <f t="shared" si="18"/>
        <v>0</v>
      </c>
      <c r="O60" s="89">
        <f t="shared" si="18"/>
        <v>0</v>
      </c>
      <c r="P60" s="89">
        <f t="shared" si="18"/>
        <v>0</v>
      </c>
      <c r="Q60" s="89">
        <f t="shared" si="18"/>
        <v>0</v>
      </c>
      <c r="R60" s="89">
        <f t="shared" si="18"/>
        <v>0</v>
      </c>
      <c r="S60" s="89">
        <f t="shared" si="18"/>
        <v>0</v>
      </c>
      <c r="T60" s="89">
        <f t="shared" si="18"/>
        <v>0</v>
      </c>
      <c r="U60" s="89">
        <f t="shared" si="18"/>
        <v>0</v>
      </c>
      <c r="V60" s="89">
        <f t="shared" si="18"/>
        <v>0</v>
      </c>
      <c r="W60" s="89">
        <f t="shared" si="18"/>
        <v>0</v>
      </c>
      <c r="X60" s="89">
        <f t="shared" si="18"/>
        <v>0</v>
      </c>
      <c r="Y60" s="89">
        <f t="shared" si="18"/>
        <v>0</v>
      </c>
      <c r="Z60" s="89">
        <f t="shared" si="18"/>
        <v>0</v>
      </c>
      <c r="AA60" s="89">
        <f t="shared" si="18"/>
        <v>0</v>
      </c>
      <c r="AB60" s="89">
        <f t="shared" si="18"/>
        <v>0</v>
      </c>
      <c r="AC60" s="89">
        <f t="shared" si="18"/>
        <v>0</v>
      </c>
      <c r="AD60" s="89">
        <f t="shared" si="18"/>
        <v>0</v>
      </c>
      <c r="AE60" s="89">
        <f t="shared" si="18"/>
        <v>0</v>
      </c>
      <c r="AF60" s="89">
        <f t="shared" si="18"/>
        <v>0</v>
      </c>
      <c r="AG60" s="89">
        <f t="shared" si="18"/>
        <v>0</v>
      </c>
      <c r="AH60" s="89">
        <f t="shared" si="18"/>
        <v>0</v>
      </c>
      <c r="AI60" s="89">
        <f t="shared" si="18"/>
        <v>0</v>
      </c>
      <c r="AJ60" s="89">
        <f t="shared" si="18"/>
        <v>0</v>
      </c>
      <c r="AK60" s="89">
        <f t="shared" si="18"/>
        <v>0</v>
      </c>
      <c r="AL60" s="89">
        <f t="shared" si="18"/>
        <v>0</v>
      </c>
      <c r="AM60" s="89">
        <f t="shared" si="18"/>
        <v>0</v>
      </c>
      <c r="AN60" s="89">
        <f t="shared" si="18"/>
        <v>0</v>
      </c>
      <c r="AO60" s="89">
        <f t="shared" si="18"/>
        <v>0</v>
      </c>
      <c r="AP60" s="89">
        <f t="shared" si="18"/>
        <v>0</v>
      </c>
      <c r="AQ60" s="89">
        <f t="shared" si="18"/>
        <v>0</v>
      </c>
      <c r="AR60" s="89">
        <f t="shared" si="18"/>
        <v>0</v>
      </c>
      <c r="AS60" s="89">
        <f t="shared" si="18"/>
        <v>0</v>
      </c>
      <c r="AT60" s="89">
        <f t="shared" si="18"/>
        <v>0</v>
      </c>
      <c r="AU60" s="89">
        <f t="shared" si="18"/>
        <v>0</v>
      </c>
      <c r="AV60" s="89">
        <f t="shared" si="18"/>
        <v>0</v>
      </c>
      <c r="AW60" s="89">
        <f t="shared" si="18"/>
        <v>0</v>
      </c>
      <c r="AX60" s="89">
        <f t="shared" si="18"/>
        <v>0</v>
      </c>
      <c r="AY60" s="89">
        <f t="shared" si="18"/>
        <v>0</v>
      </c>
      <c r="AZ60" s="89">
        <f t="shared" si="18"/>
        <v>0</v>
      </c>
      <c r="BA60" s="89">
        <f t="shared" si="18"/>
        <v>0</v>
      </c>
      <c r="BB60" s="89">
        <f t="shared" si="18"/>
        <v>0</v>
      </c>
      <c r="BC60" s="89">
        <f t="shared" si="18"/>
        <v>0</v>
      </c>
      <c r="BD60" s="89">
        <f t="shared" si="18"/>
        <v>0</v>
      </c>
      <c r="BE60" s="89">
        <f t="shared" si="18"/>
        <v>0</v>
      </c>
      <c r="BF60" s="89">
        <f t="shared" si="18"/>
        <v>0</v>
      </c>
      <c r="BG60" s="89">
        <f t="shared" si="18"/>
        <v>0</v>
      </c>
      <c r="BH60" s="89">
        <f t="shared" si="18"/>
        <v>0</v>
      </c>
      <c r="BI60" s="89">
        <f t="shared" si="18"/>
        <v>0</v>
      </c>
      <c r="BJ60" s="89">
        <f t="shared" si="18"/>
        <v>0</v>
      </c>
      <c r="BK60" s="89">
        <f t="shared" si="18"/>
        <v>0</v>
      </c>
      <c r="BL60" s="89">
        <f t="shared" si="18"/>
        <v>0</v>
      </c>
      <c r="BM60" s="89">
        <f t="shared" si="18"/>
        <v>0</v>
      </c>
      <c r="BN60" s="89">
        <f t="shared" si="18"/>
        <v>0</v>
      </c>
      <c r="BO60" s="89">
        <f t="shared" si="18"/>
        <v>0</v>
      </c>
      <c r="BP60" s="89">
        <f t="shared" si="18"/>
        <v>0</v>
      </c>
      <c r="BQ60" s="89">
        <f t="shared" si="18"/>
        <v>0</v>
      </c>
      <c r="BR60" s="89">
        <f t="shared" ref="BR60:CC60" si="19">SUM(BR61)</f>
        <v>0</v>
      </c>
      <c r="BS60" s="89">
        <f t="shared" si="19"/>
        <v>0</v>
      </c>
      <c r="BT60" s="89">
        <f t="shared" si="19"/>
        <v>0</v>
      </c>
      <c r="BU60" s="89">
        <f t="shared" si="19"/>
        <v>0</v>
      </c>
      <c r="BV60" s="89">
        <f t="shared" si="19"/>
        <v>0</v>
      </c>
      <c r="BW60" s="89">
        <f t="shared" si="19"/>
        <v>0</v>
      </c>
      <c r="BX60" s="89">
        <f t="shared" si="19"/>
        <v>0</v>
      </c>
      <c r="BY60" s="89">
        <f t="shared" si="19"/>
        <v>0</v>
      </c>
      <c r="BZ60" s="89">
        <f t="shared" si="19"/>
        <v>0</v>
      </c>
      <c r="CA60" s="89">
        <f t="shared" si="19"/>
        <v>0</v>
      </c>
      <c r="CB60" s="89">
        <f t="shared" si="19"/>
        <v>0</v>
      </c>
      <c r="CC60" s="89">
        <f t="shared" si="19"/>
        <v>0</v>
      </c>
      <c r="CD60" s="89"/>
    </row>
    <row r="61" spans="1:82" ht="24" x14ac:dyDescent="0.25">
      <c r="A61" s="60" t="s">
        <v>424</v>
      </c>
      <c r="B61" s="88" t="s">
        <v>819</v>
      </c>
      <c r="C61" s="90"/>
      <c r="D61" s="89" t="s">
        <v>870</v>
      </c>
      <c r="E61" s="89">
        <f t="shared" ref="E61:AJ61" si="20">SUM(E62:E62)</f>
        <v>0</v>
      </c>
      <c r="F61" s="89">
        <f t="shared" si="20"/>
        <v>0</v>
      </c>
      <c r="G61" s="89">
        <f t="shared" si="20"/>
        <v>0</v>
      </c>
      <c r="H61" s="89">
        <f t="shared" si="20"/>
        <v>0</v>
      </c>
      <c r="I61" s="89">
        <f t="shared" si="20"/>
        <v>0</v>
      </c>
      <c r="J61" s="89">
        <f t="shared" si="20"/>
        <v>0</v>
      </c>
      <c r="K61" s="89">
        <f t="shared" si="20"/>
        <v>0</v>
      </c>
      <c r="L61" s="89">
        <f t="shared" si="20"/>
        <v>0</v>
      </c>
      <c r="M61" s="89">
        <f t="shared" si="20"/>
        <v>0</v>
      </c>
      <c r="N61" s="89">
        <f t="shared" si="20"/>
        <v>0</v>
      </c>
      <c r="O61" s="89">
        <f t="shared" si="20"/>
        <v>0</v>
      </c>
      <c r="P61" s="89">
        <f t="shared" si="20"/>
        <v>0</v>
      </c>
      <c r="Q61" s="89">
        <f t="shared" si="20"/>
        <v>0</v>
      </c>
      <c r="R61" s="89">
        <f t="shared" si="20"/>
        <v>0</v>
      </c>
      <c r="S61" s="89">
        <f t="shared" si="20"/>
        <v>0</v>
      </c>
      <c r="T61" s="89">
        <f t="shared" si="20"/>
        <v>0</v>
      </c>
      <c r="U61" s="89">
        <f t="shared" si="20"/>
        <v>0</v>
      </c>
      <c r="V61" s="89">
        <f t="shared" si="20"/>
        <v>0</v>
      </c>
      <c r="W61" s="89">
        <f t="shared" si="20"/>
        <v>0</v>
      </c>
      <c r="X61" s="89">
        <f t="shared" si="20"/>
        <v>0</v>
      </c>
      <c r="Y61" s="89">
        <f t="shared" si="20"/>
        <v>0</v>
      </c>
      <c r="Z61" s="89">
        <f t="shared" si="20"/>
        <v>0</v>
      </c>
      <c r="AA61" s="89">
        <f t="shared" si="20"/>
        <v>0</v>
      </c>
      <c r="AB61" s="89">
        <f t="shared" si="20"/>
        <v>0</v>
      </c>
      <c r="AC61" s="89">
        <f t="shared" si="20"/>
        <v>0</v>
      </c>
      <c r="AD61" s="89">
        <f t="shared" si="20"/>
        <v>0</v>
      </c>
      <c r="AE61" s="89">
        <f t="shared" si="20"/>
        <v>0</v>
      </c>
      <c r="AF61" s="89">
        <f t="shared" si="20"/>
        <v>0</v>
      </c>
      <c r="AG61" s="89">
        <f t="shared" si="20"/>
        <v>0</v>
      </c>
      <c r="AH61" s="89">
        <f t="shared" si="20"/>
        <v>0</v>
      </c>
      <c r="AI61" s="89">
        <f t="shared" si="20"/>
        <v>0</v>
      </c>
      <c r="AJ61" s="89">
        <f t="shared" si="20"/>
        <v>0</v>
      </c>
      <c r="AK61" s="89">
        <f t="shared" ref="AK61:BP61" si="21">SUM(AK62:AK62)</f>
        <v>0</v>
      </c>
      <c r="AL61" s="89">
        <f t="shared" si="21"/>
        <v>0</v>
      </c>
      <c r="AM61" s="89">
        <f t="shared" si="21"/>
        <v>0</v>
      </c>
      <c r="AN61" s="89">
        <f t="shared" si="21"/>
        <v>0</v>
      </c>
      <c r="AO61" s="89">
        <f t="shared" si="21"/>
        <v>0</v>
      </c>
      <c r="AP61" s="89">
        <f t="shared" si="21"/>
        <v>0</v>
      </c>
      <c r="AQ61" s="89">
        <f t="shared" si="21"/>
        <v>0</v>
      </c>
      <c r="AR61" s="89">
        <f t="shared" si="21"/>
        <v>0</v>
      </c>
      <c r="AS61" s="89">
        <f t="shared" si="21"/>
        <v>0</v>
      </c>
      <c r="AT61" s="89">
        <f t="shared" si="21"/>
        <v>0</v>
      </c>
      <c r="AU61" s="89">
        <f t="shared" si="21"/>
        <v>0</v>
      </c>
      <c r="AV61" s="89">
        <f t="shared" si="21"/>
        <v>0</v>
      </c>
      <c r="AW61" s="89">
        <f t="shared" si="21"/>
        <v>0</v>
      </c>
      <c r="AX61" s="89">
        <f t="shared" si="21"/>
        <v>0</v>
      </c>
      <c r="AY61" s="89">
        <f t="shared" si="21"/>
        <v>0</v>
      </c>
      <c r="AZ61" s="89">
        <f t="shared" si="21"/>
        <v>0</v>
      </c>
      <c r="BA61" s="89">
        <f t="shared" si="21"/>
        <v>0</v>
      </c>
      <c r="BB61" s="89">
        <f t="shared" si="21"/>
        <v>0</v>
      </c>
      <c r="BC61" s="89">
        <f t="shared" si="21"/>
        <v>0</v>
      </c>
      <c r="BD61" s="89">
        <f t="shared" si="21"/>
        <v>0</v>
      </c>
      <c r="BE61" s="89">
        <f t="shared" si="21"/>
        <v>0</v>
      </c>
      <c r="BF61" s="89">
        <f t="shared" si="21"/>
        <v>0</v>
      </c>
      <c r="BG61" s="89">
        <f t="shared" si="21"/>
        <v>0</v>
      </c>
      <c r="BH61" s="89">
        <f t="shared" si="21"/>
        <v>0</v>
      </c>
      <c r="BI61" s="89">
        <f t="shared" si="21"/>
        <v>0</v>
      </c>
      <c r="BJ61" s="89">
        <f t="shared" si="21"/>
        <v>0</v>
      </c>
      <c r="BK61" s="89">
        <f t="shared" si="21"/>
        <v>0</v>
      </c>
      <c r="BL61" s="89">
        <f t="shared" si="21"/>
        <v>0</v>
      </c>
      <c r="BM61" s="89">
        <f t="shared" si="21"/>
        <v>0</v>
      </c>
      <c r="BN61" s="89">
        <f t="shared" si="21"/>
        <v>0</v>
      </c>
      <c r="BO61" s="89">
        <f t="shared" si="21"/>
        <v>0</v>
      </c>
      <c r="BP61" s="89">
        <f t="shared" si="21"/>
        <v>0</v>
      </c>
      <c r="BQ61" s="89">
        <f t="shared" ref="BQ61:CC61" si="22">SUM(BQ62:BQ62)</f>
        <v>0</v>
      </c>
      <c r="BR61" s="89">
        <f t="shared" si="22"/>
        <v>0</v>
      </c>
      <c r="BS61" s="89">
        <f t="shared" si="22"/>
        <v>0</v>
      </c>
      <c r="BT61" s="89">
        <f t="shared" si="22"/>
        <v>0</v>
      </c>
      <c r="BU61" s="89">
        <f t="shared" si="22"/>
        <v>0</v>
      </c>
      <c r="BV61" s="89">
        <f t="shared" si="22"/>
        <v>0</v>
      </c>
      <c r="BW61" s="89">
        <f t="shared" si="22"/>
        <v>0</v>
      </c>
      <c r="BX61" s="89">
        <f t="shared" si="22"/>
        <v>0</v>
      </c>
      <c r="BY61" s="89">
        <f t="shared" si="22"/>
        <v>0</v>
      </c>
      <c r="BZ61" s="89">
        <f t="shared" si="22"/>
        <v>0</v>
      </c>
      <c r="CA61" s="89">
        <f t="shared" si="22"/>
        <v>0</v>
      </c>
      <c r="CB61" s="89">
        <f t="shared" si="22"/>
        <v>0</v>
      </c>
      <c r="CC61" s="89">
        <f t="shared" si="22"/>
        <v>0</v>
      </c>
      <c r="CD61" s="89"/>
    </row>
    <row r="62" spans="1:82" x14ac:dyDescent="0.25">
      <c r="A62" s="60"/>
      <c r="B62" s="99" t="s">
        <v>905</v>
      </c>
      <c r="C62" s="74" t="s">
        <v>906</v>
      </c>
      <c r="D62" s="89"/>
      <c r="E62" s="116">
        <f>L62+S62+Z62+AG62</f>
        <v>0</v>
      </c>
      <c r="F62" s="116">
        <f t="shared" ref="F62:K62" si="23">M62+T62+AA62+AH62</f>
        <v>0</v>
      </c>
      <c r="G62" s="116">
        <f t="shared" si="23"/>
        <v>0</v>
      </c>
      <c r="H62" s="116">
        <f t="shared" si="23"/>
        <v>0</v>
      </c>
      <c r="I62" s="116">
        <f t="shared" si="23"/>
        <v>0</v>
      </c>
      <c r="J62" s="116">
        <f t="shared" si="23"/>
        <v>0</v>
      </c>
      <c r="K62" s="116">
        <f t="shared" si="23"/>
        <v>0</v>
      </c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116">
        <f t="shared" ref="AN62:AT62" si="24">AU62+BB62+BI62+BP62</f>
        <v>0</v>
      </c>
      <c r="AO62" s="116">
        <f t="shared" si="24"/>
        <v>0</v>
      </c>
      <c r="AP62" s="116">
        <f t="shared" si="24"/>
        <v>0</v>
      </c>
      <c r="AQ62" s="116">
        <f t="shared" si="24"/>
        <v>0</v>
      </c>
      <c r="AR62" s="116">
        <f t="shared" si="24"/>
        <v>0</v>
      </c>
      <c r="AS62" s="116">
        <f t="shared" si="24"/>
        <v>0</v>
      </c>
      <c r="AT62" s="116">
        <f t="shared" si="24"/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v>0</v>
      </c>
      <c r="AZ62" s="116">
        <v>0</v>
      </c>
      <c r="BA62" s="116">
        <v>0</v>
      </c>
      <c r="BB62" s="116">
        <v>0</v>
      </c>
      <c r="BC62" s="116">
        <v>0</v>
      </c>
      <c r="BD62" s="116">
        <v>0</v>
      </c>
      <c r="BE62" s="116">
        <v>0</v>
      </c>
      <c r="BF62" s="116">
        <v>0</v>
      </c>
      <c r="BG62" s="116">
        <v>0</v>
      </c>
      <c r="BH62" s="116">
        <v>0</v>
      </c>
      <c r="BI62" s="116">
        <v>0</v>
      </c>
      <c r="BJ62" s="116">
        <v>0</v>
      </c>
      <c r="BK62" s="116">
        <v>0</v>
      </c>
      <c r="BL62" s="116">
        <v>0</v>
      </c>
      <c r="BM62" s="116">
        <v>0</v>
      </c>
      <c r="BN62" s="116">
        <v>0</v>
      </c>
      <c r="BO62" s="116">
        <v>0</v>
      </c>
      <c r="BP62" s="116">
        <v>0</v>
      </c>
      <c r="BQ62" s="116">
        <v>0</v>
      </c>
      <c r="BR62" s="116">
        <v>0</v>
      </c>
      <c r="BS62" s="116">
        <v>0</v>
      </c>
      <c r="BT62" s="116">
        <v>0</v>
      </c>
      <c r="BU62" s="116">
        <v>0</v>
      </c>
      <c r="BV62" s="116">
        <v>0</v>
      </c>
      <c r="BW62" s="116">
        <f>BP62-AG62</f>
        <v>0</v>
      </c>
      <c r="BX62" s="116">
        <f t="shared" ref="BX62" si="25">BQ62-AH62</f>
        <v>0</v>
      </c>
      <c r="BY62" s="116">
        <f t="shared" ref="BY62" si="26">BR62-AI62</f>
        <v>0</v>
      </c>
      <c r="BZ62" s="116">
        <f t="shared" ref="BZ62" si="27">BS62-AJ62</f>
        <v>0</v>
      </c>
      <c r="CA62" s="116">
        <f t="shared" ref="CA62" si="28">BT62-AK62</f>
        <v>0</v>
      </c>
      <c r="CB62" s="116">
        <f t="shared" ref="CB62" si="29">BU62-AL62</f>
        <v>0</v>
      </c>
      <c r="CC62" s="116">
        <f t="shared" ref="CC62" si="30">BV62-AM62</f>
        <v>0</v>
      </c>
      <c r="CD62" s="89"/>
    </row>
    <row r="63" spans="1:82" ht="24" x14ac:dyDescent="0.25">
      <c r="A63" s="60" t="s">
        <v>420</v>
      </c>
      <c r="B63" s="88" t="s">
        <v>869</v>
      </c>
      <c r="C63" s="89"/>
      <c r="D63" s="89" t="s">
        <v>870</v>
      </c>
      <c r="E63" s="89" t="s">
        <v>870</v>
      </c>
      <c r="F63" s="89" t="s">
        <v>870</v>
      </c>
      <c r="G63" s="89" t="s">
        <v>870</v>
      </c>
      <c r="H63" s="89" t="s">
        <v>870</v>
      </c>
      <c r="I63" s="89" t="s">
        <v>870</v>
      </c>
      <c r="J63" s="89" t="s">
        <v>870</v>
      </c>
      <c r="K63" s="89" t="s">
        <v>870</v>
      </c>
      <c r="L63" s="89" t="s">
        <v>870</v>
      </c>
      <c r="M63" s="89" t="s">
        <v>870</v>
      </c>
      <c r="N63" s="89" t="s">
        <v>870</v>
      </c>
      <c r="O63" s="89" t="s">
        <v>870</v>
      </c>
      <c r="P63" s="89" t="s">
        <v>870</v>
      </c>
      <c r="Q63" s="89" t="s">
        <v>870</v>
      </c>
      <c r="R63" s="89" t="s">
        <v>870</v>
      </c>
      <c r="S63" s="89" t="s">
        <v>870</v>
      </c>
      <c r="T63" s="89" t="s">
        <v>870</v>
      </c>
      <c r="U63" s="89" t="s">
        <v>870</v>
      </c>
      <c r="V63" s="89" t="s">
        <v>870</v>
      </c>
      <c r="W63" s="89" t="s">
        <v>870</v>
      </c>
      <c r="X63" s="89" t="s">
        <v>870</v>
      </c>
      <c r="Y63" s="89" t="s">
        <v>870</v>
      </c>
      <c r="Z63" s="89" t="s">
        <v>870</v>
      </c>
      <c r="AA63" s="89" t="s">
        <v>870</v>
      </c>
      <c r="AB63" s="89" t="s">
        <v>870</v>
      </c>
      <c r="AC63" s="89" t="s">
        <v>870</v>
      </c>
      <c r="AD63" s="89" t="s">
        <v>870</v>
      </c>
      <c r="AE63" s="89" t="s">
        <v>870</v>
      </c>
      <c r="AF63" s="89" t="s">
        <v>870</v>
      </c>
      <c r="AG63" s="89" t="s">
        <v>870</v>
      </c>
      <c r="AH63" s="89" t="s">
        <v>870</v>
      </c>
      <c r="AI63" s="89" t="s">
        <v>870</v>
      </c>
      <c r="AJ63" s="89" t="s">
        <v>870</v>
      </c>
      <c r="AK63" s="89" t="s">
        <v>870</v>
      </c>
      <c r="AL63" s="89" t="s">
        <v>870</v>
      </c>
      <c r="AM63" s="89" t="s">
        <v>870</v>
      </c>
      <c r="AN63" s="89" t="s">
        <v>870</v>
      </c>
      <c r="AO63" s="89" t="s">
        <v>870</v>
      </c>
      <c r="AP63" s="89" t="s">
        <v>870</v>
      </c>
      <c r="AQ63" s="89" t="s">
        <v>870</v>
      </c>
      <c r="AR63" s="89" t="s">
        <v>870</v>
      </c>
      <c r="AS63" s="89" t="s">
        <v>870</v>
      </c>
      <c r="AT63" s="89" t="s">
        <v>870</v>
      </c>
      <c r="AU63" s="89" t="s">
        <v>870</v>
      </c>
      <c r="AV63" s="89" t="s">
        <v>870</v>
      </c>
      <c r="AW63" s="89" t="s">
        <v>870</v>
      </c>
      <c r="AX63" s="89" t="s">
        <v>870</v>
      </c>
      <c r="AY63" s="89" t="s">
        <v>870</v>
      </c>
      <c r="AZ63" s="89" t="s">
        <v>870</v>
      </c>
      <c r="BA63" s="89" t="s">
        <v>870</v>
      </c>
      <c r="BB63" s="89" t="s">
        <v>870</v>
      </c>
      <c r="BC63" s="89" t="s">
        <v>870</v>
      </c>
      <c r="BD63" s="89" t="s">
        <v>870</v>
      </c>
      <c r="BE63" s="89" t="s">
        <v>870</v>
      </c>
      <c r="BF63" s="89" t="s">
        <v>870</v>
      </c>
      <c r="BG63" s="89" t="s">
        <v>870</v>
      </c>
      <c r="BH63" s="89" t="s">
        <v>870</v>
      </c>
      <c r="BI63" s="89" t="s">
        <v>870</v>
      </c>
      <c r="BJ63" s="89" t="s">
        <v>870</v>
      </c>
      <c r="BK63" s="89" t="s">
        <v>870</v>
      </c>
      <c r="BL63" s="89" t="s">
        <v>870</v>
      </c>
      <c r="BM63" s="89" t="s">
        <v>870</v>
      </c>
      <c r="BN63" s="89" t="s">
        <v>870</v>
      </c>
      <c r="BO63" s="89" t="s">
        <v>870</v>
      </c>
      <c r="BP63" s="89" t="s">
        <v>870</v>
      </c>
      <c r="BQ63" s="89" t="s">
        <v>870</v>
      </c>
      <c r="BR63" s="89" t="s">
        <v>870</v>
      </c>
      <c r="BS63" s="89" t="s">
        <v>870</v>
      </c>
      <c r="BT63" s="89" t="s">
        <v>870</v>
      </c>
      <c r="BU63" s="89" t="s">
        <v>870</v>
      </c>
      <c r="BV63" s="89" t="s">
        <v>870</v>
      </c>
      <c r="BW63" s="89" t="s">
        <v>870</v>
      </c>
      <c r="BX63" s="89" t="s">
        <v>870</v>
      </c>
      <c r="BY63" s="89" t="s">
        <v>870</v>
      </c>
      <c r="BZ63" s="89" t="s">
        <v>870</v>
      </c>
      <c r="CA63" s="89" t="s">
        <v>870</v>
      </c>
      <c r="CB63" s="89" t="s">
        <v>870</v>
      </c>
      <c r="CC63" s="89" t="s">
        <v>870</v>
      </c>
      <c r="CD63" s="89"/>
    </row>
    <row r="64" spans="1:82" ht="24" x14ac:dyDescent="0.25">
      <c r="A64" s="60" t="s">
        <v>418</v>
      </c>
      <c r="B64" s="88" t="s">
        <v>871</v>
      </c>
      <c r="C64" s="89"/>
      <c r="D64" s="89" t="s">
        <v>870</v>
      </c>
      <c r="E64" s="89" t="s">
        <v>870</v>
      </c>
      <c r="F64" s="89" t="s">
        <v>870</v>
      </c>
      <c r="G64" s="89" t="s">
        <v>870</v>
      </c>
      <c r="H64" s="89" t="s">
        <v>870</v>
      </c>
      <c r="I64" s="89" t="s">
        <v>870</v>
      </c>
      <c r="J64" s="89" t="s">
        <v>870</v>
      </c>
      <c r="K64" s="89" t="s">
        <v>870</v>
      </c>
      <c r="L64" s="89" t="s">
        <v>870</v>
      </c>
      <c r="M64" s="89" t="s">
        <v>870</v>
      </c>
      <c r="N64" s="89" t="s">
        <v>870</v>
      </c>
      <c r="O64" s="89" t="s">
        <v>870</v>
      </c>
      <c r="P64" s="89" t="s">
        <v>870</v>
      </c>
      <c r="Q64" s="89" t="s">
        <v>870</v>
      </c>
      <c r="R64" s="89" t="s">
        <v>870</v>
      </c>
      <c r="S64" s="89" t="s">
        <v>870</v>
      </c>
      <c r="T64" s="89" t="s">
        <v>870</v>
      </c>
      <c r="U64" s="89" t="s">
        <v>870</v>
      </c>
      <c r="V64" s="89" t="s">
        <v>870</v>
      </c>
      <c r="W64" s="89" t="s">
        <v>870</v>
      </c>
      <c r="X64" s="89" t="s">
        <v>870</v>
      </c>
      <c r="Y64" s="89" t="s">
        <v>870</v>
      </c>
      <c r="Z64" s="89" t="s">
        <v>870</v>
      </c>
      <c r="AA64" s="89" t="s">
        <v>870</v>
      </c>
      <c r="AB64" s="89" t="s">
        <v>870</v>
      </c>
      <c r="AC64" s="89" t="s">
        <v>870</v>
      </c>
      <c r="AD64" s="89" t="s">
        <v>870</v>
      </c>
      <c r="AE64" s="89" t="s">
        <v>870</v>
      </c>
      <c r="AF64" s="89" t="s">
        <v>870</v>
      </c>
      <c r="AG64" s="89" t="s">
        <v>870</v>
      </c>
      <c r="AH64" s="89" t="s">
        <v>870</v>
      </c>
      <c r="AI64" s="89" t="s">
        <v>870</v>
      </c>
      <c r="AJ64" s="89" t="s">
        <v>870</v>
      </c>
      <c r="AK64" s="89" t="s">
        <v>870</v>
      </c>
      <c r="AL64" s="89" t="s">
        <v>870</v>
      </c>
      <c r="AM64" s="89" t="s">
        <v>870</v>
      </c>
      <c r="AN64" s="89" t="s">
        <v>870</v>
      </c>
      <c r="AO64" s="89" t="s">
        <v>870</v>
      </c>
      <c r="AP64" s="89" t="s">
        <v>870</v>
      </c>
      <c r="AQ64" s="89" t="s">
        <v>870</v>
      </c>
      <c r="AR64" s="89" t="s">
        <v>870</v>
      </c>
      <c r="AS64" s="89" t="s">
        <v>870</v>
      </c>
      <c r="AT64" s="89" t="s">
        <v>870</v>
      </c>
      <c r="AU64" s="89" t="s">
        <v>870</v>
      </c>
      <c r="AV64" s="89" t="s">
        <v>870</v>
      </c>
      <c r="AW64" s="89" t="s">
        <v>870</v>
      </c>
      <c r="AX64" s="89" t="s">
        <v>870</v>
      </c>
      <c r="AY64" s="89" t="s">
        <v>870</v>
      </c>
      <c r="AZ64" s="89" t="s">
        <v>870</v>
      </c>
      <c r="BA64" s="89" t="s">
        <v>870</v>
      </c>
      <c r="BB64" s="89" t="s">
        <v>870</v>
      </c>
      <c r="BC64" s="89" t="s">
        <v>870</v>
      </c>
      <c r="BD64" s="89" t="s">
        <v>870</v>
      </c>
      <c r="BE64" s="89" t="s">
        <v>870</v>
      </c>
      <c r="BF64" s="89" t="s">
        <v>870</v>
      </c>
      <c r="BG64" s="89" t="s">
        <v>870</v>
      </c>
      <c r="BH64" s="89" t="s">
        <v>870</v>
      </c>
      <c r="BI64" s="89" t="s">
        <v>870</v>
      </c>
      <c r="BJ64" s="89" t="s">
        <v>870</v>
      </c>
      <c r="BK64" s="89" t="s">
        <v>870</v>
      </c>
      <c r="BL64" s="89" t="s">
        <v>870</v>
      </c>
      <c r="BM64" s="89" t="s">
        <v>870</v>
      </c>
      <c r="BN64" s="89" t="s">
        <v>870</v>
      </c>
      <c r="BO64" s="89" t="s">
        <v>870</v>
      </c>
      <c r="BP64" s="89" t="s">
        <v>870</v>
      </c>
      <c r="BQ64" s="89" t="s">
        <v>870</v>
      </c>
      <c r="BR64" s="89" t="s">
        <v>870</v>
      </c>
      <c r="BS64" s="89" t="s">
        <v>870</v>
      </c>
      <c r="BT64" s="89" t="s">
        <v>870</v>
      </c>
      <c r="BU64" s="89" t="s">
        <v>870</v>
      </c>
      <c r="BV64" s="89" t="s">
        <v>870</v>
      </c>
      <c r="BW64" s="89" t="s">
        <v>870</v>
      </c>
      <c r="BX64" s="89" t="s">
        <v>870</v>
      </c>
      <c r="BY64" s="89" t="s">
        <v>870</v>
      </c>
      <c r="BZ64" s="89" t="s">
        <v>870</v>
      </c>
      <c r="CA64" s="89" t="s">
        <v>870</v>
      </c>
      <c r="CB64" s="89" t="s">
        <v>870</v>
      </c>
      <c r="CC64" s="89" t="s">
        <v>870</v>
      </c>
      <c r="CD64" s="89"/>
    </row>
    <row r="65" spans="1:82" ht="24" x14ac:dyDescent="0.25">
      <c r="A65" s="60" t="s">
        <v>416</v>
      </c>
      <c r="B65" s="88" t="s">
        <v>872</v>
      </c>
      <c r="C65" s="89"/>
      <c r="D65" s="89" t="s">
        <v>870</v>
      </c>
      <c r="E65" s="89" t="s">
        <v>870</v>
      </c>
      <c r="F65" s="89" t="s">
        <v>870</v>
      </c>
      <c r="G65" s="89" t="s">
        <v>870</v>
      </c>
      <c r="H65" s="89" t="s">
        <v>870</v>
      </c>
      <c r="I65" s="89" t="s">
        <v>870</v>
      </c>
      <c r="J65" s="89" t="s">
        <v>870</v>
      </c>
      <c r="K65" s="89" t="s">
        <v>870</v>
      </c>
      <c r="L65" s="89" t="s">
        <v>870</v>
      </c>
      <c r="M65" s="89" t="s">
        <v>870</v>
      </c>
      <c r="N65" s="89" t="s">
        <v>870</v>
      </c>
      <c r="O65" s="89" t="s">
        <v>870</v>
      </c>
      <c r="P65" s="89" t="s">
        <v>870</v>
      </c>
      <c r="Q65" s="89" t="s">
        <v>870</v>
      </c>
      <c r="R65" s="89" t="s">
        <v>870</v>
      </c>
      <c r="S65" s="89" t="s">
        <v>870</v>
      </c>
      <c r="T65" s="89" t="s">
        <v>870</v>
      </c>
      <c r="U65" s="89" t="s">
        <v>870</v>
      </c>
      <c r="V65" s="89" t="s">
        <v>870</v>
      </c>
      <c r="W65" s="89" t="s">
        <v>870</v>
      </c>
      <c r="X65" s="89" t="s">
        <v>870</v>
      </c>
      <c r="Y65" s="89" t="s">
        <v>870</v>
      </c>
      <c r="Z65" s="89" t="s">
        <v>870</v>
      </c>
      <c r="AA65" s="89" t="s">
        <v>870</v>
      </c>
      <c r="AB65" s="89" t="s">
        <v>870</v>
      </c>
      <c r="AC65" s="89" t="s">
        <v>870</v>
      </c>
      <c r="AD65" s="89" t="s">
        <v>870</v>
      </c>
      <c r="AE65" s="89" t="s">
        <v>870</v>
      </c>
      <c r="AF65" s="89" t="s">
        <v>870</v>
      </c>
      <c r="AG65" s="89" t="s">
        <v>870</v>
      </c>
      <c r="AH65" s="89" t="s">
        <v>870</v>
      </c>
      <c r="AI65" s="89" t="s">
        <v>870</v>
      </c>
      <c r="AJ65" s="89" t="s">
        <v>870</v>
      </c>
      <c r="AK65" s="89" t="s">
        <v>870</v>
      </c>
      <c r="AL65" s="89" t="s">
        <v>870</v>
      </c>
      <c r="AM65" s="89" t="s">
        <v>870</v>
      </c>
      <c r="AN65" s="89" t="s">
        <v>870</v>
      </c>
      <c r="AO65" s="89" t="s">
        <v>870</v>
      </c>
      <c r="AP65" s="89" t="s">
        <v>870</v>
      </c>
      <c r="AQ65" s="89" t="s">
        <v>870</v>
      </c>
      <c r="AR65" s="89" t="s">
        <v>870</v>
      </c>
      <c r="AS65" s="89" t="s">
        <v>870</v>
      </c>
      <c r="AT65" s="89" t="s">
        <v>870</v>
      </c>
      <c r="AU65" s="89" t="s">
        <v>870</v>
      </c>
      <c r="AV65" s="89" t="s">
        <v>870</v>
      </c>
      <c r="AW65" s="89" t="s">
        <v>870</v>
      </c>
      <c r="AX65" s="89" t="s">
        <v>870</v>
      </c>
      <c r="AY65" s="89" t="s">
        <v>870</v>
      </c>
      <c r="AZ65" s="89" t="s">
        <v>870</v>
      </c>
      <c r="BA65" s="89" t="s">
        <v>870</v>
      </c>
      <c r="BB65" s="89" t="s">
        <v>870</v>
      </c>
      <c r="BC65" s="89" t="s">
        <v>870</v>
      </c>
      <c r="BD65" s="89" t="s">
        <v>870</v>
      </c>
      <c r="BE65" s="89" t="s">
        <v>870</v>
      </c>
      <c r="BF65" s="89" t="s">
        <v>870</v>
      </c>
      <c r="BG65" s="89" t="s">
        <v>870</v>
      </c>
      <c r="BH65" s="89" t="s">
        <v>870</v>
      </c>
      <c r="BI65" s="89" t="s">
        <v>870</v>
      </c>
      <c r="BJ65" s="89" t="s">
        <v>870</v>
      </c>
      <c r="BK65" s="89" t="s">
        <v>870</v>
      </c>
      <c r="BL65" s="89" t="s">
        <v>870</v>
      </c>
      <c r="BM65" s="89" t="s">
        <v>870</v>
      </c>
      <c r="BN65" s="89" t="s">
        <v>870</v>
      </c>
      <c r="BO65" s="89" t="s">
        <v>870</v>
      </c>
      <c r="BP65" s="89" t="s">
        <v>870</v>
      </c>
      <c r="BQ65" s="89" t="s">
        <v>870</v>
      </c>
      <c r="BR65" s="89" t="s">
        <v>870</v>
      </c>
      <c r="BS65" s="89" t="s">
        <v>870</v>
      </c>
      <c r="BT65" s="89" t="s">
        <v>870</v>
      </c>
      <c r="BU65" s="89" t="s">
        <v>870</v>
      </c>
      <c r="BV65" s="89" t="s">
        <v>870</v>
      </c>
      <c r="BW65" s="89" t="s">
        <v>870</v>
      </c>
      <c r="BX65" s="89" t="s">
        <v>870</v>
      </c>
      <c r="BY65" s="89" t="s">
        <v>870</v>
      </c>
      <c r="BZ65" s="89" t="s">
        <v>870</v>
      </c>
      <c r="CA65" s="89" t="s">
        <v>870</v>
      </c>
      <c r="CB65" s="89" t="s">
        <v>870</v>
      </c>
      <c r="CC65" s="89" t="s">
        <v>870</v>
      </c>
      <c r="CD65" s="89"/>
    </row>
    <row r="66" spans="1:82" ht="36" x14ac:dyDescent="0.25">
      <c r="A66" s="60" t="s">
        <v>414</v>
      </c>
      <c r="B66" s="88" t="s">
        <v>873</v>
      </c>
      <c r="C66" s="89"/>
      <c r="D66" s="89" t="s">
        <v>870</v>
      </c>
      <c r="E66" s="89" t="s">
        <v>870</v>
      </c>
      <c r="F66" s="89" t="s">
        <v>870</v>
      </c>
      <c r="G66" s="89" t="s">
        <v>870</v>
      </c>
      <c r="H66" s="89" t="s">
        <v>870</v>
      </c>
      <c r="I66" s="89" t="s">
        <v>870</v>
      </c>
      <c r="J66" s="89" t="s">
        <v>870</v>
      </c>
      <c r="K66" s="89" t="s">
        <v>870</v>
      </c>
      <c r="L66" s="89" t="s">
        <v>870</v>
      </c>
      <c r="M66" s="89" t="s">
        <v>870</v>
      </c>
      <c r="N66" s="89" t="s">
        <v>870</v>
      </c>
      <c r="O66" s="89" t="s">
        <v>870</v>
      </c>
      <c r="P66" s="89" t="s">
        <v>870</v>
      </c>
      <c r="Q66" s="89" t="s">
        <v>870</v>
      </c>
      <c r="R66" s="89" t="s">
        <v>870</v>
      </c>
      <c r="S66" s="89" t="s">
        <v>870</v>
      </c>
      <c r="T66" s="89" t="s">
        <v>870</v>
      </c>
      <c r="U66" s="89" t="s">
        <v>870</v>
      </c>
      <c r="V66" s="89" t="s">
        <v>870</v>
      </c>
      <c r="W66" s="89" t="s">
        <v>870</v>
      </c>
      <c r="X66" s="89" t="s">
        <v>870</v>
      </c>
      <c r="Y66" s="89" t="s">
        <v>870</v>
      </c>
      <c r="Z66" s="89" t="s">
        <v>870</v>
      </c>
      <c r="AA66" s="89" t="s">
        <v>870</v>
      </c>
      <c r="AB66" s="89" t="s">
        <v>870</v>
      </c>
      <c r="AC66" s="89" t="s">
        <v>870</v>
      </c>
      <c r="AD66" s="89" t="s">
        <v>870</v>
      </c>
      <c r="AE66" s="89" t="s">
        <v>870</v>
      </c>
      <c r="AF66" s="89" t="s">
        <v>870</v>
      </c>
      <c r="AG66" s="89" t="s">
        <v>870</v>
      </c>
      <c r="AH66" s="89" t="s">
        <v>870</v>
      </c>
      <c r="AI66" s="89" t="s">
        <v>870</v>
      </c>
      <c r="AJ66" s="89" t="s">
        <v>870</v>
      </c>
      <c r="AK66" s="89" t="s">
        <v>870</v>
      </c>
      <c r="AL66" s="89" t="s">
        <v>870</v>
      </c>
      <c r="AM66" s="89" t="s">
        <v>870</v>
      </c>
      <c r="AN66" s="89" t="s">
        <v>870</v>
      </c>
      <c r="AO66" s="89" t="s">
        <v>870</v>
      </c>
      <c r="AP66" s="89" t="s">
        <v>870</v>
      </c>
      <c r="AQ66" s="89" t="s">
        <v>870</v>
      </c>
      <c r="AR66" s="89" t="s">
        <v>870</v>
      </c>
      <c r="AS66" s="89" t="s">
        <v>870</v>
      </c>
      <c r="AT66" s="89" t="s">
        <v>870</v>
      </c>
      <c r="AU66" s="89" t="s">
        <v>870</v>
      </c>
      <c r="AV66" s="89" t="s">
        <v>870</v>
      </c>
      <c r="AW66" s="89" t="s">
        <v>870</v>
      </c>
      <c r="AX66" s="89" t="s">
        <v>870</v>
      </c>
      <c r="AY66" s="89" t="s">
        <v>870</v>
      </c>
      <c r="AZ66" s="89" t="s">
        <v>870</v>
      </c>
      <c r="BA66" s="89" t="s">
        <v>870</v>
      </c>
      <c r="BB66" s="89" t="s">
        <v>870</v>
      </c>
      <c r="BC66" s="89" t="s">
        <v>870</v>
      </c>
      <c r="BD66" s="89" t="s">
        <v>870</v>
      </c>
      <c r="BE66" s="89" t="s">
        <v>870</v>
      </c>
      <c r="BF66" s="89" t="s">
        <v>870</v>
      </c>
      <c r="BG66" s="89" t="s">
        <v>870</v>
      </c>
      <c r="BH66" s="89" t="s">
        <v>870</v>
      </c>
      <c r="BI66" s="89" t="s">
        <v>870</v>
      </c>
      <c r="BJ66" s="89" t="s">
        <v>870</v>
      </c>
      <c r="BK66" s="89" t="s">
        <v>870</v>
      </c>
      <c r="BL66" s="89" t="s">
        <v>870</v>
      </c>
      <c r="BM66" s="89" t="s">
        <v>870</v>
      </c>
      <c r="BN66" s="89" t="s">
        <v>870</v>
      </c>
      <c r="BO66" s="89" t="s">
        <v>870</v>
      </c>
      <c r="BP66" s="89" t="s">
        <v>870</v>
      </c>
      <c r="BQ66" s="89" t="s">
        <v>870</v>
      </c>
      <c r="BR66" s="89" t="s">
        <v>870</v>
      </c>
      <c r="BS66" s="89" t="s">
        <v>870</v>
      </c>
      <c r="BT66" s="89" t="s">
        <v>870</v>
      </c>
      <c r="BU66" s="89" t="s">
        <v>870</v>
      </c>
      <c r="BV66" s="89" t="s">
        <v>870</v>
      </c>
      <c r="BW66" s="89" t="s">
        <v>870</v>
      </c>
      <c r="BX66" s="89" t="s">
        <v>870</v>
      </c>
      <c r="BY66" s="89" t="s">
        <v>870</v>
      </c>
      <c r="BZ66" s="89" t="s">
        <v>870</v>
      </c>
      <c r="CA66" s="89" t="s">
        <v>870</v>
      </c>
      <c r="CB66" s="89" t="s">
        <v>870</v>
      </c>
      <c r="CC66" s="89" t="s">
        <v>870</v>
      </c>
      <c r="CD66" s="89"/>
    </row>
    <row r="67" spans="1:82" ht="36" x14ac:dyDescent="0.25">
      <c r="A67" s="60" t="s">
        <v>412</v>
      </c>
      <c r="B67" s="88" t="s">
        <v>874</v>
      </c>
      <c r="C67" s="89"/>
      <c r="D67" s="89" t="s">
        <v>870</v>
      </c>
      <c r="E67" s="89" t="s">
        <v>870</v>
      </c>
      <c r="F67" s="89" t="s">
        <v>870</v>
      </c>
      <c r="G67" s="89" t="s">
        <v>870</v>
      </c>
      <c r="H67" s="89" t="s">
        <v>870</v>
      </c>
      <c r="I67" s="89" t="s">
        <v>870</v>
      </c>
      <c r="J67" s="89" t="s">
        <v>870</v>
      </c>
      <c r="K67" s="89" t="s">
        <v>870</v>
      </c>
      <c r="L67" s="89" t="s">
        <v>870</v>
      </c>
      <c r="M67" s="89" t="s">
        <v>870</v>
      </c>
      <c r="N67" s="89" t="s">
        <v>870</v>
      </c>
      <c r="O67" s="89" t="s">
        <v>870</v>
      </c>
      <c r="P67" s="89" t="s">
        <v>870</v>
      </c>
      <c r="Q67" s="89" t="s">
        <v>870</v>
      </c>
      <c r="R67" s="89" t="s">
        <v>870</v>
      </c>
      <c r="S67" s="89" t="s">
        <v>870</v>
      </c>
      <c r="T67" s="89" t="s">
        <v>870</v>
      </c>
      <c r="U67" s="89" t="s">
        <v>870</v>
      </c>
      <c r="V67" s="89" t="s">
        <v>870</v>
      </c>
      <c r="W67" s="89" t="s">
        <v>870</v>
      </c>
      <c r="X67" s="89" t="s">
        <v>870</v>
      </c>
      <c r="Y67" s="89" t="s">
        <v>870</v>
      </c>
      <c r="Z67" s="89" t="s">
        <v>870</v>
      </c>
      <c r="AA67" s="89" t="s">
        <v>870</v>
      </c>
      <c r="AB67" s="89" t="s">
        <v>870</v>
      </c>
      <c r="AC67" s="89" t="s">
        <v>870</v>
      </c>
      <c r="AD67" s="89" t="s">
        <v>870</v>
      </c>
      <c r="AE67" s="89" t="s">
        <v>870</v>
      </c>
      <c r="AF67" s="89" t="s">
        <v>870</v>
      </c>
      <c r="AG67" s="89" t="s">
        <v>870</v>
      </c>
      <c r="AH67" s="89" t="s">
        <v>870</v>
      </c>
      <c r="AI67" s="89" t="s">
        <v>870</v>
      </c>
      <c r="AJ67" s="89" t="s">
        <v>870</v>
      </c>
      <c r="AK67" s="89" t="s">
        <v>870</v>
      </c>
      <c r="AL67" s="89" t="s">
        <v>870</v>
      </c>
      <c r="AM67" s="89" t="s">
        <v>870</v>
      </c>
      <c r="AN67" s="89" t="s">
        <v>870</v>
      </c>
      <c r="AO67" s="89" t="s">
        <v>870</v>
      </c>
      <c r="AP67" s="89" t="s">
        <v>870</v>
      </c>
      <c r="AQ67" s="89" t="s">
        <v>870</v>
      </c>
      <c r="AR67" s="89" t="s">
        <v>870</v>
      </c>
      <c r="AS67" s="89" t="s">
        <v>870</v>
      </c>
      <c r="AT67" s="89" t="s">
        <v>870</v>
      </c>
      <c r="AU67" s="89" t="s">
        <v>870</v>
      </c>
      <c r="AV67" s="89" t="s">
        <v>870</v>
      </c>
      <c r="AW67" s="89" t="s">
        <v>870</v>
      </c>
      <c r="AX67" s="89" t="s">
        <v>870</v>
      </c>
      <c r="AY67" s="89" t="s">
        <v>870</v>
      </c>
      <c r="AZ67" s="89" t="s">
        <v>870</v>
      </c>
      <c r="BA67" s="89" t="s">
        <v>870</v>
      </c>
      <c r="BB67" s="89" t="s">
        <v>870</v>
      </c>
      <c r="BC67" s="89" t="s">
        <v>870</v>
      </c>
      <c r="BD67" s="89" t="s">
        <v>870</v>
      </c>
      <c r="BE67" s="89" t="s">
        <v>870</v>
      </c>
      <c r="BF67" s="89" t="s">
        <v>870</v>
      </c>
      <c r="BG67" s="89" t="s">
        <v>870</v>
      </c>
      <c r="BH67" s="89" t="s">
        <v>870</v>
      </c>
      <c r="BI67" s="89" t="s">
        <v>870</v>
      </c>
      <c r="BJ67" s="89" t="s">
        <v>870</v>
      </c>
      <c r="BK67" s="89" t="s">
        <v>870</v>
      </c>
      <c r="BL67" s="89" t="s">
        <v>870</v>
      </c>
      <c r="BM67" s="89" t="s">
        <v>870</v>
      </c>
      <c r="BN67" s="89" t="s">
        <v>870</v>
      </c>
      <c r="BO67" s="89" t="s">
        <v>870</v>
      </c>
      <c r="BP67" s="89" t="s">
        <v>870</v>
      </c>
      <c r="BQ67" s="89" t="s">
        <v>870</v>
      </c>
      <c r="BR67" s="89" t="s">
        <v>870</v>
      </c>
      <c r="BS67" s="89" t="s">
        <v>870</v>
      </c>
      <c r="BT67" s="89" t="s">
        <v>870</v>
      </c>
      <c r="BU67" s="89" t="s">
        <v>870</v>
      </c>
      <c r="BV67" s="89" t="s">
        <v>870</v>
      </c>
      <c r="BW67" s="89" t="s">
        <v>870</v>
      </c>
      <c r="BX67" s="89" t="s">
        <v>870</v>
      </c>
      <c r="BY67" s="89" t="s">
        <v>870</v>
      </c>
      <c r="BZ67" s="89" t="s">
        <v>870</v>
      </c>
      <c r="CA67" s="89" t="s">
        <v>870</v>
      </c>
      <c r="CB67" s="89" t="s">
        <v>870</v>
      </c>
      <c r="CC67" s="89" t="s">
        <v>870</v>
      </c>
      <c r="CD67" s="89"/>
    </row>
    <row r="68" spans="1:82" ht="36" x14ac:dyDescent="0.25">
      <c r="A68" s="60" t="s">
        <v>410</v>
      </c>
      <c r="B68" s="88" t="s">
        <v>875</v>
      </c>
      <c r="C68" s="89"/>
      <c r="D68" s="89" t="s">
        <v>870</v>
      </c>
      <c r="E68" s="89" t="s">
        <v>870</v>
      </c>
      <c r="F68" s="89" t="s">
        <v>870</v>
      </c>
      <c r="G68" s="89" t="s">
        <v>870</v>
      </c>
      <c r="H68" s="89" t="s">
        <v>870</v>
      </c>
      <c r="I68" s="89" t="s">
        <v>870</v>
      </c>
      <c r="J68" s="89" t="s">
        <v>870</v>
      </c>
      <c r="K68" s="89" t="s">
        <v>870</v>
      </c>
      <c r="L68" s="89" t="s">
        <v>870</v>
      </c>
      <c r="M68" s="89" t="s">
        <v>870</v>
      </c>
      <c r="N68" s="89" t="s">
        <v>870</v>
      </c>
      <c r="O68" s="89" t="s">
        <v>870</v>
      </c>
      <c r="P68" s="89" t="s">
        <v>870</v>
      </c>
      <c r="Q68" s="89" t="s">
        <v>870</v>
      </c>
      <c r="R68" s="89" t="s">
        <v>870</v>
      </c>
      <c r="S68" s="89" t="s">
        <v>870</v>
      </c>
      <c r="T68" s="89" t="s">
        <v>870</v>
      </c>
      <c r="U68" s="89" t="s">
        <v>870</v>
      </c>
      <c r="V68" s="89" t="s">
        <v>870</v>
      </c>
      <c r="W68" s="89" t="s">
        <v>870</v>
      </c>
      <c r="X68" s="89" t="s">
        <v>870</v>
      </c>
      <c r="Y68" s="89" t="s">
        <v>870</v>
      </c>
      <c r="Z68" s="89" t="s">
        <v>870</v>
      </c>
      <c r="AA68" s="89" t="s">
        <v>870</v>
      </c>
      <c r="AB68" s="89" t="s">
        <v>870</v>
      </c>
      <c r="AC68" s="89" t="s">
        <v>870</v>
      </c>
      <c r="AD68" s="89" t="s">
        <v>870</v>
      </c>
      <c r="AE68" s="89" t="s">
        <v>870</v>
      </c>
      <c r="AF68" s="89" t="s">
        <v>870</v>
      </c>
      <c r="AG68" s="89" t="s">
        <v>870</v>
      </c>
      <c r="AH68" s="89" t="s">
        <v>870</v>
      </c>
      <c r="AI68" s="89" t="s">
        <v>870</v>
      </c>
      <c r="AJ68" s="89" t="s">
        <v>870</v>
      </c>
      <c r="AK68" s="89" t="s">
        <v>870</v>
      </c>
      <c r="AL68" s="89" t="s">
        <v>870</v>
      </c>
      <c r="AM68" s="89" t="s">
        <v>870</v>
      </c>
      <c r="AN68" s="89" t="s">
        <v>870</v>
      </c>
      <c r="AO68" s="89" t="s">
        <v>870</v>
      </c>
      <c r="AP68" s="89" t="s">
        <v>870</v>
      </c>
      <c r="AQ68" s="89" t="s">
        <v>870</v>
      </c>
      <c r="AR68" s="89" t="s">
        <v>870</v>
      </c>
      <c r="AS68" s="89" t="s">
        <v>870</v>
      </c>
      <c r="AT68" s="89" t="s">
        <v>870</v>
      </c>
      <c r="AU68" s="89" t="s">
        <v>870</v>
      </c>
      <c r="AV68" s="89" t="s">
        <v>870</v>
      </c>
      <c r="AW68" s="89" t="s">
        <v>870</v>
      </c>
      <c r="AX68" s="89" t="s">
        <v>870</v>
      </c>
      <c r="AY68" s="89" t="s">
        <v>870</v>
      </c>
      <c r="AZ68" s="89" t="s">
        <v>870</v>
      </c>
      <c r="BA68" s="89" t="s">
        <v>870</v>
      </c>
      <c r="BB68" s="89" t="s">
        <v>870</v>
      </c>
      <c r="BC68" s="89" t="s">
        <v>870</v>
      </c>
      <c r="BD68" s="89" t="s">
        <v>870</v>
      </c>
      <c r="BE68" s="89" t="s">
        <v>870</v>
      </c>
      <c r="BF68" s="89" t="s">
        <v>870</v>
      </c>
      <c r="BG68" s="89" t="s">
        <v>870</v>
      </c>
      <c r="BH68" s="89" t="s">
        <v>870</v>
      </c>
      <c r="BI68" s="89" t="s">
        <v>870</v>
      </c>
      <c r="BJ68" s="89" t="s">
        <v>870</v>
      </c>
      <c r="BK68" s="89" t="s">
        <v>870</v>
      </c>
      <c r="BL68" s="89" t="s">
        <v>870</v>
      </c>
      <c r="BM68" s="89" t="s">
        <v>870</v>
      </c>
      <c r="BN68" s="89" t="s">
        <v>870</v>
      </c>
      <c r="BO68" s="89" t="s">
        <v>870</v>
      </c>
      <c r="BP68" s="89" t="s">
        <v>870</v>
      </c>
      <c r="BQ68" s="89" t="s">
        <v>870</v>
      </c>
      <c r="BR68" s="89" t="s">
        <v>870</v>
      </c>
      <c r="BS68" s="89" t="s">
        <v>870</v>
      </c>
      <c r="BT68" s="89" t="s">
        <v>870</v>
      </c>
      <c r="BU68" s="89" t="s">
        <v>870</v>
      </c>
      <c r="BV68" s="89" t="s">
        <v>870</v>
      </c>
      <c r="BW68" s="89" t="s">
        <v>870</v>
      </c>
      <c r="BX68" s="89" t="s">
        <v>870</v>
      </c>
      <c r="BY68" s="89" t="s">
        <v>870</v>
      </c>
      <c r="BZ68" s="89" t="s">
        <v>870</v>
      </c>
      <c r="CA68" s="89" t="s">
        <v>870</v>
      </c>
      <c r="CB68" s="89" t="s">
        <v>870</v>
      </c>
      <c r="CC68" s="89" t="s">
        <v>870</v>
      </c>
      <c r="CD68" s="89"/>
    </row>
    <row r="69" spans="1:82" ht="36" x14ac:dyDescent="0.25">
      <c r="A69" s="60" t="s">
        <v>876</v>
      </c>
      <c r="B69" s="88" t="s">
        <v>877</v>
      </c>
      <c r="C69" s="89"/>
      <c r="D69" s="89" t="s">
        <v>870</v>
      </c>
      <c r="E69" s="89" t="s">
        <v>870</v>
      </c>
      <c r="F69" s="89" t="s">
        <v>870</v>
      </c>
      <c r="G69" s="89" t="s">
        <v>870</v>
      </c>
      <c r="H69" s="89" t="s">
        <v>870</v>
      </c>
      <c r="I69" s="89" t="s">
        <v>870</v>
      </c>
      <c r="J69" s="89" t="s">
        <v>870</v>
      </c>
      <c r="K69" s="89" t="s">
        <v>870</v>
      </c>
      <c r="L69" s="89" t="s">
        <v>870</v>
      </c>
      <c r="M69" s="89" t="s">
        <v>870</v>
      </c>
      <c r="N69" s="89" t="s">
        <v>870</v>
      </c>
      <c r="O69" s="89" t="s">
        <v>870</v>
      </c>
      <c r="P69" s="89" t="s">
        <v>870</v>
      </c>
      <c r="Q69" s="89" t="s">
        <v>870</v>
      </c>
      <c r="R69" s="89" t="s">
        <v>870</v>
      </c>
      <c r="S69" s="89" t="s">
        <v>870</v>
      </c>
      <c r="T69" s="89" t="s">
        <v>870</v>
      </c>
      <c r="U69" s="89" t="s">
        <v>870</v>
      </c>
      <c r="V69" s="89" t="s">
        <v>870</v>
      </c>
      <c r="W69" s="89" t="s">
        <v>870</v>
      </c>
      <c r="X69" s="89" t="s">
        <v>870</v>
      </c>
      <c r="Y69" s="89" t="s">
        <v>870</v>
      </c>
      <c r="Z69" s="89" t="s">
        <v>870</v>
      </c>
      <c r="AA69" s="89" t="s">
        <v>870</v>
      </c>
      <c r="AB69" s="89" t="s">
        <v>870</v>
      </c>
      <c r="AC69" s="89" t="s">
        <v>870</v>
      </c>
      <c r="AD69" s="89" t="s">
        <v>870</v>
      </c>
      <c r="AE69" s="89" t="s">
        <v>870</v>
      </c>
      <c r="AF69" s="89" t="s">
        <v>870</v>
      </c>
      <c r="AG69" s="89" t="s">
        <v>870</v>
      </c>
      <c r="AH69" s="89" t="s">
        <v>870</v>
      </c>
      <c r="AI69" s="89" t="s">
        <v>870</v>
      </c>
      <c r="AJ69" s="89" t="s">
        <v>870</v>
      </c>
      <c r="AK69" s="89" t="s">
        <v>870</v>
      </c>
      <c r="AL69" s="89" t="s">
        <v>870</v>
      </c>
      <c r="AM69" s="89" t="s">
        <v>870</v>
      </c>
      <c r="AN69" s="89" t="s">
        <v>870</v>
      </c>
      <c r="AO69" s="89" t="s">
        <v>870</v>
      </c>
      <c r="AP69" s="89" t="s">
        <v>870</v>
      </c>
      <c r="AQ69" s="89" t="s">
        <v>870</v>
      </c>
      <c r="AR69" s="89" t="s">
        <v>870</v>
      </c>
      <c r="AS69" s="89" t="s">
        <v>870</v>
      </c>
      <c r="AT69" s="89" t="s">
        <v>870</v>
      </c>
      <c r="AU69" s="89" t="s">
        <v>870</v>
      </c>
      <c r="AV69" s="89" t="s">
        <v>870</v>
      </c>
      <c r="AW69" s="89" t="s">
        <v>870</v>
      </c>
      <c r="AX69" s="89" t="s">
        <v>870</v>
      </c>
      <c r="AY69" s="89" t="s">
        <v>870</v>
      </c>
      <c r="AZ69" s="89" t="s">
        <v>870</v>
      </c>
      <c r="BA69" s="89" t="s">
        <v>870</v>
      </c>
      <c r="BB69" s="89" t="s">
        <v>870</v>
      </c>
      <c r="BC69" s="89" t="s">
        <v>870</v>
      </c>
      <c r="BD69" s="89" t="s">
        <v>870</v>
      </c>
      <c r="BE69" s="89" t="s">
        <v>870</v>
      </c>
      <c r="BF69" s="89" t="s">
        <v>870</v>
      </c>
      <c r="BG69" s="89" t="s">
        <v>870</v>
      </c>
      <c r="BH69" s="89" t="s">
        <v>870</v>
      </c>
      <c r="BI69" s="89" t="s">
        <v>870</v>
      </c>
      <c r="BJ69" s="89" t="s">
        <v>870</v>
      </c>
      <c r="BK69" s="89" t="s">
        <v>870</v>
      </c>
      <c r="BL69" s="89" t="s">
        <v>870</v>
      </c>
      <c r="BM69" s="89" t="s">
        <v>870</v>
      </c>
      <c r="BN69" s="89" t="s">
        <v>870</v>
      </c>
      <c r="BO69" s="89" t="s">
        <v>870</v>
      </c>
      <c r="BP69" s="89" t="s">
        <v>870</v>
      </c>
      <c r="BQ69" s="89" t="s">
        <v>870</v>
      </c>
      <c r="BR69" s="89" t="s">
        <v>870</v>
      </c>
      <c r="BS69" s="89" t="s">
        <v>870</v>
      </c>
      <c r="BT69" s="89" t="s">
        <v>870</v>
      </c>
      <c r="BU69" s="89" t="s">
        <v>870</v>
      </c>
      <c r="BV69" s="89" t="s">
        <v>870</v>
      </c>
      <c r="BW69" s="89" t="s">
        <v>870</v>
      </c>
      <c r="BX69" s="89" t="s">
        <v>870</v>
      </c>
      <c r="BY69" s="89" t="s">
        <v>870</v>
      </c>
      <c r="BZ69" s="89" t="s">
        <v>870</v>
      </c>
      <c r="CA69" s="89" t="s">
        <v>870</v>
      </c>
      <c r="CB69" s="89" t="s">
        <v>870</v>
      </c>
      <c r="CC69" s="89" t="s">
        <v>870</v>
      </c>
      <c r="CD69" s="89"/>
    </row>
    <row r="70" spans="1:82" ht="36" x14ac:dyDescent="0.25">
      <c r="A70" s="60" t="s">
        <v>878</v>
      </c>
      <c r="B70" s="88" t="s">
        <v>879</v>
      </c>
      <c r="C70" s="89"/>
      <c r="D70" s="89" t="s">
        <v>870</v>
      </c>
      <c r="E70" s="89" t="s">
        <v>870</v>
      </c>
      <c r="F70" s="89" t="s">
        <v>870</v>
      </c>
      <c r="G70" s="89" t="s">
        <v>870</v>
      </c>
      <c r="H70" s="89" t="s">
        <v>870</v>
      </c>
      <c r="I70" s="89" t="s">
        <v>870</v>
      </c>
      <c r="J70" s="89" t="s">
        <v>870</v>
      </c>
      <c r="K70" s="89" t="s">
        <v>870</v>
      </c>
      <c r="L70" s="89" t="s">
        <v>870</v>
      </c>
      <c r="M70" s="89" t="s">
        <v>870</v>
      </c>
      <c r="N70" s="89" t="s">
        <v>870</v>
      </c>
      <c r="O70" s="89" t="s">
        <v>870</v>
      </c>
      <c r="P70" s="89" t="s">
        <v>870</v>
      </c>
      <c r="Q70" s="89" t="s">
        <v>870</v>
      </c>
      <c r="R70" s="89" t="s">
        <v>870</v>
      </c>
      <c r="S70" s="89" t="s">
        <v>870</v>
      </c>
      <c r="T70" s="89" t="s">
        <v>870</v>
      </c>
      <c r="U70" s="89" t="s">
        <v>870</v>
      </c>
      <c r="V70" s="89" t="s">
        <v>870</v>
      </c>
      <c r="W70" s="89" t="s">
        <v>870</v>
      </c>
      <c r="X70" s="89" t="s">
        <v>870</v>
      </c>
      <c r="Y70" s="89" t="s">
        <v>870</v>
      </c>
      <c r="Z70" s="89" t="s">
        <v>870</v>
      </c>
      <c r="AA70" s="89" t="s">
        <v>870</v>
      </c>
      <c r="AB70" s="89" t="s">
        <v>870</v>
      </c>
      <c r="AC70" s="89" t="s">
        <v>870</v>
      </c>
      <c r="AD70" s="89" t="s">
        <v>870</v>
      </c>
      <c r="AE70" s="89" t="s">
        <v>870</v>
      </c>
      <c r="AF70" s="89" t="s">
        <v>870</v>
      </c>
      <c r="AG70" s="89" t="s">
        <v>870</v>
      </c>
      <c r="AH70" s="89" t="s">
        <v>870</v>
      </c>
      <c r="AI70" s="89" t="s">
        <v>870</v>
      </c>
      <c r="AJ70" s="89" t="s">
        <v>870</v>
      </c>
      <c r="AK70" s="89" t="s">
        <v>870</v>
      </c>
      <c r="AL70" s="89" t="s">
        <v>870</v>
      </c>
      <c r="AM70" s="89" t="s">
        <v>870</v>
      </c>
      <c r="AN70" s="89" t="s">
        <v>870</v>
      </c>
      <c r="AO70" s="89" t="s">
        <v>870</v>
      </c>
      <c r="AP70" s="89" t="s">
        <v>870</v>
      </c>
      <c r="AQ70" s="89" t="s">
        <v>870</v>
      </c>
      <c r="AR70" s="89" t="s">
        <v>870</v>
      </c>
      <c r="AS70" s="89" t="s">
        <v>870</v>
      </c>
      <c r="AT70" s="89" t="s">
        <v>870</v>
      </c>
      <c r="AU70" s="89" t="s">
        <v>870</v>
      </c>
      <c r="AV70" s="89" t="s">
        <v>870</v>
      </c>
      <c r="AW70" s="89" t="s">
        <v>870</v>
      </c>
      <c r="AX70" s="89" t="s">
        <v>870</v>
      </c>
      <c r="AY70" s="89" t="s">
        <v>870</v>
      </c>
      <c r="AZ70" s="89" t="s">
        <v>870</v>
      </c>
      <c r="BA70" s="89" t="s">
        <v>870</v>
      </c>
      <c r="BB70" s="89" t="s">
        <v>870</v>
      </c>
      <c r="BC70" s="89" t="s">
        <v>870</v>
      </c>
      <c r="BD70" s="89" t="s">
        <v>870</v>
      </c>
      <c r="BE70" s="89" t="s">
        <v>870</v>
      </c>
      <c r="BF70" s="89" t="s">
        <v>870</v>
      </c>
      <c r="BG70" s="89" t="s">
        <v>870</v>
      </c>
      <c r="BH70" s="89" t="s">
        <v>870</v>
      </c>
      <c r="BI70" s="89" t="s">
        <v>870</v>
      </c>
      <c r="BJ70" s="89" t="s">
        <v>870</v>
      </c>
      <c r="BK70" s="89" t="s">
        <v>870</v>
      </c>
      <c r="BL70" s="89" t="s">
        <v>870</v>
      </c>
      <c r="BM70" s="89" t="s">
        <v>870</v>
      </c>
      <c r="BN70" s="89" t="s">
        <v>870</v>
      </c>
      <c r="BO70" s="89" t="s">
        <v>870</v>
      </c>
      <c r="BP70" s="89" t="s">
        <v>870</v>
      </c>
      <c r="BQ70" s="89" t="s">
        <v>870</v>
      </c>
      <c r="BR70" s="89" t="s">
        <v>870</v>
      </c>
      <c r="BS70" s="89" t="s">
        <v>870</v>
      </c>
      <c r="BT70" s="89" t="s">
        <v>870</v>
      </c>
      <c r="BU70" s="89" t="s">
        <v>870</v>
      </c>
      <c r="BV70" s="89" t="s">
        <v>870</v>
      </c>
      <c r="BW70" s="89" t="s">
        <v>870</v>
      </c>
      <c r="BX70" s="89" t="s">
        <v>870</v>
      </c>
      <c r="BY70" s="89" t="s">
        <v>870</v>
      </c>
      <c r="BZ70" s="89" t="s">
        <v>870</v>
      </c>
      <c r="CA70" s="89" t="s">
        <v>870</v>
      </c>
      <c r="CB70" s="89" t="s">
        <v>870</v>
      </c>
      <c r="CC70" s="89" t="s">
        <v>870</v>
      </c>
      <c r="CD70" s="89"/>
    </row>
    <row r="71" spans="1:82" ht="24" x14ac:dyDescent="0.25">
      <c r="A71" s="60" t="s">
        <v>880</v>
      </c>
      <c r="B71" s="88" t="s">
        <v>881</v>
      </c>
      <c r="C71" s="89"/>
      <c r="D71" s="89" t="s">
        <v>870</v>
      </c>
      <c r="E71" s="89" t="s">
        <v>870</v>
      </c>
      <c r="F71" s="89" t="s">
        <v>870</v>
      </c>
      <c r="G71" s="89" t="s">
        <v>870</v>
      </c>
      <c r="H71" s="89" t="s">
        <v>870</v>
      </c>
      <c r="I71" s="89" t="s">
        <v>870</v>
      </c>
      <c r="J71" s="89" t="s">
        <v>870</v>
      </c>
      <c r="K71" s="89" t="s">
        <v>870</v>
      </c>
      <c r="L71" s="89" t="s">
        <v>870</v>
      </c>
      <c r="M71" s="89" t="s">
        <v>870</v>
      </c>
      <c r="N71" s="89" t="s">
        <v>870</v>
      </c>
      <c r="O71" s="89" t="s">
        <v>870</v>
      </c>
      <c r="P71" s="89" t="s">
        <v>870</v>
      </c>
      <c r="Q71" s="89" t="s">
        <v>870</v>
      </c>
      <c r="R71" s="89" t="s">
        <v>870</v>
      </c>
      <c r="S71" s="89" t="s">
        <v>870</v>
      </c>
      <c r="T71" s="89" t="s">
        <v>870</v>
      </c>
      <c r="U71" s="89" t="s">
        <v>870</v>
      </c>
      <c r="V71" s="89" t="s">
        <v>870</v>
      </c>
      <c r="W71" s="89" t="s">
        <v>870</v>
      </c>
      <c r="X71" s="89" t="s">
        <v>870</v>
      </c>
      <c r="Y71" s="89" t="s">
        <v>870</v>
      </c>
      <c r="Z71" s="89" t="s">
        <v>870</v>
      </c>
      <c r="AA71" s="89" t="s">
        <v>870</v>
      </c>
      <c r="AB71" s="89" t="s">
        <v>870</v>
      </c>
      <c r="AC71" s="89" t="s">
        <v>870</v>
      </c>
      <c r="AD71" s="89" t="s">
        <v>870</v>
      </c>
      <c r="AE71" s="89" t="s">
        <v>870</v>
      </c>
      <c r="AF71" s="89" t="s">
        <v>870</v>
      </c>
      <c r="AG71" s="89" t="s">
        <v>870</v>
      </c>
      <c r="AH71" s="89" t="s">
        <v>870</v>
      </c>
      <c r="AI71" s="89" t="s">
        <v>870</v>
      </c>
      <c r="AJ71" s="89" t="s">
        <v>870</v>
      </c>
      <c r="AK71" s="89" t="s">
        <v>870</v>
      </c>
      <c r="AL71" s="89" t="s">
        <v>870</v>
      </c>
      <c r="AM71" s="89" t="s">
        <v>870</v>
      </c>
      <c r="AN71" s="89" t="s">
        <v>870</v>
      </c>
      <c r="AO71" s="89" t="s">
        <v>870</v>
      </c>
      <c r="AP71" s="89" t="s">
        <v>870</v>
      </c>
      <c r="AQ71" s="89" t="s">
        <v>870</v>
      </c>
      <c r="AR71" s="89" t="s">
        <v>870</v>
      </c>
      <c r="AS71" s="89" t="s">
        <v>870</v>
      </c>
      <c r="AT71" s="89" t="s">
        <v>870</v>
      </c>
      <c r="AU71" s="89" t="s">
        <v>870</v>
      </c>
      <c r="AV71" s="89" t="s">
        <v>870</v>
      </c>
      <c r="AW71" s="89" t="s">
        <v>870</v>
      </c>
      <c r="AX71" s="89" t="s">
        <v>870</v>
      </c>
      <c r="AY71" s="89" t="s">
        <v>870</v>
      </c>
      <c r="AZ71" s="89" t="s">
        <v>870</v>
      </c>
      <c r="BA71" s="89" t="s">
        <v>870</v>
      </c>
      <c r="BB71" s="89" t="s">
        <v>870</v>
      </c>
      <c r="BC71" s="89" t="s">
        <v>870</v>
      </c>
      <c r="BD71" s="89" t="s">
        <v>870</v>
      </c>
      <c r="BE71" s="89" t="s">
        <v>870</v>
      </c>
      <c r="BF71" s="89" t="s">
        <v>870</v>
      </c>
      <c r="BG71" s="89" t="s">
        <v>870</v>
      </c>
      <c r="BH71" s="89" t="s">
        <v>870</v>
      </c>
      <c r="BI71" s="89" t="s">
        <v>870</v>
      </c>
      <c r="BJ71" s="89" t="s">
        <v>870</v>
      </c>
      <c r="BK71" s="89" t="s">
        <v>870</v>
      </c>
      <c r="BL71" s="89" t="s">
        <v>870</v>
      </c>
      <c r="BM71" s="89" t="s">
        <v>870</v>
      </c>
      <c r="BN71" s="89" t="s">
        <v>870</v>
      </c>
      <c r="BO71" s="89" t="s">
        <v>870</v>
      </c>
      <c r="BP71" s="89" t="s">
        <v>870</v>
      </c>
      <c r="BQ71" s="89" t="s">
        <v>870</v>
      </c>
      <c r="BR71" s="89" t="s">
        <v>870</v>
      </c>
      <c r="BS71" s="89" t="s">
        <v>870</v>
      </c>
      <c r="BT71" s="89" t="s">
        <v>870</v>
      </c>
      <c r="BU71" s="89" t="s">
        <v>870</v>
      </c>
      <c r="BV71" s="89" t="s">
        <v>870</v>
      </c>
      <c r="BW71" s="89" t="s">
        <v>870</v>
      </c>
      <c r="BX71" s="89" t="s">
        <v>870</v>
      </c>
      <c r="BY71" s="89" t="s">
        <v>870</v>
      </c>
      <c r="BZ71" s="89" t="s">
        <v>870</v>
      </c>
      <c r="CA71" s="89" t="s">
        <v>870</v>
      </c>
      <c r="CB71" s="89" t="s">
        <v>870</v>
      </c>
      <c r="CC71" s="89" t="s">
        <v>870</v>
      </c>
      <c r="CD71" s="89"/>
    </row>
    <row r="72" spans="1:82" ht="36" x14ac:dyDescent="0.25">
      <c r="A72" s="60" t="s">
        <v>882</v>
      </c>
      <c r="B72" s="88" t="s">
        <v>883</v>
      </c>
      <c r="C72" s="89"/>
      <c r="D72" s="89" t="s">
        <v>870</v>
      </c>
      <c r="E72" s="89" t="s">
        <v>870</v>
      </c>
      <c r="F72" s="89" t="s">
        <v>870</v>
      </c>
      <c r="G72" s="89" t="s">
        <v>870</v>
      </c>
      <c r="H72" s="89" t="s">
        <v>870</v>
      </c>
      <c r="I72" s="89" t="s">
        <v>870</v>
      </c>
      <c r="J72" s="89" t="s">
        <v>870</v>
      </c>
      <c r="K72" s="89" t="s">
        <v>870</v>
      </c>
      <c r="L72" s="89" t="s">
        <v>870</v>
      </c>
      <c r="M72" s="89" t="s">
        <v>870</v>
      </c>
      <c r="N72" s="89" t="s">
        <v>870</v>
      </c>
      <c r="O72" s="89" t="s">
        <v>870</v>
      </c>
      <c r="P72" s="89" t="s">
        <v>870</v>
      </c>
      <c r="Q72" s="89" t="s">
        <v>870</v>
      </c>
      <c r="R72" s="89" t="s">
        <v>870</v>
      </c>
      <c r="S72" s="89" t="s">
        <v>870</v>
      </c>
      <c r="T72" s="89" t="s">
        <v>870</v>
      </c>
      <c r="U72" s="89" t="s">
        <v>870</v>
      </c>
      <c r="V72" s="89" t="s">
        <v>870</v>
      </c>
      <c r="W72" s="89" t="s">
        <v>870</v>
      </c>
      <c r="X72" s="89" t="s">
        <v>870</v>
      </c>
      <c r="Y72" s="89" t="s">
        <v>870</v>
      </c>
      <c r="Z72" s="89" t="s">
        <v>870</v>
      </c>
      <c r="AA72" s="89" t="s">
        <v>870</v>
      </c>
      <c r="AB72" s="89" t="s">
        <v>870</v>
      </c>
      <c r="AC72" s="89" t="s">
        <v>870</v>
      </c>
      <c r="AD72" s="89" t="s">
        <v>870</v>
      </c>
      <c r="AE72" s="89" t="s">
        <v>870</v>
      </c>
      <c r="AF72" s="89" t="s">
        <v>870</v>
      </c>
      <c r="AG72" s="89" t="s">
        <v>870</v>
      </c>
      <c r="AH72" s="89" t="s">
        <v>870</v>
      </c>
      <c r="AI72" s="89" t="s">
        <v>870</v>
      </c>
      <c r="AJ72" s="89" t="s">
        <v>870</v>
      </c>
      <c r="AK72" s="89" t="s">
        <v>870</v>
      </c>
      <c r="AL72" s="89" t="s">
        <v>870</v>
      </c>
      <c r="AM72" s="89" t="s">
        <v>870</v>
      </c>
      <c r="AN72" s="89" t="s">
        <v>870</v>
      </c>
      <c r="AO72" s="89" t="s">
        <v>870</v>
      </c>
      <c r="AP72" s="89" t="s">
        <v>870</v>
      </c>
      <c r="AQ72" s="89" t="s">
        <v>870</v>
      </c>
      <c r="AR72" s="89" t="s">
        <v>870</v>
      </c>
      <c r="AS72" s="89" t="s">
        <v>870</v>
      </c>
      <c r="AT72" s="89" t="s">
        <v>870</v>
      </c>
      <c r="AU72" s="89" t="s">
        <v>870</v>
      </c>
      <c r="AV72" s="89" t="s">
        <v>870</v>
      </c>
      <c r="AW72" s="89" t="s">
        <v>870</v>
      </c>
      <c r="AX72" s="89" t="s">
        <v>870</v>
      </c>
      <c r="AY72" s="89" t="s">
        <v>870</v>
      </c>
      <c r="AZ72" s="89" t="s">
        <v>870</v>
      </c>
      <c r="BA72" s="89" t="s">
        <v>870</v>
      </c>
      <c r="BB72" s="89" t="s">
        <v>870</v>
      </c>
      <c r="BC72" s="89" t="s">
        <v>870</v>
      </c>
      <c r="BD72" s="89" t="s">
        <v>870</v>
      </c>
      <c r="BE72" s="89" t="s">
        <v>870</v>
      </c>
      <c r="BF72" s="89" t="s">
        <v>870</v>
      </c>
      <c r="BG72" s="89" t="s">
        <v>870</v>
      </c>
      <c r="BH72" s="89" t="s">
        <v>870</v>
      </c>
      <c r="BI72" s="89" t="s">
        <v>870</v>
      </c>
      <c r="BJ72" s="89" t="s">
        <v>870</v>
      </c>
      <c r="BK72" s="89" t="s">
        <v>870</v>
      </c>
      <c r="BL72" s="89" t="s">
        <v>870</v>
      </c>
      <c r="BM72" s="89" t="s">
        <v>870</v>
      </c>
      <c r="BN72" s="89" t="s">
        <v>870</v>
      </c>
      <c r="BO72" s="89" t="s">
        <v>870</v>
      </c>
      <c r="BP72" s="89" t="s">
        <v>870</v>
      </c>
      <c r="BQ72" s="89" t="s">
        <v>870</v>
      </c>
      <c r="BR72" s="89" t="s">
        <v>870</v>
      </c>
      <c r="BS72" s="89" t="s">
        <v>870</v>
      </c>
      <c r="BT72" s="89" t="s">
        <v>870</v>
      </c>
      <c r="BU72" s="89" t="s">
        <v>870</v>
      </c>
      <c r="BV72" s="89" t="s">
        <v>870</v>
      </c>
      <c r="BW72" s="89" t="s">
        <v>870</v>
      </c>
      <c r="BX72" s="89" t="s">
        <v>870</v>
      </c>
      <c r="BY72" s="89" t="s">
        <v>870</v>
      </c>
      <c r="BZ72" s="89" t="s">
        <v>870</v>
      </c>
      <c r="CA72" s="89" t="s">
        <v>870</v>
      </c>
      <c r="CB72" s="89" t="s">
        <v>870</v>
      </c>
      <c r="CC72" s="89" t="s">
        <v>870</v>
      </c>
      <c r="CD72" s="89"/>
    </row>
    <row r="73" spans="1:82" ht="48" x14ac:dyDescent="0.25">
      <c r="A73" s="60" t="s">
        <v>406</v>
      </c>
      <c r="B73" s="88" t="s">
        <v>884</v>
      </c>
      <c r="C73" s="89"/>
      <c r="D73" s="89" t="s">
        <v>870</v>
      </c>
      <c r="E73" s="89" t="s">
        <v>870</v>
      </c>
      <c r="F73" s="89" t="s">
        <v>870</v>
      </c>
      <c r="G73" s="89" t="s">
        <v>870</v>
      </c>
      <c r="H73" s="89" t="s">
        <v>870</v>
      </c>
      <c r="I73" s="89" t="s">
        <v>870</v>
      </c>
      <c r="J73" s="89" t="s">
        <v>870</v>
      </c>
      <c r="K73" s="89" t="s">
        <v>870</v>
      </c>
      <c r="L73" s="89" t="s">
        <v>870</v>
      </c>
      <c r="M73" s="89" t="s">
        <v>870</v>
      </c>
      <c r="N73" s="89" t="s">
        <v>870</v>
      </c>
      <c r="O73" s="89" t="s">
        <v>870</v>
      </c>
      <c r="P73" s="89" t="s">
        <v>870</v>
      </c>
      <c r="Q73" s="89" t="s">
        <v>870</v>
      </c>
      <c r="R73" s="89" t="s">
        <v>870</v>
      </c>
      <c r="S73" s="89" t="s">
        <v>870</v>
      </c>
      <c r="T73" s="89" t="s">
        <v>870</v>
      </c>
      <c r="U73" s="89" t="s">
        <v>870</v>
      </c>
      <c r="V73" s="89" t="s">
        <v>870</v>
      </c>
      <c r="W73" s="89" t="s">
        <v>870</v>
      </c>
      <c r="X73" s="89" t="s">
        <v>870</v>
      </c>
      <c r="Y73" s="89" t="s">
        <v>870</v>
      </c>
      <c r="Z73" s="89" t="s">
        <v>870</v>
      </c>
      <c r="AA73" s="89" t="s">
        <v>870</v>
      </c>
      <c r="AB73" s="89" t="s">
        <v>870</v>
      </c>
      <c r="AC73" s="89" t="s">
        <v>870</v>
      </c>
      <c r="AD73" s="89" t="s">
        <v>870</v>
      </c>
      <c r="AE73" s="89" t="s">
        <v>870</v>
      </c>
      <c r="AF73" s="89" t="s">
        <v>870</v>
      </c>
      <c r="AG73" s="89" t="s">
        <v>870</v>
      </c>
      <c r="AH73" s="89" t="s">
        <v>870</v>
      </c>
      <c r="AI73" s="89" t="s">
        <v>870</v>
      </c>
      <c r="AJ73" s="89" t="s">
        <v>870</v>
      </c>
      <c r="AK73" s="89" t="s">
        <v>870</v>
      </c>
      <c r="AL73" s="89" t="s">
        <v>870</v>
      </c>
      <c r="AM73" s="89" t="s">
        <v>870</v>
      </c>
      <c r="AN73" s="89" t="s">
        <v>870</v>
      </c>
      <c r="AO73" s="89" t="s">
        <v>870</v>
      </c>
      <c r="AP73" s="89" t="s">
        <v>870</v>
      </c>
      <c r="AQ73" s="89" t="s">
        <v>870</v>
      </c>
      <c r="AR73" s="89" t="s">
        <v>870</v>
      </c>
      <c r="AS73" s="89" t="s">
        <v>870</v>
      </c>
      <c r="AT73" s="89" t="s">
        <v>870</v>
      </c>
      <c r="AU73" s="89" t="s">
        <v>870</v>
      </c>
      <c r="AV73" s="89" t="s">
        <v>870</v>
      </c>
      <c r="AW73" s="89" t="s">
        <v>870</v>
      </c>
      <c r="AX73" s="89" t="s">
        <v>870</v>
      </c>
      <c r="AY73" s="89" t="s">
        <v>870</v>
      </c>
      <c r="AZ73" s="89" t="s">
        <v>870</v>
      </c>
      <c r="BA73" s="89" t="s">
        <v>870</v>
      </c>
      <c r="BB73" s="89" t="s">
        <v>870</v>
      </c>
      <c r="BC73" s="89" t="s">
        <v>870</v>
      </c>
      <c r="BD73" s="89" t="s">
        <v>870</v>
      </c>
      <c r="BE73" s="89" t="s">
        <v>870</v>
      </c>
      <c r="BF73" s="89" t="s">
        <v>870</v>
      </c>
      <c r="BG73" s="89" t="s">
        <v>870</v>
      </c>
      <c r="BH73" s="89" t="s">
        <v>870</v>
      </c>
      <c r="BI73" s="89" t="s">
        <v>870</v>
      </c>
      <c r="BJ73" s="89" t="s">
        <v>870</v>
      </c>
      <c r="BK73" s="89" t="s">
        <v>870</v>
      </c>
      <c r="BL73" s="89" t="s">
        <v>870</v>
      </c>
      <c r="BM73" s="89" t="s">
        <v>870</v>
      </c>
      <c r="BN73" s="89" t="s">
        <v>870</v>
      </c>
      <c r="BO73" s="89" t="s">
        <v>870</v>
      </c>
      <c r="BP73" s="89" t="s">
        <v>870</v>
      </c>
      <c r="BQ73" s="89" t="s">
        <v>870</v>
      </c>
      <c r="BR73" s="89" t="s">
        <v>870</v>
      </c>
      <c r="BS73" s="89" t="s">
        <v>870</v>
      </c>
      <c r="BT73" s="89" t="s">
        <v>870</v>
      </c>
      <c r="BU73" s="89" t="s">
        <v>870</v>
      </c>
      <c r="BV73" s="89" t="s">
        <v>870</v>
      </c>
      <c r="BW73" s="89" t="s">
        <v>870</v>
      </c>
      <c r="BX73" s="89" t="s">
        <v>870</v>
      </c>
      <c r="BY73" s="89" t="s">
        <v>870</v>
      </c>
      <c r="BZ73" s="89" t="s">
        <v>870</v>
      </c>
      <c r="CA73" s="89" t="s">
        <v>870</v>
      </c>
      <c r="CB73" s="89" t="s">
        <v>870</v>
      </c>
      <c r="CC73" s="89" t="s">
        <v>870</v>
      </c>
      <c r="CD73" s="89"/>
    </row>
    <row r="74" spans="1:82" ht="36" x14ac:dyDescent="0.25">
      <c r="A74" s="60" t="s">
        <v>885</v>
      </c>
      <c r="B74" s="88" t="s">
        <v>886</v>
      </c>
      <c r="C74" s="89"/>
      <c r="D74" s="89" t="s">
        <v>870</v>
      </c>
      <c r="E74" s="89" t="s">
        <v>870</v>
      </c>
      <c r="F74" s="89" t="s">
        <v>870</v>
      </c>
      <c r="G74" s="89" t="s">
        <v>870</v>
      </c>
      <c r="H74" s="89" t="s">
        <v>870</v>
      </c>
      <c r="I74" s="89" t="s">
        <v>870</v>
      </c>
      <c r="J74" s="89" t="s">
        <v>870</v>
      </c>
      <c r="K74" s="89" t="s">
        <v>870</v>
      </c>
      <c r="L74" s="89" t="s">
        <v>870</v>
      </c>
      <c r="M74" s="89" t="s">
        <v>870</v>
      </c>
      <c r="N74" s="89" t="s">
        <v>870</v>
      </c>
      <c r="O74" s="89" t="s">
        <v>870</v>
      </c>
      <c r="P74" s="89" t="s">
        <v>870</v>
      </c>
      <c r="Q74" s="89" t="s">
        <v>870</v>
      </c>
      <c r="R74" s="89" t="s">
        <v>870</v>
      </c>
      <c r="S74" s="89" t="s">
        <v>870</v>
      </c>
      <c r="T74" s="89" t="s">
        <v>870</v>
      </c>
      <c r="U74" s="89" t="s">
        <v>870</v>
      </c>
      <c r="V74" s="89" t="s">
        <v>870</v>
      </c>
      <c r="W74" s="89" t="s">
        <v>870</v>
      </c>
      <c r="X74" s="89" t="s">
        <v>870</v>
      </c>
      <c r="Y74" s="89" t="s">
        <v>870</v>
      </c>
      <c r="Z74" s="89" t="s">
        <v>870</v>
      </c>
      <c r="AA74" s="89" t="s">
        <v>870</v>
      </c>
      <c r="AB74" s="89" t="s">
        <v>870</v>
      </c>
      <c r="AC74" s="89" t="s">
        <v>870</v>
      </c>
      <c r="AD74" s="89" t="s">
        <v>870</v>
      </c>
      <c r="AE74" s="89" t="s">
        <v>870</v>
      </c>
      <c r="AF74" s="89" t="s">
        <v>870</v>
      </c>
      <c r="AG74" s="89" t="s">
        <v>870</v>
      </c>
      <c r="AH74" s="89" t="s">
        <v>870</v>
      </c>
      <c r="AI74" s="89" t="s">
        <v>870</v>
      </c>
      <c r="AJ74" s="89" t="s">
        <v>870</v>
      </c>
      <c r="AK74" s="89" t="s">
        <v>870</v>
      </c>
      <c r="AL74" s="89" t="s">
        <v>870</v>
      </c>
      <c r="AM74" s="89" t="s">
        <v>870</v>
      </c>
      <c r="AN74" s="89" t="s">
        <v>870</v>
      </c>
      <c r="AO74" s="89" t="s">
        <v>870</v>
      </c>
      <c r="AP74" s="89" t="s">
        <v>870</v>
      </c>
      <c r="AQ74" s="89" t="s">
        <v>870</v>
      </c>
      <c r="AR74" s="89" t="s">
        <v>870</v>
      </c>
      <c r="AS74" s="89" t="s">
        <v>870</v>
      </c>
      <c r="AT74" s="89" t="s">
        <v>870</v>
      </c>
      <c r="AU74" s="89" t="s">
        <v>870</v>
      </c>
      <c r="AV74" s="89" t="s">
        <v>870</v>
      </c>
      <c r="AW74" s="89" t="s">
        <v>870</v>
      </c>
      <c r="AX74" s="89" t="s">
        <v>870</v>
      </c>
      <c r="AY74" s="89" t="s">
        <v>870</v>
      </c>
      <c r="AZ74" s="89" t="s">
        <v>870</v>
      </c>
      <c r="BA74" s="89" t="s">
        <v>870</v>
      </c>
      <c r="BB74" s="89" t="s">
        <v>870</v>
      </c>
      <c r="BC74" s="89" t="s">
        <v>870</v>
      </c>
      <c r="BD74" s="89" t="s">
        <v>870</v>
      </c>
      <c r="BE74" s="89" t="s">
        <v>870</v>
      </c>
      <c r="BF74" s="89" t="s">
        <v>870</v>
      </c>
      <c r="BG74" s="89" t="s">
        <v>870</v>
      </c>
      <c r="BH74" s="89" t="s">
        <v>870</v>
      </c>
      <c r="BI74" s="89" t="s">
        <v>870</v>
      </c>
      <c r="BJ74" s="89" t="s">
        <v>870</v>
      </c>
      <c r="BK74" s="89" t="s">
        <v>870</v>
      </c>
      <c r="BL74" s="89" t="s">
        <v>870</v>
      </c>
      <c r="BM74" s="89" t="s">
        <v>870</v>
      </c>
      <c r="BN74" s="89" t="s">
        <v>870</v>
      </c>
      <c r="BO74" s="89" t="s">
        <v>870</v>
      </c>
      <c r="BP74" s="89" t="s">
        <v>870</v>
      </c>
      <c r="BQ74" s="89" t="s">
        <v>870</v>
      </c>
      <c r="BR74" s="89" t="s">
        <v>870</v>
      </c>
      <c r="BS74" s="89" t="s">
        <v>870</v>
      </c>
      <c r="BT74" s="89" t="s">
        <v>870</v>
      </c>
      <c r="BU74" s="89" t="s">
        <v>870</v>
      </c>
      <c r="BV74" s="89" t="s">
        <v>870</v>
      </c>
      <c r="BW74" s="89" t="s">
        <v>870</v>
      </c>
      <c r="BX74" s="89" t="s">
        <v>870</v>
      </c>
      <c r="BY74" s="89" t="s">
        <v>870</v>
      </c>
      <c r="BZ74" s="89" t="s">
        <v>870</v>
      </c>
      <c r="CA74" s="89" t="s">
        <v>870</v>
      </c>
      <c r="CB74" s="89" t="s">
        <v>870</v>
      </c>
      <c r="CC74" s="89" t="s">
        <v>870</v>
      </c>
      <c r="CD74" s="89"/>
    </row>
    <row r="75" spans="1:82" ht="36" x14ac:dyDescent="0.25">
      <c r="A75" s="60" t="s">
        <v>887</v>
      </c>
      <c r="B75" s="88" t="s">
        <v>888</v>
      </c>
      <c r="C75" s="89"/>
      <c r="D75" s="89" t="s">
        <v>870</v>
      </c>
      <c r="E75" s="89" t="s">
        <v>870</v>
      </c>
      <c r="F75" s="89" t="s">
        <v>870</v>
      </c>
      <c r="G75" s="89" t="s">
        <v>870</v>
      </c>
      <c r="H75" s="89" t="s">
        <v>870</v>
      </c>
      <c r="I75" s="89" t="s">
        <v>870</v>
      </c>
      <c r="J75" s="89" t="s">
        <v>870</v>
      </c>
      <c r="K75" s="89" t="s">
        <v>870</v>
      </c>
      <c r="L75" s="89" t="s">
        <v>870</v>
      </c>
      <c r="M75" s="89" t="s">
        <v>870</v>
      </c>
      <c r="N75" s="89" t="s">
        <v>870</v>
      </c>
      <c r="O75" s="89" t="s">
        <v>870</v>
      </c>
      <c r="P75" s="89" t="s">
        <v>870</v>
      </c>
      <c r="Q75" s="89" t="s">
        <v>870</v>
      </c>
      <c r="R75" s="89" t="s">
        <v>870</v>
      </c>
      <c r="S75" s="89" t="s">
        <v>870</v>
      </c>
      <c r="T75" s="89" t="s">
        <v>870</v>
      </c>
      <c r="U75" s="89" t="s">
        <v>870</v>
      </c>
      <c r="V75" s="89" t="s">
        <v>870</v>
      </c>
      <c r="W75" s="89" t="s">
        <v>870</v>
      </c>
      <c r="X75" s="89" t="s">
        <v>870</v>
      </c>
      <c r="Y75" s="89" t="s">
        <v>870</v>
      </c>
      <c r="Z75" s="89" t="s">
        <v>870</v>
      </c>
      <c r="AA75" s="89" t="s">
        <v>870</v>
      </c>
      <c r="AB75" s="89" t="s">
        <v>870</v>
      </c>
      <c r="AC75" s="89" t="s">
        <v>870</v>
      </c>
      <c r="AD75" s="89" t="s">
        <v>870</v>
      </c>
      <c r="AE75" s="89" t="s">
        <v>870</v>
      </c>
      <c r="AF75" s="89" t="s">
        <v>870</v>
      </c>
      <c r="AG75" s="89" t="s">
        <v>870</v>
      </c>
      <c r="AH75" s="89" t="s">
        <v>870</v>
      </c>
      <c r="AI75" s="89" t="s">
        <v>870</v>
      </c>
      <c r="AJ75" s="89" t="s">
        <v>870</v>
      </c>
      <c r="AK75" s="89" t="s">
        <v>870</v>
      </c>
      <c r="AL75" s="89" t="s">
        <v>870</v>
      </c>
      <c r="AM75" s="89" t="s">
        <v>870</v>
      </c>
      <c r="AN75" s="89" t="s">
        <v>870</v>
      </c>
      <c r="AO75" s="89" t="s">
        <v>870</v>
      </c>
      <c r="AP75" s="89" t="s">
        <v>870</v>
      </c>
      <c r="AQ75" s="89" t="s">
        <v>870</v>
      </c>
      <c r="AR75" s="89" t="s">
        <v>870</v>
      </c>
      <c r="AS75" s="89" t="s">
        <v>870</v>
      </c>
      <c r="AT75" s="89" t="s">
        <v>870</v>
      </c>
      <c r="AU75" s="89" t="s">
        <v>870</v>
      </c>
      <c r="AV75" s="89" t="s">
        <v>870</v>
      </c>
      <c r="AW75" s="89" t="s">
        <v>870</v>
      </c>
      <c r="AX75" s="89" t="s">
        <v>870</v>
      </c>
      <c r="AY75" s="89" t="s">
        <v>870</v>
      </c>
      <c r="AZ75" s="89" t="s">
        <v>870</v>
      </c>
      <c r="BA75" s="89" t="s">
        <v>870</v>
      </c>
      <c r="BB75" s="89" t="s">
        <v>870</v>
      </c>
      <c r="BC75" s="89" t="s">
        <v>870</v>
      </c>
      <c r="BD75" s="89" t="s">
        <v>870</v>
      </c>
      <c r="BE75" s="89" t="s">
        <v>870</v>
      </c>
      <c r="BF75" s="89" t="s">
        <v>870</v>
      </c>
      <c r="BG75" s="89" t="s">
        <v>870</v>
      </c>
      <c r="BH75" s="89" t="s">
        <v>870</v>
      </c>
      <c r="BI75" s="89" t="s">
        <v>870</v>
      </c>
      <c r="BJ75" s="89" t="s">
        <v>870</v>
      </c>
      <c r="BK75" s="89" t="s">
        <v>870</v>
      </c>
      <c r="BL75" s="89" t="s">
        <v>870</v>
      </c>
      <c r="BM75" s="89" t="s">
        <v>870</v>
      </c>
      <c r="BN75" s="89" t="s">
        <v>870</v>
      </c>
      <c r="BO75" s="89" t="s">
        <v>870</v>
      </c>
      <c r="BP75" s="89" t="s">
        <v>870</v>
      </c>
      <c r="BQ75" s="89" t="s">
        <v>870</v>
      </c>
      <c r="BR75" s="89" t="s">
        <v>870</v>
      </c>
      <c r="BS75" s="89" t="s">
        <v>870</v>
      </c>
      <c r="BT75" s="89" t="s">
        <v>870</v>
      </c>
      <c r="BU75" s="89" t="s">
        <v>870</v>
      </c>
      <c r="BV75" s="89" t="s">
        <v>870</v>
      </c>
      <c r="BW75" s="89" t="s">
        <v>870</v>
      </c>
      <c r="BX75" s="89" t="s">
        <v>870</v>
      </c>
      <c r="BY75" s="89" t="s">
        <v>870</v>
      </c>
      <c r="BZ75" s="89" t="s">
        <v>870</v>
      </c>
      <c r="CA75" s="89" t="s">
        <v>870</v>
      </c>
      <c r="CB75" s="89" t="s">
        <v>870</v>
      </c>
      <c r="CC75" s="89" t="s">
        <v>870</v>
      </c>
      <c r="CD75" s="89"/>
    </row>
    <row r="76" spans="1:82" ht="24" x14ac:dyDescent="0.25">
      <c r="A76" s="60" t="s">
        <v>405</v>
      </c>
      <c r="B76" s="88" t="s">
        <v>889</v>
      </c>
      <c r="C76" s="89"/>
      <c r="D76" s="89" t="s">
        <v>870</v>
      </c>
      <c r="E76" s="89">
        <f t="shared" ref="E76:AJ76" si="31">SUM(E77:E77)</f>
        <v>0</v>
      </c>
      <c r="F76" s="89">
        <f t="shared" si="31"/>
        <v>0</v>
      </c>
      <c r="G76" s="89">
        <f t="shared" si="31"/>
        <v>0</v>
      </c>
      <c r="H76" s="89">
        <f t="shared" si="31"/>
        <v>0</v>
      </c>
      <c r="I76" s="89">
        <f t="shared" si="31"/>
        <v>1.6</v>
      </c>
      <c r="J76" s="89">
        <f t="shared" si="31"/>
        <v>0</v>
      </c>
      <c r="K76" s="89">
        <f t="shared" si="31"/>
        <v>0</v>
      </c>
      <c r="L76" s="89">
        <f t="shared" si="31"/>
        <v>0</v>
      </c>
      <c r="M76" s="89">
        <f t="shared" si="31"/>
        <v>0</v>
      </c>
      <c r="N76" s="89">
        <f t="shared" si="31"/>
        <v>0</v>
      </c>
      <c r="O76" s="89">
        <f t="shared" si="31"/>
        <v>0</v>
      </c>
      <c r="P76" s="89">
        <f t="shared" si="31"/>
        <v>0</v>
      </c>
      <c r="Q76" s="89">
        <f t="shared" si="31"/>
        <v>0</v>
      </c>
      <c r="R76" s="89">
        <f t="shared" si="31"/>
        <v>0</v>
      </c>
      <c r="S76" s="89">
        <f t="shared" si="31"/>
        <v>0</v>
      </c>
      <c r="T76" s="89">
        <f t="shared" si="31"/>
        <v>0</v>
      </c>
      <c r="U76" s="89">
        <f t="shared" si="31"/>
        <v>0</v>
      </c>
      <c r="V76" s="89">
        <f t="shared" si="31"/>
        <v>0</v>
      </c>
      <c r="W76" s="89">
        <f t="shared" si="31"/>
        <v>0</v>
      </c>
      <c r="X76" s="89">
        <f t="shared" si="31"/>
        <v>0</v>
      </c>
      <c r="Y76" s="89">
        <f t="shared" si="31"/>
        <v>0</v>
      </c>
      <c r="Z76" s="89">
        <f t="shared" si="31"/>
        <v>0</v>
      </c>
      <c r="AA76" s="89">
        <f t="shared" si="31"/>
        <v>0</v>
      </c>
      <c r="AB76" s="89">
        <f t="shared" si="31"/>
        <v>0</v>
      </c>
      <c r="AC76" s="89">
        <f t="shared" si="31"/>
        <v>0</v>
      </c>
      <c r="AD76" s="89">
        <f t="shared" si="31"/>
        <v>1.6</v>
      </c>
      <c r="AE76" s="89">
        <f t="shared" si="31"/>
        <v>0</v>
      </c>
      <c r="AF76" s="89">
        <f t="shared" si="31"/>
        <v>0</v>
      </c>
      <c r="AG76" s="89">
        <f t="shared" si="31"/>
        <v>0</v>
      </c>
      <c r="AH76" s="89">
        <f t="shared" si="31"/>
        <v>0</v>
      </c>
      <c r="AI76" s="89">
        <f t="shared" si="31"/>
        <v>0</v>
      </c>
      <c r="AJ76" s="89">
        <f t="shared" si="31"/>
        <v>0</v>
      </c>
      <c r="AK76" s="89">
        <f t="shared" ref="AK76:BP76" si="32">SUM(AK77:AK77)</f>
        <v>0</v>
      </c>
      <c r="AL76" s="89">
        <f t="shared" si="32"/>
        <v>0</v>
      </c>
      <c r="AM76" s="89">
        <f t="shared" si="32"/>
        <v>0</v>
      </c>
      <c r="AN76" s="89">
        <f t="shared" si="32"/>
        <v>0</v>
      </c>
      <c r="AO76" s="89">
        <f t="shared" si="32"/>
        <v>0</v>
      </c>
      <c r="AP76" s="89">
        <f t="shared" si="32"/>
        <v>0</v>
      </c>
      <c r="AQ76" s="89">
        <f t="shared" si="32"/>
        <v>0</v>
      </c>
      <c r="AR76" s="89">
        <f t="shared" si="32"/>
        <v>1.6</v>
      </c>
      <c r="AS76" s="89">
        <f t="shared" si="32"/>
        <v>0</v>
      </c>
      <c r="AT76" s="89">
        <f t="shared" si="32"/>
        <v>0</v>
      </c>
      <c r="AU76" s="89">
        <f t="shared" si="32"/>
        <v>0</v>
      </c>
      <c r="AV76" s="89">
        <f t="shared" si="32"/>
        <v>0</v>
      </c>
      <c r="AW76" s="89">
        <f t="shared" si="32"/>
        <v>0</v>
      </c>
      <c r="AX76" s="89">
        <f t="shared" si="32"/>
        <v>0</v>
      </c>
      <c r="AY76" s="89">
        <f t="shared" si="32"/>
        <v>0</v>
      </c>
      <c r="AZ76" s="89">
        <f t="shared" si="32"/>
        <v>0</v>
      </c>
      <c r="BA76" s="89">
        <f t="shared" si="32"/>
        <v>0</v>
      </c>
      <c r="BB76" s="89">
        <f t="shared" si="32"/>
        <v>0</v>
      </c>
      <c r="BC76" s="89">
        <f t="shared" si="32"/>
        <v>0</v>
      </c>
      <c r="BD76" s="89">
        <f t="shared" si="32"/>
        <v>0</v>
      </c>
      <c r="BE76" s="89">
        <f t="shared" si="32"/>
        <v>0</v>
      </c>
      <c r="BF76" s="89">
        <f t="shared" si="32"/>
        <v>0</v>
      </c>
      <c r="BG76" s="89">
        <f t="shared" si="32"/>
        <v>0</v>
      </c>
      <c r="BH76" s="89">
        <f t="shared" si="32"/>
        <v>0</v>
      </c>
      <c r="BI76" s="89">
        <f t="shared" si="32"/>
        <v>0</v>
      </c>
      <c r="BJ76" s="89">
        <f t="shared" si="32"/>
        <v>0</v>
      </c>
      <c r="BK76" s="89">
        <f t="shared" si="32"/>
        <v>0</v>
      </c>
      <c r="BL76" s="89">
        <f t="shared" si="32"/>
        <v>0</v>
      </c>
      <c r="BM76" s="89">
        <f t="shared" si="32"/>
        <v>0</v>
      </c>
      <c r="BN76" s="89">
        <f t="shared" si="32"/>
        <v>0</v>
      </c>
      <c r="BO76" s="89">
        <f t="shared" si="32"/>
        <v>0</v>
      </c>
      <c r="BP76" s="89">
        <f t="shared" si="32"/>
        <v>0</v>
      </c>
      <c r="BQ76" s="89">
        <f t="shared" ref="BQ76:CC76" si="33">SUM(BQ77:BQ77)</f>
        <v>0</v>
      </c>
      <c r="BR76" s="89">
        <f t="shared" si="33"/>
        <v>0</v>
      </c>
      <c r="BS76" s="89">
        <f t="shared" si="33"/>
        <v>0</v>
      </c>
      <c r="BT76" s="89">
        <f t="shared" si="33"/>
        <v>1.6</v>
      </c>
      <c r="BU76" s="89">
        <f t="shared" si="33"/>
        <v>0</v>
      </c>
      <c r="BV76" s="89">
        <f t="shared" si="33"/>
        <v>0</v>
      </c>
      <c r="BW76" s="89">
        <f t="shared" si="33"/>
        <v>0</v>
      </c>
      <c r="BX76" s="89">
        <f t="shared" si="33"/>
        <v>0</v>
      </c>
      <c r="BY76" s="89">
        <f t="shared" si="33"/>
        <v>0</v>
      </c>
      <c r="BZ76" s="89">
        <f t="shared" si="33"/>
        <v>0</v>
      </c>
      <c r="CA76" s="89">
        <f t="shared" si="33"/>
        <v>1.6</v>
      </c>
      <c r="CB76" s="89">
        <f t="shared" si="33"/>
        <v>0</v>
      </c>
      <c r="CC76" s="89">
        <f t="shared" si="33"/>
        <v>0</v>
      </c>
      <c r="CD76" s="89"/>
    </row>
    <row r="77" spans="1:82" x14ac:dyDescent="0.25">
      <c r="A77" s="60"/>
      <c r="B77" s="149" t="s">
        <v>907</v>
      </c>
      <c r="C77" s="89" t="s">
        <v>908</v>
      </c>
      <c r="D77" s="89"/>
      <c r="E77" s="116">
        <f>L77+S77+Z77+AG77</f>
        <v>0</v>
      </c>
      <c r="F77" s="116">
        <f t="shared" ref="F77" si="34">M77+T77+AA77+AH77</f>
        <v>0</v>
      </c>
      <c r="G77" s="116">
        <f t="shared" ref="G77" si="35">N77+U77+AB77+AI77</f>
        <v>0</v>
      </c>
      <c r="H77" s="116">
        <f t="shared" ref="H77" si="36">O77+V77+AC77+AJ77</f>
        <v>0</v>
      </c>
      <c r="I77" s="116">
        <f t="shared" ref="I77" si="37">P77+W77+AD77+AK77</f>
        <v>1.6</v>
      </c>
      <c r="J77" s="116">
        <f t="shared" ref="J77" si="38">Q77+X77+AE77+AL77</f>
        <v>0</v>
      </c>
      <c r="K77" s="116">
        <f t="shared" ref="K77" si="39">R77+Y77+AF77+AM77</f>
        <v>0</v>
      </c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>
        <v>1.6</v>
      </c>
      <c r="AE77" s="89"/>
      <c r="AF77" s="89"/>
      <c r="AG77" s="89"/>
      <c r="AH77" s="89"/>
      <c r="AI77" s="89"/>
      <c r="AJ77" s="89"/>
      <c r="AK77" s="89"/>
      <c r="AL77" s="89"/>
      <c r="AM77" s="89"/>
      <c r="AN77" s="116">
        <f t="shared" ref="AN77" si="40">AU77+BB77+BI77+BP77</f>
        <v>0</v>
      </c>
      <c r="AO77" s="116">
        <f t="shared" ref="AO77" si="41">AV77+BC77+BJ77+BQ77</f>
        <v>0</v>
      </c>
      <c r="AP77" s="116">
        <f t="shared" ref="AP77" si="42">AW77+BD77+BK77+BR77</f>
        <v>0</v>
      </c>
      <c r="AQ77" s="116">
        <f t="shared" ref="AQ77" si="43">AX77+BE77+BL77+BS77</f>
        <v>0</v>
      </c>
      <c r="AR77" s="116">
        <f t="shared" ref="AR77" si="44">AY77+BF77+BM77+BT77</f>
        <v>1.6</v>
      </c>
      <c r="AS77" s="116">
        <f t="shared" ref="AS77" si="45">AZ77+BG77+BN77+BU77</f>
        <v>0</v>
      </c>
      <c r="AT77" s="116">
        <f t="shared" ref="AT77" si="46">BA77+BH77+BO77+BV77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v>0</v>
      </c>
      <c r="AZ77" s="116">
        <v>0</v>
      </c>
      <c r="BA77" s="116">
        <v>0</v>
      </c>
      <c r="BB77" s="116">
        <v>0</v>
      </c>
      <c r="BC77" s="116">
        <v>0</v>
      </c>
      <c r="BD77" s="116">
        <v>0</v>
      </c>
      <c r="BE77" s="116">
        <v>0</v>
      </c>
      <c r="BF77" s="116">
        <v>0</v>
      </c>
      <c r="BG77" s="116">
        <v>0</v>
      </c>
      <c r="BH77" s="116">
        <v>0</v>
      </c>
      <c r="BI77" s="116">
        <v>0</v>
      </c>
      <c r="BJ77" s="116">
        <v>0</v>
      </c>
      <c r="BK77" s="116">
        <v>0</v>
      </c>
      <c r="BL77" s="116">
        <v>0</v>
      </c>
      <c r="BM77" s="116">
        <v>0</v>
      </c>
      <c r="BN77" s="116">
        <v>0</v>
      </c>
      <c r="BO77" s="116">
        <v>0</v>
      </c>
      <c r="BP77" s="116">
        <v>0</v>
      </c>
      <c r="BQ77" s="116">
        <v>0</v>
      </c>
      <c r="BR77" s="116">
        <v>0</v>
      </c>
      <c r="BS77" s="116">
        <v>0</v>
      </c>
      <c r="BT77" s="116">
        <v>1.6</v>
      </c>
      <c r="BU77" s="116">
        <v>0</v>
      </c>
      <c r="BV77" s="116">
        <v>0</v>
      </c>
      <c r="BW77" s="116">
        <f>BP77-AG77</f>
        <v>0</v>
      </c>
      <c r="BX77" s="116">
        <f t="shared" ref="BX77" si="47">BQ77-AH77</f>
        <v>0</v>
      </c>
      <c r="BY77" s="116">
        <f t="shared" ref="BY77" si="48">BR77-AI77</f>
        <v>0</v>
      </c>
      <c r="BZ77" s="116">
        <f t="shared" ref="BZ77" si="49">BS77-AJ77</f>
        <v>0</v>
      </c>
      <c r="CA77" s="116">
        <f t="shared" ref="CA77" si="50">BT77-AK77</f>
        <v>1.6</v>
      </c>
      <c r="CB77" s="116">
        <f t="shared" ref="CB77" si="51">BU77-AL77</f>
        <v>0</v>
      </c>
      <c r="CC77" s="116">
        <f t="shared" ref="CC77" si="52">BV77-AM77</f>
        <v>0</v>
      </c>
      <c r="CD77" s="89"/>
    </row>
    <row r="78" spans="1:82" ht="36" x14ac:dyDescent="0.25">
      <c r="A78" s="60" t="s">
        <v>807</v>
      </c>
      <c r="B78" s="88" t="s">
        <v>890</v>
      </c>
      <c r="C78" s="89"/>
      <c r="D78" s="89" t="s">
        <v>870</v>
      </c>
      <c r="E78" s="89" t="s">
        <v>870</v>
      </c>
      <c r="F78" s="89" t="s">
        <v>870</v>
      </c>
      <c r="G78" s="89" t="s">
        <v>870</v>
      </c>
      <c r="H78" s="89" t="s">
        <v>870</v>
      </c>
      <c r="I78" s="89" t="s">
        <v>870</v>
      </c>
      <c r="J78" s="89" t="s">
        <v>870</v>
      </c>
      <c r="K78" s="89" t="s">
        <v>870</v>
      </c>
      <c r="L78" s="89" t="s">
        <v>870</v>
      </c>
      <c r="M78" s="89" t="s">
        <v>870</v>
      </c>
      <c r="N78" s="89" t="s">
        <v>870</v>
      </c>
      <c r="O78" s="89" t="s">
        <v>870</v>
      </c>
      <c r="P78" s="89" t="s">
        <v>870</v>
      </c>
      <c r="Q78" s="89" t="s">
        <v>870</v>
      </c>
      <c r="R78" s="89" t="s">
        <v>870</v>
      </c>
      <c r="S78" s="89" t="s">
        <v>870</v>
      </c>
      <c r="T78" s="89" t="s">
        <v>870</v>
      </c>
      <c r="U78" s="89" t="s">
        <v>870</v>
      </c>
      <c r="V78" s="89" t="s">
        <v>870</v>
      </c>
      <c r="W78" s="89" t="s">
        <v>870</v>
      </c>
      <c r="X78" s="89" t="s">
        <v>870</v>
      </c>
      <c r="Y78" s="89" t="s">
        <v>870</v>
      </c>
      <c r="Z78" s="89" t="s">
        <v>870</v>
      </c>
      <c r="AA78" s="89" t="s">
        <v>870</v>
      </c>
      <c r="AB78" s="89" t="s">
        <v>870</v>
      </c>
      <c r="AC78" s="89" t="s">
        <v>870</v>
      </c>
      <c r="AD78" s="89" t="s">
        <v>870</v>
      </c>
      <c r="AE78" s="89" t="s">
        <v>870</v>
      </c>
      <c r="AF78" s="89" t="s">
        <v>870</v>
      </c>
      <c r="AG78" s="89" t="s">
        <v>870</v>
      </c>
      <c r="AH78" s="89" t="s">
        <v>870</v>
      </c>
      <c r="AI78" s="89" t="s">
        <v>870</v>
      </c>
      <c r="AJ78" s="89" t="s">
        <v>870</v>
      </c>
      <c r="AK78" s="89" t="s">
        <v>870</v>
      </c>
      <c r="AL78" s="89" t="s">
        <v>870</v>
      </c>
      <c r="AM78" s="89" t="s">
        <v>870</v>
      </c>
      <c r="AN78" s="89" t="s">
        <v>870</v>
      </c>
      <c r="AO78" s="89" t="s">
        <v>870</v>
      </c>
      <c r="AP78" s="89" t="s">
        <v>870</v>
      </c>
      <c r="AQ78" s="89" t="s">
        <v>870</v>
      </c>
      <c r="AR78" s="89" t="s">
        <v>870</v>
      </c>
      <c r="AS78" s="89" t="s">
        <v>870</v>
      </c>
      <c r="AT78" s="89" t="s">
        <v>870</v>
      </c>
      <c r="AU78" s="89" t="s">
        <v>870</v>
      </c>
      <c r="AV78" s="89" t="s">
        <v>870</v>
      </c>
      <c r="AW78" s="89" t="s">
        <v>870</v>
      </c>
      <c r="AX78" s="89" t="s">
        <v>870</v>
      </c>
      <c r="AY78" s="89" t="s">
        <v>870</v>
      </c>
      <c r="AZ78" s="89" t="s">
        <v>870</v>
      </c>
      <c r="BA78" s="89" t="s">
        <v>870</v>
      </c>
      <c r="BB78" s="89" t="s">
        <v>870</v>
      </c>
      <c r="BC78" s="89" t="s">
        <v>870</v>
      </c>
      <c r="BD78" s="89" t="s">
        <v>870</v>
      </c>
      <c r="BE78" s="89" t="s">
        <v>870</v>
      </c>
      <c r="BF78" s="89" t="s">
        <v>870</v>
      </c>
      <c r="BG78" s="89" t="s">
        <v>870</v>
      </c>
      <c r="BH78" s="89" t="s">
        <v>870</v>
      </c>
      <c r="BI78" s="89" t="s">
        <v>870</v>
      </c>
      <c r="BJ78" s="89" t="s">
        <v>870</v>
      </c>
      <c r="BK78" s="89" t="s">
        <v>870</v>
      </c>
      <c r="BL78" s="89" t="s">
        <v>870</v>
      </c>
      <c r="BM78" s="89" t="s">
        <v>870</v>
      </c>
      <c r="BN78" s="89" t="s">
        <v>870</v>
      </c>
      <c r="BO78" s="89" t="s">
        <v>870</v>
      </c>
      <c r="BP78" s="89" t="s">
        <v>870</v>
      </c>
      <c r="BQ78" s="89" t="s">
        <v>870</v>
      </c>
      <c r="BR78" s="89" t="s">
        <v>870</v>
      </c>
      <c r="BS78" s="89" t="s">
        <v>870</v>
      </c>
      <c r="BT78" s="89" t="s">
        <v>870</v>
      </c>
      <c r="BU78" s="89" t="s">
        <v>870</v>
      </c>
      <c r="BV78" s="89" t="s">
        <v>870</v>
      </c>
      <c r="BW78" s="89" t="s">
        <v>870</v>
      </c>
      <c r="BX78" s="89" t="s">
        <v>870</v>
      </c>
      <c r="BY78" s="89" t="s">
        <v>870</v>
      </c>
      <c r="BZ78" s="89" t="s">
        <v>870</v>
      </c>
      <c r="CA78" s="89" t="s">
        <v>870</v>
      </c>
      <c r="CB78" s="89" t="s">
        <v>870</v>
      </c>
      <c r="CC78" s="89" t="s">
        <v>870</v>
      </c>
      <c r="CD78" s="89"/>
    </row>
    <row r="79" spans="1:82" ht="24" x14ac:dyDescent="0.25">
      <c r="A79" s="60" t="s">
        <v>806</v>
      </c>
      <c r="B79" s="88" t="s">
        <v>891</v>
      </c>
      <c r="C79" s="89"/>
      <c r="D79" s="89" t="s">
        <v>870</v>
      </c>
      <c r="E79" s="89" t="s">
        <v>870</v>
      </c>
      <c r="F79" s="89" t="s">
        <v>870</v>
      </c>
      <c r="G79" s="89" t="s">
        <v>870</v>
      </c>
      <c r="H79" s="89" t="s">
        <v>870</v>
      </c>
      <c r="I79" s="89" t="s">
        <v>870</v>
      </c>
      <c r="J79" s="89" t="s">
        <v>870</v>
      </c>
      <c r="K79" s="89" t="s">
        <v>870</v>
      </c>
      <c r="L79" s="89" t="s">
        <v>870</v>
      </c>
      <c r="M79" s="89" t="s">
        <v>870</v>
      </c>
      <c r="N79" s="89" t="s">
        <v>870</v>
      </c>
      <c r="O79" s="89" t="s">
        <v>870</v>
      </c>
      <c r="P79" s="89" t="s">
        <v>870</v>
      </c>
      <c r="Q79" s="89" t="s">
        <v>870</v>
      </c>
      <c r="R79" s="89" t="s">
        <v>870</v>
      </c>
      <c r="S79" s="89" t="s">
        <v>870</v>
      </c>
      <c r="T79" s="89" t="s">
        <v>870</v>
      </c>
      <c r="U79" s="89" t="s">
        <v>870</v>
      </c>
      <c r="V79" s="89" t="s">
        <v>870</v>
      </c>
      <c r="W79" s="89" t="s">
        <v>870</v>
      </c>
      <c r="X79" s="89" t="s">
        <v>870</v>
      </c>
      <c r="Y79" s="89" t="s">
        <v>870</v>
      </c>
      <c r="Z79" s="89" t="s">
        <v>870</v>
      </c>
      <c r="AA79" s="89" t="s">
        <v>870</v>
      </c>
      <c r="AB79" s="89" t="s">
        <v>870</v>
      </c>
      <c r="AC79" s="89" t="s">
        <v>870</v>
      </c>
      <c r="AD79" s="89" t="s">
        <v>870</v>
      </c>
      <c r="AE79" s="89" t="s">
        <v>870</v>
      </c>
      <c r="AF79" s="89" t="s">
        <v>870</v>
      </c>
      <c r="AG79" s="89" t="s">
        <v>870</v>
      </c>
      <c r="AH79" s="89" t="s">
        <v>870</v>
      </c>
      <c r="AI79" s="89" t="s">
        <v>870</v>
      </c>
      <c r="AJ79" s="89" t="s">
        <v>870</v>
      </c>
      <c r="AK79" s="89" t="s">
        <v>870</v>
      </c>
      <c r="AL79" s="89" t="s">
        <v>870</v>
      </c>
      <c r="AM79" s="89" t="s">
        <v>870</v>
      </c>
      <c r="AN79" s="89" t="s">
        <v>870</v>
      </c>
      <c r="AO79" s="89" t="s">
        <v>870</v>
      </c>
      <c r="AP79" s="89" t="s">
        <v>870</v>
      </c>
      <c r="AQ79" s="89" t="s">
        <v>870</v>
      </c>
      <c r="AR79" s="89" t="s">
        <v>870</v>
      </c>
      <c r="AS79" s="89" t="s">
        <v>870</v>
      </c>
      <c r="AT79" s="89" t="s">
        <v>870</v>
      </c>
      <c r="AU79" s="89" t="s">
        <v>870</v>
      </c>
      <c r="AV79" s="89" t="s">
        <v>870</v>
      </c>
      <c r="AW79" s="89" t="s">
        <v>870</v>
      </c>
      <c r="AX79" s="89" t="s">
        <v>870</v>
      </c>
      <c r="AY79" s="89" t="s">
        <v>870</v>
      </c>
      <c r="AZ79" s="89" t="s">
        <v>870</v>
      </c>
      <c r="BA79" s="89" t="s">
        <v>870</v>
      </c>
      <c r="BB79" s="89" t="s">
        <v>870</v>
      </c>
      <c r="BC79" s="89" t="s">
        <v>870</v>
      </c>
      <c r="BD79" s="89" t="s">
        <v>870</v>
      </c>
      <c r="BE79" s="89" t="s">
        <v>870</v>
      </c>
      <c r="BF79" s="89" t="s">
        <v>870</v>
      </c>
      <c r="BG79" s="89" t="s">
        <v>870</v>
      </c>
      <c r="BH79" s="89" t="s">
        <v>870</v>
      </c>
      <c r="BI79" s="89" t="s">
        <v>870</v>
      </c>
      <c r="BJ79" s="89" t="s">
        <v>870</v>
      </c>
      <c r="BK79" s="89" t="s">
        <v>870</v>
      </c>
      <c r="BL79" s="89" t="s">
        <v>870</v>
      </c>
      <c r="BM79" s="89" t="s">
        <v>870</v>
      </c>
      <c r="BN79" s="89" t="s">
        <v>870</v>
      </c>
      <c r="BO79" s="89" t="s">
        <v>870</v>
      </c>
      <c r="BP79" s="89" t="s">
        <v>870</v>
      </c>
      <c r="BQ79" s="89" t="s">
        <v>870</v>
      </c>
      <c r="BR79" s="89" t="s">
        <v>870</v>
      </c>
      <c r="BS79" s="89" t="s">
        <v>870</v>
      </c>
      <c r="BT79" s="89" t="s">
        <v>870</v>
      </c>
      <c r="BU79" s="89" t="s">
        <v>870</v>
      </c>
      <c r="BV79" s="89" t="s">
        <v>870</v>
      </c>
      <c r="BW79" s="89" t="s">
        <v>870</v>
      </c>
      <c r="BX79" s="89" t="s">
        <v>870</v>
      </c>
      <c r="BY79" s="89" t="s">
        <v>870</v>
      </c>
      <c r="BZ79" s="89" t="s">
        <v>870</v>
      </c>
      <c r="CA79" s="89" t="s">
        <v>870</v>
      </c>
      <c r="CB79" s="89" t="s">
        <v>870</v>
      </c>
      <c r="CC79" s="89" t="s">
        <v>870</v>
      </c>
      <c r="CD79" s="89"/>
    </row>
    <row r="83" spans="2:6" x14ac:dyDescent="0.25">
      <c r="B83" s="2" t="s">
        <v>822</v>
      </c>
      <c r="D83" s="57"/>
      <c r="E83" s="57"/>
      <c r="F83" s="2" t="s">
        <v>823</v>
      </c>
    </row>
  </sheetData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20" zoomScaleNormal="120" zoomScaleSheetLayoutView="115" workbookViewId="0"/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27" t="s">
        <v>11</v>
      </c>
      <c r="BE2" s="327"/>
      <c r="BF2" s="327"/>
      <c r="BG2" s="327"/>
      <c r="BH2" s="327"/>
    </row>
    <row r="3" spans="1:60" s="36" customFormat="1" ht="9.75" customHeight="1" x14ac:dyDescent="0.2">
      <c r="A3" s="373" t="s">
        <v>143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</row>
    <row r="4" spans="1:60" s="36" customFormat="1" ht="10.5" x14ac:dyDescent="0.2">
      <c r="A4" s="373" t="s">
        <v>986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</row>
    <row r="5" spans="1:60" ht="9" customHeight="1" x14ac:dyDescent="0.25"/>
    <row r="6" spans="1:60" s="36" customFormat="1" ht="10.5" x14ac:dyDescent="0.2">
      <c r="U6" s="44" t="s">
        <v>142</v>
      </c>
      <c r="V6" s="374" t="s">
        <v>820</v>
      </c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</row>
    <row r="7" spans="1:60" s="38" customFormat="1" ht="10.5" customHeight="1" x14ac:dyDescent="0.15">
      <c r="V7" s="348" t="s">
        <v>13</v>
      </c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</row>
    <row r="8" spans="1:60" ht="9" customHeight="1" x14ac:dyDescent="0.25"/>
    <row r="9" spans="1:60" s="36" customFormat="1" ht="10.5" x14ac:dyDescent="0.2">
      <c r="Y9" s="44" t="s">
        <v>14</v>
      </c>
      <c r="Z9" s="364" t="s">
        <v>894</v>
      </c>
      <c r="AA9" s="364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59" t="s">
        <v>821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4"/>
      <c r="AQ11" s="84"/>
      <c r="AR11" s="84"/>
      <c r="AS11" s="84"/>
      <c r="AT11" s="84"/>
      <c r="AU11" s="84"/>
      <c r="AV11" s="84"/>
      <c r="AW11" s="84"/>
    </row>
    <row r="12" spans="1:60" s="38" customFormat="1" ht="10.5" x14ac:dyDescent="0.2">
      <c r="Y12" s="120" t="s">
        <v>17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R12" s="160" t="s">
        <v>916</v>
      </c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65" t="s">
        <v>23</v>
      </c>
      <c r="B14" s="365" t="s">
        <v>22</v>
      </c>
      <c r="C14" s="365" t="s">
        <v>18</v>
      </c>
      <c r="D14" s="365" t="s">
        <v>141</v>
      </c>
      <c r="E14" s="384" t="s">
        <v>975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6"/>
      <c r="BC14" s="375" t="s">
        <v>136</v>
      </c>
      <c r="BD14" s="376"/>
      <c r="BE14" s="376"/>
      <c r="BF14" s="376"/>
      <c r="BG14" s="377"/>
      <c r="BH14" s="365" t="s">
        <v>9</v>
      </c>
    </row>
    <row r="15" spans="1:60" s="38" customFormat="1" ht="15" customHeight="1" x14ac:dyDescent="0.15">
      <c r="A15" s="366"/>
      <c r="B15" s="366"/>
      <c r="C15" s="366"/>
      <c r="D15" s="366"/>
      <c r="E15" s="367" t="s">
        <v>0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9"/>
      <c r="AD15" s="367" t="s">
        <v>5</v>
      </c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9"/>
      <c r="BC15" s="378"/>
      <c r="BD15" s="379"/>
      <c r="BE15" s="379"/>
      <c r="BF15" s="379"/>
      <c r="BG15" s="380"/>
      <c r="BH15" s="366"/>
    </row>
    <row r="16" spans="1:60" s="38" customFormat="1" ht="15" customHeight="1" x14ac:dyDescent="0.15">
      <c r="A16" s="366"/>
      <c r="B16" s="366"/>
      <c r="C16" s="366"/>
      <c r="D16" s="366"/>
      <c r="E16" s="367" t="s">
        <v>36</v>
      </c>
      <c r="F16" s="368"/>
      <c r="G16" s="368"/>
      <c r="H16" s="368"/>
      <c r="I16" s="369"/>
      <c r="J16" s="367" t="s">
        <v>35</v>
      </c>
      <c r="K16" s="368"/>
      <c r="L16" s="368"/>
      <c r="M16" s="368"/>
      <c r="N16" s="369"/>
      <c r="O16" s="367" t="s">
        <v>34</v>
      </c>
      <c r="P16" s="368"/>
      <c r="Q16" s="368"/>
      <c r="R16" s="368"/>
      <c r="S16" s="369"/>
      <c r="T16" s="367" t="s">
        <v>33</v>
      </c>
      <c r="U16" s="368"/>
      <c r="V16" s="368"/>
      <c r="W16" s="368"/>
      <c r="X16" s="369"/>
      <c r="Y16" s="367" t="s">
        <v>32</v>
      </c>
      <c r="Z16" s="368"/>
      <c r="AA16" s="368"/>
      <c r="AB16" s="368"/>
      <c r="AC16" s="369"/>
      <c r="AD16" s="367" t="s">
        <v>36</v>
      </c>
      <c r="AE16" s="368"/>
      <c r="AF16" s="368"/>
      <c r="AG16" s="368"/>
      <c r="AH16" s="369"/>
      <c r="AI16" s="367" t="s">
        <v>35</v>
      </c>
      <c r="AJ16" s="368"/>
      <c r="AK16" s="368"/>
      <c r="AL16" s="368"/>
      <c r="AM16" s="369"/>
      <c r="AN16" s="367" t="s">
        <v>34</v>
      </c>
      <c r="AO16" s="368"/>
      <c r="AP16" s="368"/>
      <c r="AQ16" s="368"/>
      <c r="AR16" s="369"/>
      <c r="AS16" s="367" t="s">
        <v>33</v>
      </c>
      <c r="AT16" s="368"/>
      <c r="AU16" s="368"/>
      <c r="AV16" s="368"/>
      <c r="AW16" s="369"/>
      <c r="AX16" s="367" t="s">
        <v>32</v>
      </c>
      <c r="AY16" s="368"/>
      <c r="AZ16" s="368"/>
      <c r="BA16" s="368"/>
      <c r="BB16" s="369"/>
      <c r="BC16" s="381"/>
      <c r="BD16" s="382"/>
      <c r="BE16" s="382"/>
      <c r="BF16" s="382"/>
      <c r="BG16" s="383"/>
      <c r="BH16" s="366"/>
    </row>
    <row r="17" spans="1:60" s="38" customFormat="1" ht="33" customHeight="1" x14ac:dyDescent="0.15">
      <c r="A17" s="366"/>
      <c r="B17" s="366"/>
      <c r="C17" s="366"/>
      <c r="D17" s="366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66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70" t="s">
        <v>10</v>
      </c>
      <c r="B19" s="371"/>
      <c r="C19" s="372"/>
      <c r="D19" s="119" t="s">
        <v>870</v>
      </c>
      <c r="E19" s="119" t="s">
        <v>870</v>
      </c>
      <c r="F19" s="119" t="s">
        <v>870</v>
      </c>
      <c r="G19" s="119" t="s">
        <v>870</v>
      </c>
      <c r="H19" s="119" t="s">
        <v>870</v>
      </c>
      <c r="I19" s="119" t="s">
        <v>870</v>
      </c>
      <c r="J19" s="119" t="s">
        <v>870</v>
      </c>
      <c r="K19" s="119" t="s">
        <v>870</v>
      </c>
      <c r="L19" s="119" t="s">
        <v>870</v>
      </c>
      <c r="M19" s="119" t="s">
        <v>870</v>
      </c>
      <c r="N19" s="119" t="s">
        <v>870</v>
      </c>
      <c r="O19" s="119" t="s">
        <v>870</v>
      </c>
      <c r="P19" s="119" t="s">
        <v>870</v>
      </c>
      <c r="Q19" s="119" t="s">
        <v>870</v>
      </c>
      <c r="R19" s="119" t="s">
        <v>870</v>
      </c>
      <c r="S19" s="119" t="s">
        <v>870</v>
      </c>
      <c r="T19" s="119" t="s">
        <v>870</v>
      </c>
      <c r="U19" s="119" t="s">
        <v>870</v>
      </c>
      <c r="V19" s="119" t="s">
        <v>870</v>
      </c>
      <c r="W19" s="119" t="s">
        <v>870</v>
      </c>
      <c r="X19" s="119" t="s">
        <v>870</v>
      </c>
      <c r="Y19" s="119" t="s">
        <v>870</v>
      </c>
      <c r="Z19" s="119" t="s">
        <v>870</v>
      </c>
      <c r="AA19" s="119" t="s">
        <v>870</v>
      </c>
      <c r="AB19" s="119" t="s">
        <v>870</v>
      </c>
      <c r="AC19" s="119" t="s">
        <v>870</v>
      </c>
      <c r="AD19" s="119" t="s">
        <v>870</v>
      </c>
      <c r="AE19" s="119" t="s">
        <v>870</v>
      </c>
      <c r="AF19" s="119" t="s">
        <v>870</v>
      </c>
      <c r="AG19" s="119" t="s">
        <v>870</v>
      </c>
      <c r="AH19" s="119" t="s">
        <v>870</v>
      </c>
      <c r="AI19" s="119" t="s">
        <v>870</v>
      </c>
      <c r="AJ19" s="119" t="s">
        <v>870</v>
      </c>
      <c r="AK19" s="119" t="s">
        <v>870</v>
      </c>
      <c r="AL19" s="119" t="s">
        <v>870</v>
      </c>
      <c r="AM19" s="119" t="s">
        <v>870</v>
      </c>
      <c r="AN19" s="119" t="s">
        <v>870</v>
      </c>
      <c r="AO19" s="119" t="s">
        <v>870</v>
      </c>
      <c r="AP19" s="119" t="s">
        <v>870</v>
      </c>
      <c r="AQ19" s="119" t="s">
        <v>870</v>
      </c>
      <c r="AR19" s="119" t="s">
        <v>870</v>
      </c>
      <c r="AS19" s="119" t="s">
        <v>870</v>
      </c>
      <c r="AT19" s="119" t="s">
        <v>870</v>
      </c>
      <c r="AU19" s="119" t="s">
        <v>870</v>
      </c>
      <c r="AV19" s="119" t="s">
        <v>870</v>
      </c>
      <c r="AW19" s="119" t="s">
        <v>870</v>
      </c>
      <c r="AX19" s="119" t="s">
        <v>870</v>
      </c>
      <c r="AY19" s="119" t="s">
        <v>870</v>
      </c>
      <c r="AZ19" s="119" t="s">
        <v>870</v>
      </c>
      <c r="BA19" s="119" t="s">
        <v>870</v>
      </c>
      <c r="BB19" s="119" t="s">
        <v>870</v>
      </c>
      <c r="BC19" s="119" t="s">
        <v>870</v>
      </c>
      <c r="BD19" s="119" t="s">
        <v>870</v>
      </c>
      <c r="BE19" s="119" t="s">
        <v>870</v>
      </c>
      <c r="BF19" s="119" t="s">
        <v>870</v>
      </c>
      <c r="BG19" s="119" t="s">
        <v>870</v>
      </c>
      <c r="BH19" s="46"/>
    </row>
    <row r="20" spans="1:60" x14ac:dyDescent="0.25">
      <c r="A20" s="78" t="s">
        <v>825</v>
      </c>
      <c r="B20" s="106" t="s">
        <v>826</v>
      </c>
      <c r="C20" s="80"/>
      <c r="D20" s="107" t="s">
        <v>870</v>
      </c>
      <c r="E20" s="107" t="s">
        <v>870</v>
      </c>
      <c r="F20" s="107" t="s">
        <v>870</v>
      </c>
      <c r="G20" s="107" t="s">
        <v>870</v>
      </c>
      <c r="H20" s="107" t="s">
        <v>870</v>
      </c>
      <c r="I20" s="107" t="s">
        <v>870</v>
      </c>
      <c r="J20" s="107" t="s">
        <v>870</v>
      </c>
      <c r="K20" s="107" t="s">
        <v>870</v>
      </c>
      <c r="L20" s="107" t="s">
        <v>870</v>
      </c>
      <c r="M20" s="107" t="s">
        <v>870</v>
      </c>
      <c r="N20" s="107" t="s">
        <v>870</v>
      </c>
      <c r="O20" s="107" t="s">
        <v>870</v>
      </c>
      <c r="P20" s="107" t="s">
        <v>870</v>
      </c>
      <c r="Q20" s="107" t="s">
        <v>870</v>
      </c>
      <c r="R20" s="107" t="s">
        <v>870</v>
      </c>
      <c r="S20" s="107" t="s">
        <v>870</v>
      </c>
      <c r="T20" s="107" t="s">
        <v>870</v>
      </c>
      <c r="U20" s="107" t="s">
        <v>870</v>
      </c>
      <c r="V20" s="107" t="s">
        <v>870</v>
      </c>
      <c r="W20" s="107" t="s">
        <v>870</v>
      </c>
      <c r="X20" s="107" t="s">
        <v>870</v>
      </c>
      <c r="Y20" s="107" t="s">
        <v>870</v>
      </c>
      <c r="Z20" s="107" t="s">
        <v>870</v>
      </c>
      <c r="AA20" s="107" t="s">
        <v>870</v>
      </c>
      <c r="AB20" s="107" t="s">
        <v>870</v>
      </c>
      <c r="AC20" s="107" t="s">
        <v>870</v>
      </c>
      <c r="AD20" s="107" t="s">
        <v>870</v>
      </c>
      <c r="AE20" s="107" t="s">
        <v>870</v>
      </c>
      <c r="AF20" s="107" t="s">
        <v>870</v>
      </c>
      <c r="AG20" s="107" t="s">
        <v>870</v>
      </c>
      <c r="AH20" s="107" t="s">
        <v>870</v>
      </c>
      <c r="AI20" s="107" t="s">
        <v>870</v>
      </c>
      <c r="AJ20" s="107" t="s">
        <v>870</v>
      </c>
      <c r="AK20" s="107" t="s">
        <v>870</v>
      </c>
      <c r="AL20" s="107" t="s">
        <v>870</v>
      </c>
      <c r="AM20" s="107" t="s">
        <v>870</v>
      </c>
      <c r="AN20" s="107" t="s">
        <v>870</v>
      </c>
      <c r="AO20" s="107" t="s">
        <v>870</v>
      </c>
      <c r="AP20" s="107" t="s">
        <v>870</v>
      </c>
      <c r="AQ20" s="107" t="s">
        <v>870</v>
      </c>
      <c r="AR20" s="107" t="s">
        <v>870</v>
      </c>
      <c r="AS20" s="107" t="s">
        <v>870</v>
      </c>
      <c r="AT20" s="107" t="s">
        <v>870</v>
      </c>
      <c r="AU20" s="107" t="s">
        <v>870</v>
      </c>
      <c r="AV20" s="107" t="s">
        <v>870</v>
      </c>
      <c r="AW20" s="107" t="s">
        <v>870</v>
      </c>
      <c r="AX20" s="107" t="s">
        <v>870</v>
      </c>
      <c r="AY20" s="107" t="s">
        <v>870</v>
      </c>
      <c r="AZ20" s="107" t="s">
        <v>870</v>
      </c>
      <c r="BA20" s="107" t="s">
        <v>870</v>
      </c>
      <c r="BB20" s="107" t="s">
        <v>870</v>
      </c>
      <c r="BC20" s="107" t="s">
        <v>870</v>
      </c>
      <c r="BD20" s="107" t="s">
        <v>870</v>
      </c>
      <c r="BE20" s="107" t="s">
        <v>870</v>
      </c>
      <c r="BF20" s="107" t="s">
        <v>870</v>
      </c>
      <c r="BG20" s="107" t="s">
        <v>870</v>
      </c>
      <c r="BH20" s="62"/>
    </row>
    <row r="21" spans="1:60" ht="21" x14ac:dyDescent="0.25">
      <c r="A21" s="78" t="s">
        <v>827</v>
      </c>
      <c r="B21" s="106" t="s">
        <v>828</v>
      </c>
      <c r="C21" s="80"/>
      <c r="D21" s="107" t="s">
        <v>870</v>
      </c>
      <c r="E21" s="107" t="s">
        <v>870</v>
      </c>
      <c r="F21" s="107" t="s">
        <v>870</v>
      </c>
      <c r="G21" s="107" t="s">
        <v>870</v>
      </c>
      <c r="H21" s="107" t="s">
        <v>870</v>
      </c>
      <c r="I21" s="107" t="s">
        <v>870</v>
      </c>
      <c r="J21" s="107" t="s">
        <v>870</v>
      </c>
      <c r="K21" s="107" t="s">
        <v>870</v>
      </c>
      <c r="L21" s="107" t="s">
        <v>870</v>
      </c>
      <c r="M21" s="107" t="s">
        <v>870</v>
      </c>
      <c r="N21" s="107" t="s">
        <v>870</v>
      </c>
      <c r="O21" s="107" t="s">
        <v>870</v>
      </c>
      <c r="P21" s="107" t="s">
        <v>870</v>
      </c>
      <c r="Q21" s="107" t="s">
        <v>870</v>
      </c>
      <c r="R21" s="107" t="s">
        <v>870</v>
      </c>
      <c r="S21" s="107" t="s">
        <v>870</v>
      </c>
      <c r="T21" s="107" t="s">
        <v>870</v>
      </c>
      <c r="U21" s="107" t="s">
        <v>870</v>
      </c>
      <c r="V21" s="107" t="s">
        <v>870</v>
      </c>
      <c r="W21" s="107" t="s">
        <v>870</v>
      </c>
      <c r="X21" s="107" t="s">
        <v>870</v>
      </c>
      <c r="Y21" s="107" t="s">
        <v>870</v>
      </c>
      <c r="Z21" s="107" t="s">
        <v>870</v>
      </c>
      <c r="AA21" s="107" t="s">
        <v>870</v>
      </c>
      <c r="AB21" s="107" t="s">
        <v>870</v>
      </c>
      <c r="AC21" s="107" t="s">
        <v>870</v>
      </c>
      <c r="AD21" s="107" t="s">
        <v>870</v>
      </c>
      <c r="AE21" s="107" t="s">
        <v>870</v>
      </c>
      <c r="AF21" s="107" t="s">
        <v>870</v>
      </c>
      <c r="AG21" s="107" t="s">
        <v>870</v>
      </c>
      <c r="AH21" s="107" t="s">
        <v>870</v>
      </c>
      <c r="AI21" s="107" t="s">
        <v>870</v>
      </c>
      <c r="AJ21" s="107" t="s">
        <v>870</v>
      </c>
      <c r="AK21" s="107" t="s">
        <v>870</v>
      </c>
      <c r="AL21" s="107" t="s">
        <v>870</v>
      </c>
      <c r="AM21" s="107" t="s">
        <v>870</v>
      </c>
      <c r="AN21" s="107" t="s">
        <v>870</v>
      </c>
      <c r="AO21" s="107" t="s">
        <v>870</v>
      </c>
      <c r="AP21" s="107" t="s">
        <v>870</v>
      </c>
      <c r="AQ21" s="107" t="s">
        <v>870</v>
      </c>
      <c r="AR21" s="107" t="s">
        <v>870</v>
      </c>
      <c r="AS21" s="107" t="s">
        <v>870</v>
      </c>
      <c r="AT21" s="107" t="s">
        <v>870</v>
      </c>
      <c r="AU21" s="107" t="s">
        <v>870</v>
      </c>
      <c r="AV21" s="107" t="s">
        <v>870</v>
      </c>
      <c r="AW21" s="107" t="s">
        <v>870</v>
      </c>
      <c r="AX21" s="107" t="s">
        <v>870</v>
      </c>
      <c r="AY21" s="107" t="s">
        <v>870</v>
      </c>
      <c r="AZ21" s="107" t="s">
        <v>870</v>
      </c>
      <c r="BA21" s="107" t="s">
        <v>870</v>
      </c>
      <c r="BB21" s="107" t="s">
        <v>870</v>
      </c>
      <c r="BC21" s="107" t="s">
        <v>870</v>
      </c>
      <c r="BD21" s="107" t="s">
        <v>870</v>
      </c>
      <c r="BE21" s="107" t="s">
        <v>870</v>
      </c>
      <c r="BF21" s="107" t="s">
        <v>870</v>
      </c>
      <c r="BG21" s="107" t="s">
        <v>870</v>
      </c>
      <c r="BH21" s="62"/>
    </row>
    <row r="22" spans="1:60" ht="31.5" x14ac:dyDescent="0.25">
      <c r="A22" s="78" t="s">
        <v>829</v>
      </c>
      <c r="B22" s="106" t="s">
        <v>830</v>
      </c>
      <c r="C22" s="80"/>
      <c r="D22" s="107" t="s">
        <v>870</v>
      </c>
      <c r="E22" s="107" t="s">
        <v>870</v>
      </c>
      <c r="F22" s="107" t="s">
        <v>870</v>
      </c>
      <c r="G22" s="107" t="s">
        <v>870</v>
      </c>
      <c r="H22" s="107" t="s">
        <v>870</v>
      </c>
      <c r="I22" s="107" t="s">
        <v>870</v>
      </c>
      <c r="J22" s="107" t="s">
        <v>870</v>
      </c>
      <c r="K22" s="107" t="s">
        <v>870</v>
      </c>
      <c r="L22" s="107" t="s">
        <v>870</v>
      </c>
      <c r="M22" s="107" t="s">
        <v>870</v>
      </c>
      <c r="N22" s="107" t="s">
        <v>870</v>
      </c>
      <c r="O22" s="107" t="s">
        <v>870</v>
      </c>
      <c r="P22" s="107" t="s">
        <v>870</v>
      </c>
      <c r="Q22" s="107" t="s">
        <v>870</v>
      </c>
      <c r="R22" s="107" t="s">
        <v>870</v>
      </c>
      <c r="S22" s="107" t="s">
        <v>870</v>
      </c>
      <c r="T22" s="107" t="s">
        <v>870</v>
      </c>
      <c r="U22" s="107" t="s">
        <v>870</v>
      </c>
      <c r="V22" s="107" t="s">
        <v>870</v>
      </c>
      <c r="W22" s="107" t="s">
        <v>870</v>
      </c>
      <c r="X22" s="107" t="s">
        <v>870</v>
      </c>
      <c r="Y22" s="107" t="s">
        <v>870</v>
      </c>
      <c r="Z22" s="107" t="s">
        <v>870</v>
      </c>
      <c r="AA22" s="107" t="s">
        <v>870</v>
      </c>
      <c r="AB22" s="107" t="s">
        <v>870</v>
      </c>
      <c r="AC22" s="107" t="s">
        <v>870</v>
      </c>
      <c r="AD22" s="107" t="s">
        <v>870</v>
      </c>
      <c r="AE22" s="107" t="s">
        <v>870</v>
      </c>
      <c r="AF22" s="107" t="s">
        <v>870</v>
      </c>
      <c r="AG22" s="107" t="s">
        <v>870</v>
      </c>
      <c r="AH22" s="107" t="s">
        <v>870</v>
      </c>
      <c r="AI22" s="107" t="s">
        <v>870</v>
      </c>
      <c r="AJ22" s="107" t="s">
        <v>870</v>
      </c>
      <c r="AK22" s="107" t="s">
        <v>870</v>
      </c>
      <c r="AL22" s="107" t="s">
        <v>870</v>
      </c>
      <c r="AM22" s="107" t="s">
        <v>870</v>
      </c>
      <c r="AN22" s="107" t="s">
        <v>870</v>
      </c>
      <c r="AO22" s="107" t="s">
        <v>870</v>
      </c>
      <c r="AP22" s="107" t="s">
        <v>870</v>
      </c>
      <c r="AQ22" s="107" t="s">
        <v>870</v>
      </c>
      <c r="AR22" s="107" t="s">
        <v>870</v>
      </c>
      <c r="AS22" s="107" t="s">
        <v>870</v>
      </c>
      <c r="AT22" s="107" t="s">
        <v>870</v>
      </c>
      <c r="AU22" s="107" t="s">
        <v>870</v>
      </c>
      <c r="AV22" s="107" t="s">
        <v>870</v>
      </c>
      <c r="AW22" s="107" t="s">
        <v>870</v>
      </c>
      <c r="AX22" s="107" t="s">
        <v>870</v>
      </c>
      <c r="AY22" s="107" t="s">
        <v>870</v>
      </c>
      <c r="AZ22" s="107" t="s">
        <v>870</v>
      </c>
      <c r="BA22" s="107" t="s">
        <v>870</v>
      </c>
      <c r="BB22" s="107" t="s">
        <v>870</v>
      </c>
      <c r="BC22" s="107" t="s">
        <v>870</v>
      </c>
      <c r="BD22" s="107" t="s">
        <v>870</v>
      </c>
      <c r="BE22" s="107" t="s">
        <v>870</v>
      </c>
      <c r="BF22" s="107" t="s">
        <v>870</v>
      </c>
      <c r="BG22" s="107" t="s">
        <v>870</v>
      </c>
      <c r="BH22" s="62"/>
    </row>
    <row r="23" spans="1:60" ht="21" x14ac:dyDescent="0.25">
      <c r="A23" s="78" t="s">
        <v>831</v>
      </c>
      <c r="B23" s="106" t="s">
        <v>832</v>
      </c>
      <c r="C23" s="80"/>
      <c r="D23" s="107" t="s">
        <v>870</v>
      </c>
      <c r="E23" s="107" t="s">
        <v>870</v>
      </c>
      <c r="F23" s="107" t="s">
        <v>870</v>
      </c>
      <c r="G23" s="107" t="s">
        <v>870</v>
      </c>
      <c r="H23" s="107" t="s">
        <v>870</v>
      </c>
      <c r="I23" s="107" t="s">
        <v>870</v>
      </c>
      <c r="J23" s="107" t="s">
        <v>870</v>
      </c>
      <c r="K23" s="107" t="s">
        <v>870</v>
      </c>
      <c r="L23" s="107" t="s">
        <v>870</v>
      </c>
      <c r="M23" s="107" t="s">
        <v>870</v>
      </c>
      <c r="N23" s="107" t="s">
        <v>870</v>
      </c>
      <c r="O23" s="107" t="s">
        <v>870</v>
      </c>
      <c r="P23" s="107" t="s">
        <v>870</v>
      </c>
      <c r="Q23" s="107" t="s">
        <v>870</v>
      </c>
      <c r="R23" s="107" t="s">
        <v>870</v>
      </c>
      <c r="S23" s="107" t="s">
        <v>870</v>
      </c>
      <c r="T23" s="107" t="s">
        <v>870</v>
      </c>
      <c r="U23" s="107" t="s">
        <v>870</v>
      </c>
      <c r="V23" s="107" t="s">
        <v>870</v>
      </c>
      <c r="W23" s="107" t="s">
        <v>870</v>
      </c>
      <c r="X23" s="107" t="s">
        <v>870</v>
      </c>
      <c r="Y23" s="107" t="s">
        <v>870</v>
      </c>
      <c r="Z23" s="107" t="s">
        <v>870</v>
      </c>
      <c r="AA23" s="107" t="s">
        <v>870</v>
      </c>
      <c r="AB23" s="107" t="s">
        <v>870</v>
      </c>
      <c r="AC23" s="107" t="s">
        <v>870</v>
      </c>
      <c r="AD23" s="107" t="s">
        <v>870</v>
      </c>
      <c r="AE23" s="107" t="s">
        <v>870</v>
      </c>
      <c r="AF23" s="107" t="s">
        <v>870</v>
      </c>
      <c r="AG23" s="107" t="s">
        <v>870</v>
      </c>
      <c r="AH23" s="107" t="s">
        <v>870</v>
      </c>
      <c r="AI23" s="107" t="s">
        <v>870</v>
      </c>
      <c r="AJ23" s="107" t="s">
        <v>870</v>
      </c>
      <c r="AK23" s="107" t="s">
        <v>870</v>
      </c>
      <c r="AL23" s="107" t="s">
        <v>870</v>
      </c>
      <c r="AM23" s="107" t="s">
        <v>870</v>
      </c>
      <c r="AN23" s="107" t="s">
        <v>870</v>
      </c>
      <c r="AO23" s="107" t="s">
        <v>870</v>
      </c>
      <c r="AP23" s="107" t="s">
        <v>870</v>
      </c>
      <c r="AQ23" s="107" t="s">
        <v>870</v>
      </c>
      <c r="AR23" s="107" t="s">
        <v>870</v>
      </c>
      <c r="AS23" s="107" t="s">
        <v>870</v>
      </c>
      <c r="AT23" s="107" t="s">
        <v>870</v>
      </c>
      <c r="AU23" s="107" t="s">
        <v>870</v>
      </c>
      <c r="AV23" s="107" t="s">
        <v>870</v>
      </c>
      <c r="AW23" s="107" t="s">
        <v>870</v>
      </c>
      <c r="AX23" s="107" t="s">
        <v>870</v>
      </c>
      <c r="AY23" s="107" t="s">
        <v>870</v>
      </c>
      <c r="AZ23" s="107" t="s">
        <v>870</v>
      </c>
      <c r="BA23" s="107" t="s">
        <v>870</v>
      </c>
      <c r="BB23" s="107" t="s">
        <v>870</v>
      </c>
      <c r="BC23" s="107" t="s">
        <v>870</v>
      </c>
      <c r="BD23" s="107" t="s">
        <v>870</v>
      </c>
      <c r="BE23" s="107" t="s">
        <v>870</v>
      </c>
      <c r="BF23" s="107" t="s">
        <v>870</v>
      </c>
      <c r="BG23" s="107" t="s">
        <v>870</v>
      </c>
      <c r="BH23" s="62"/>
    </row>
    <row r="24" spans="1:60" ht="21" x14ac:dyDescent="0.25">
      <c r="A24" s="78" t="s">
        <v>833</v>
      </c>
      <c r="B24" s="106" t="s">
        <v>834</v>
      </c>
      <c r="C24" s="80"/>
      <c r="D24" s="107" t="s">
        <v>870</v>
      </c>
      <c r="E24" s="107" t="s">
        <v>870</v>
      </c>
      <c r="F24" s="107" t="s">
        <v>870</v>
      </c>
      <c r="G24" s="107" t="s">
        <v>870</v>
      </c>
      <c r="H24" s="107" t="s">
        <v>870</v>
      </c>
      <c r="I24" s="107" t="s">
        <v>870</v>
      </c>
      <c r="J24" s="107" t="s">
        <v>870</v>
      </c>
      <c r="K24" s="107" t="s">
        <v>870</v>
      </c>
      <c r="L24" s="107" t="s">
        <v>870</v>
      </c>
      <c r="M24" s="107" t="s">
        <v>870</v>
      </c>
      <c r="N24" s="107" t="s">
        <v>870</v>
      </c>
      <c r="O24" s="107" t="s">
        <v>870</v>
      </c>
      <c r="P24" s="107" t="s">
        <v>870</v>
      </c>
      <c r="Q24" s="107" t="s">
        <v>870</v>
      </c>
      <c r="R24" s="107" t="s">
        <v>870</v>
      </c>
      <c r="S24" s="107" t="s">
        <v>870</v>
      </c>
      <c r="T24" s="107" t="s">
        <v>870</v>
      </c>
      <c r="U24" s="107" t="s">
        <v>870</v>
      </c>
      <c r="V24" s="107" t="s">
        <v>870</v>
      </c>
      <c r="W24" s="107" t="s">
        <v>870</v>
      </c>
      <c r="X24" s="107" t="s">
        <v>870</v>
      </c>
      <c r="Y24" s="107" t="s">
        <v>870</v>
      </c>
      <c r="Z24" s="107" t="s">
        <v>870</v>
      </c>
      <c r="AA24" s="107" t="s">
        <v>870</v>
      </c>
      <c r="AB24" s="107" t="s">
        <v>870</v>
      </c>
      <c r="AC24" s="107" t="s">
        <v>870</v>
      </c>
      <c r="AD24" s="107" t="s">
        <v>870</v>
      </c>
      <c r="AE24" s="107" t="s">
        <v>870</v>
      </c>
      <c r="AF24" s="107" t="s">
        <v>870</v>
      </c>
      <c r="AG24" s="107" t="s">
        <v>870</v>
      </c>
      <c r="AH24" s="107" t="s">
        <v>870</v>
      </c>
      <c r="AI24" s="107" t="s">
        <v>870</v>
      </c>
      <c r="AJ24" s="107" t="s">
        <v>870</v>
      </c>
      <c r="AK24" s="107" t="s">
        <v>870</v>
      </c>
      <c r="AL24" s="107" t="s">
        <v>870</v>
      </c>
      <c r="AM24" s="107" t="s">
        <v>870</v>
      </c>
      <c r="AN24" s="107" t="s">
        <v>870</v>
      </c>
      <c r="AO24" s="107" t="s">
        <v>870</v>
      </c>
      <c r="AP24" s="107" t="s">
        <v>870</v>
      </c>
      <c r="AQ24" s="107" t="s">
        <v>870</v>
      </c>
      <c r="AR24" s="107" t="s">
        <v>870</v>
      </c>
      <c r="AS24" s="107" t="s">
        <v>870</v>
      </c>
      <c r="AT24" s="107" t="s">
        <v>870</v>
      </c>
      <c r="AU24" s="107" t="s">
        <v>870</v>
      </c>
      <c r="AV24" s="107" t="s">
        <v>870</v>
      </c>
      <c r="AW24" s="107" t="s">
        <v>870</v>
      </c>
      <c r="AX24" s="107" t="s">
        <v>870</v>
      </c>
      <c r="AY24" s="107" t="s">
        <v>870</v>
      </c>
      <c r="AZ24" s="107" t="s">
        <v>870</v>
      </c>
      <c r="BA24" s="107" t="s">
        <v>870</v>
      </c>
      <c r="BB24" s="107" t="s">
        <v>870</v>
      </c>
      <c r="BC24" s="107" t="s">
        <v>870</v>
      </c>
      <c r="BD24" s="107" t="s">
        <v>870</v>
      </c>
      <c r="BE24" s="107" t="s">
        <v>870</v>
      </c>
      <c r="BF24" s="107" t="s">
        <v>870</v>
      </c>
      <c r="BG24" s="107" t="s">
        <v>870</v>
      </c>
      <c r="BH24" s="62"/>
    </row>
    <row r="25" spans="1:60" x14ac:dyDescent="0.25">
      <c r="A25" s="78" t="s">
        <v>835</v>
      </c>
      <c r="B25" s="106" t="s">
        <v>836</v>
      </c>
      <c r="C25" s="80"/>
      <c r="D25" s="107" t="s">
        <v>870</v>
      </c>
      <c r="E25" s="107" t="s">
        <v>870</v>
      </c>
      <c r="F25" s="107" t="s">
        <v>870</v>
      </c>
      <c r="G25" s="107" t="s">
        <v>870</v>
      </c>
      <c r="H25" s="107" t="s">
        <v>870</v>
      </c>
      <c r="I25" s="107" t="s">
        <v>870</v>
      </c>
      <c r="J25" s="107" t="s">
        <v>870</v>
      </c>
      <c r="K25" s="107" t="s">
        <v>870</v>
      </c>
      <c r="L25" s="107" t="s">
        <v>870</v>
      </c>
      <c r="M25" s="107" t="s">
        <v>870</v>
      </c>
      <c r="N25" s="107" t="s">
        <v>870</v>
      </c>
      <c r="O25" s="107" t="s">
        <v>870</v>
      </c>
      <c r="P25" s="107" t="s">
        <v>870</v>
      </c>
      <c r="Q25" s="107" t="s">
        <v>870</v>
      </c>
      <c r="R25" s="107" t="s">
        <v>870</v>
      </c>
      <c r="S25" s="107" t="s">
        <v>870</v>
      </c>
      <c r="T25" s="107" t="s">
        <v>870</v>
      </c>
      <c r="U25" s="107" t="s">
        <v>870</v>
      </c>
      <c r="V25" s="107" t="s">
        <v>870</v>
      </c>
      <c r="W25" s="107" t="s">
        <v>870</v>
      </c>
      <c r="X25" s="107" t="s">
        <v>870</v>
      </c>
      <c r="Y25" s="107" t="s">
        <v>870</v>
      </c>
      <c r="Z25" s="107" t="s">
        <v>870</v>
      </c>
      <c r="AA25" s="107" t="s">
        <v>870</v>
      </c>
      <c r="AB25" s="107" t="s">
        <v>870</v>
      </c>
      <c r="AC25" s="107" t="s">
        <v>870</v>
      </c>
      <c r="AD25" s="107" t="s">
        <v>870</v>
      </c>
      <c r="AE25" s="107" t="s">
        <v>870</v>
      </c>
      <c r="AF25" s="107" t="s">
        <v>870</v>
      </c>
      <c r="AG25" s="107" t="s">
        <v>870</v>
      </c>
      <c r="AH25" s="107" t="s">
        <v>870</v>
      </c>
      <c r="AI25" s="107" t="s">
        <v>870</v>
      </c>
      <c r="AJ25" s="107" t="s">
        <v>870</v>
      </c>
      <c r="AK25" s="107" t="s">
        <v>870</v>
      </c>
      <c r="AL25" s="107" t="s">
        <v>870</v>
      </c>
      <c r="AM25" s="107" t="s">
        <v>870</v>
      </c>
      <c r="AN25" s="107" t="s">
        <v>870</v>
      </c>
      <c r="AO25" s="107" t="s">
        <v>870</v>
      </c>
      <c r="AP25" s="107" t="s">
        <v>870</v>
      </c>
      <c r="AQ25" s="107" t="s">
        <v>870</v>
      </c>
      <c r="AR25" s="107" t="s">
        <v>870</v>
      </c>
      <c r="AS25" s="107" t="s">
        <v>870</v>
      </c>
      <c r="AT25" s="107" t="s">
        <v>870</v>
      </c>
      <c r="AU25" s="107" t="s">
        <v>870</v>
      </c>
      <c r="AV25" s="107" t="s">
        <v>870</v>
      </c>
      <c r="AW25" s="107" t="s">
        <v>870</v>
      </c>
      <c r="AX25" s="107" t="s">
        <v>870</v>
      </c>
      <c r="AY25" s="107" t="s">
        <v>870</v>
      </c>
      <c r="AZ25" s="107" t="s">
        <v>870</v>
      </c>
      <c r="BA25" s="107" t="s">
        <v>870</v>
      </c>
      <c r="BB25" s="107" t="s">
        <v>870</v>
      </c>
      <c r="BC25" s="107" t="s">
        <v>870</v>
      </c>
      <c r="BD25" s="107" t="s">
        <v>870</v>
      </c>
      <c r="BE25" s="107" t="s">
        <v>870</v>
      </c>
      <c r="BF25" s="107" t="s">
        <v>870</v>
      </c>
      <c r="BG25" s="107" t="s">
        <v>870</v>
      </c>
      <c r="BH25" s="62"/>
    </row>
    <row r="26" spans="1:60" x14ac:dyDescent="0.25">
      <c r="A26" s="78" t="s">
        <v>837</v>
      </c>
      <c r="B26" s="106" t="s">
        <v>838</v>
      </c>
      <c r="C26" s="80"/>
      <c r="D26" s="107" t="s">
        <v>870</v>
      </c>
      <c r="E26" s="107" t="s">
        <v>870</v>
      </c>
      <c r="F26" s="107" t="s">
        <v>870</v>
      </c>
      <c r="G26" s="107" t="s">
        <v>870</v>
      </c>
      <c r="H26" s="107" t="s">
        <v>870</v>
      </c>
      <c r="I26" s="107" t="s">
        <v>870</v>
      </c>
      <c r="J26" s="107" t="s">
        <v>870</v>
      </c>
      <c r="K26" s="107" t="s">
        <v>870</v>
      </c>
      <c r="L26" s="107" t="s">
        <v>870</v>
      </c>
      <c r="M26" s="107" t="s">
        <v>870</v>
      </c>
      <c r="N26" s="107" t="s">
        <v>870</v>
      </c>
      <c r="O26" s="107" t="s">
        <v>870</v>
      </c>
      <c r="P26" s="107" t="s">
        <v>870</v>
      </c>
      <c r="Q26" s="107" t="s">
        <v>870</v>
      </c>
      <c r="R26" s="107" t="s">
        <v>870</v>
      </c>
      <c r="S26" s="107" t="s">
        <v>870</v>
      </c>
      <c r="T26" s="107" t="s">
        <v>870</v>
      </c>
      <c r="U26" s="107" t="s">
        <v>870</v>
      </c>
      <c r="V26" s="107" t="s">
        <v>870</v>
      </c>
      <c r="W26" s="107" t="s">
        <v>870</v>
      </c>
      <c r="X26" s="107" t="s">
        <v>870</v>
      </c>
      <c r="Y26" s="107" t="s">
        <v>870</v>
      </c>
      <c r="Z26" s="107" t="s">
        <v>870</v>
      </c>
      <c r="AA26" s="107" t="s">
        <v>870</v>
      </c>
      <c r="AB26" s="107" t="s">
        <v>870</v>
      </c>
      <c r="AC26" s="107" t="s">
        <v>870</v>
      </c>
      <c r="AD26" s="107" t="s">
        <v>870</v>
      </c>
      <c r="AE26" s="107" t="s">
        <v>870</v>
      </c>
      <c r="AF26" s="107" t="s">
        <v>870</v>
      </c>
      <c r="AG26" s="107" t="s">
        <v>870</v>
      </c>
      <c r="AH26" s="107" t="s">
        <v>870</v>
      </c>
      <c r="AI26" s="107" t="s">
        <v>870</v>
      </c>
      <c r="AJ26" s="107" t="s">
        <v>870</v>
      </c>
      <c r="AK26" s="107" t="s">
        <v>870</v>
      </c>
      <c r="AL26" s="107" t="s">
        <v>870</v>
      </c>
      <c r="AM26" s="107" t="s">
        <v>870</v>
      </c>
      <c r="AN26" s="107" t="s">
        <v>870</v>
      </c>
      <c r="AO26" s="107" t="s">
        <v>870</v>
      </c>
      <c r="AP26" s="107" t="s">
        <v>870</v>
      </c>
      <c r="AQ26" s="107" t="s">
        <v>870</v>
      </c>
      <c r="AR26" s="107" t="s">
        <v>870</v>
      </c>
      <c r="AS26" s="107" t="s">
        <v>870</v>
      </c>
      <c r="AT26" s="107" t="s">
        <v>870</v>
      </c>
      <c r="AU26" s="107" t="s">
        <v>870</v>
      </c>
      <c r="AV26" s="107" t="s">
        <v>870</v>
      </c>
      <c r="AW26" s="107" t="s">
        <v>870</v>
      </c>
      <c r="AX26" s="107" t="s">
        <v>870</v>
      </c>
      <c r="AY26" s="107" t="s">
        <v>870</v>
      </c>
      <c r="AZ26" s="107" t="s">
        <v>870</v>
      </c>
      <c r="BA26" s="107" t="s">
        <v>870</v>
      </c>
      <c r="BB26" s="107" t="s">
        <v>870</v>
      </c>
      <c r="BC26" s="107" t="s">
        <v>870</v>
      </c>
      <c r="BD26" s="107" t="s">
        <v>870</v>
      </c>
      <c r="BE26" s="107" t="s">
        <v>870</v>
      </c>
      <c r="BF26" s="107" t="s">
        <v>870</v>
      </c>
      <c r="BG26" s="107" t="s">
        <v>870</v>
      </c>
      <c r="BH26" s="62"/>
    </row>
    <row r="27" spans="1:60" x14ac:dyDescent="0.25">
      <c r="A27" s="78" t="s">
        <v>481</v>
      </c>
      <c r="B27" s="106" t="s">
        <v>839</v>
      </c>
      <c r="C27" s="80"/>
      <c r="D27" s="107" t="s">
        <v>870</v>
      </c>
      <c r="E27" s="107" t="s">
        <v>870</v>
      </c>
      <c r="F27" s="107" t="s">
        <v>870</v>
      </c>
      <c r="G27" s="107" t="s">
        <v>870</v>
      </c>
      <c r="H27" s="107" t="s">
        <v>870</v>
      </c>
      <c r="I27" s="107" t="s">
        <v>870</v>
      </c>
      <c r="J27" s="107" t="s">
        <v>870</v>
      </c>
      <c r="K27" s="107" t="s">
        <v>870</v>
      </c>
      <c r="L27" s="107" t="s">
        <v>870</v>
      </c>
      <c r="M27" s="107" t="s">
        <v>870</v>
      </c>
      <c r="N27" s="107" t="s">
        <v>870</v>
      </c>
      <c r="O27" s="107" t="s">
        <v>870</v>
      </c>
      <c r="P27" s="107" t="s">
        <v>870</v>
      </c>
      <c r="Q27" s="107" t="s">
        <v>870</v>
      </c>
      <c r="R27" s="107" t="s">
        <v>870</v>
      </c>
      <c r="S27" s="107" t="s">
        <v>870</v>
      </c>
      <c r="T27" s="107" t="s">
        <v>870</v>
      </c>
      <c r="U27" s="107" t="s">
        <v>870</v>
      </c>
      <c r="V27" s="107" t="s">
        <v>870</v>
      </c>
      <c r="W27" s="107" t="s">
        <v>870</v>
      </c>
      <c r="X27" s="107" t="s">
        <v>870</v>
      </c>
      <c r="Y27" s="107" t="s">
        <v>870</v>
      </c>
      <c r="Z27" s="107" t="s">
        <v>870</v>
      </c>
      <c r="AA27" s="107" t="s">
        <v>870</v>
      </c>
      <c r="AB27" s="107" t="s">
        <v>870</v>
      </c>
      <c r="AC27" s="107" t="s">
        <v>870</v>
      </c>
      <c r="AD27" s="107" t="s">
        <v>870</v>
      </c>
      <c r="AE27" s="107" t="s">
        <v>870</v>
      </c>
      <c r="AF27" s="107" t="s">
        <v>870</v>
      </c>
      <c r="AG27" s="107" t="s">
        <v>870</v>
      </c>
      <c r="AH27" s="107" t="s">
        <v>870</v>
      </c>
      <c r="AI27" s="107" t="s">
        <v>870</v>
      </c>
      <c r="AJ27" s="107" t="s">
        <v>870</v>
      </c>
      <c r="AK27" s="107" t="s">
        <v>870</v>
      </c>
      <c r="AL27" s="107" t="s">
        <v>870</v>
      </c>
      <c r="AM27" s="107" t="s">
        <v>870</v>
      </c>
      <c r="AN27" s="107" t="s">
        <v>870</v>
      </c>
      <c r="AO27" s="107" t="s">
        <v>870</v>
      </c>
      <c r="AP27" s="107" t="s">
        <v>870</v>
      </c>
      <c r="AQ27" s="107" t="s">
        <v>870</v>
      </c>
      <c r="AR27" s="107" t="s">
        <v>870</v>
      </c>
      <c r="AS27" s="107" t="s">
        <v>870</v>
      </c>
      <c r="AT27" s="107" t="s">
        <v>870</v>
      </c>
      <c r="AU27" s="107" t="s">
        <v>870</v>
      </c>
      <c r="AV27" s="107" t="s">
        <v>870</v>
      </c>
      <c r="AW27" s="107" t="s">
        <v>870</v>
      </c>
      <c r="AX27" s="107" t="s">
        <v>870</v>
      </c>
      <c r="AY27" s="107" t="s">
        <v>870</v>
      </c>
      <c r="AZ27" s="107" t="s">
        <v>870</v>
      </c>
      <c r="BA27" s="107" t="s">
        <v>870</v>
      </c>
      <c r="BB27" s="107" t="s">
        <v>870</v>
      </c>
      <c r="BC27" s="107" t="s">
        <v>870</v>
      </c>
      <c r="BD27" s="107" t="s">
        <v>870</v>
      </c>
      <c r="BE27" s="107" t="s">
        <v>870</v>
      </c>
      <c r="BF27" s="107" t="s">
        <v>870</v>
      </c>
      <c r="BG27" s="107" t="s">
        <v>870</v>
      </c>
      <c r="BH27" s="62"/>
    </row>
    <row r="28" spans="1:60" ht="31.5" x14ac:dyDescent="0.25">
      <c r="A28" s="78" t="s">
        <v>479</v>
      </c>
      <c r="B28" s="106" t="s">
        <v>840</v>
      </c>
      <c r="C28" s="80"/>
      <c r="D28" s="107" t="s">
        <v>870</v>
      </c>
      <c r="E28" s="107" t="s">
        <v>870</v>
      </c>
      <c r="F28" s="107" t="s">
        <v>870</v>
      </c>
      <c r="G28" s="107" t="s">
        <v>870</v>
      </c>
      <c r="H28" s="107" t="s">
        <v>870</v>
      </c>
      <c r="I28" s="107" t="s">
        <v>870</v>
      </c>
      <c r="J28" s="107" t="s">
        <v>870</v>
      </c>
      <c r="K28" s="107" t="s">
        <v>870</v>
      </c>
      <c r="L28" s="107" t="s">
        <v>870</v>
      </c>
      <c r="M28" s="107" t="s">
        <v>870</v>
      </c>
      <c r="N28" s="107" t="s">
        <v>870</v>
      </c>
      <c r="O28" s="107" t="s">
        <v>870</v>
      </c>
      <c r="P28" s="107" t="s">
        <v>870</v>
      </c>
      <c r="Q28" s="107" t="s">
        <v>870</v>
      </c>
      <c r="R28" s="107" t="s">
        <v>870</v>
      </c>
      <c r="S28" s="107" t="s">
        <v>870</v>
      </c>
      <c r="T28" s="107" t="s">
        <v>870</v>
      </c>
      <c r="U28" s="107" t="s">
        <v>870</v>
      </c>
      <c r="V28" s="107" t="s">
        <v>870</v>
      </c>
      <c r="W28" s="107" t="s">
        <v>870</v>
      </c>
      <c r="X28" s="107" t="s">
        <v>870</v>
      </c>
      <c r="Y28" s="107" t="s">
        <v>870</v>
      </c>
      <c r="Z28" s="107" t="s">
        <v>870</v>
      </c>
      <c r="AA28" s="107" t="s">
        <v>870</v>
      </c>
      <c r="AB28" s="107" t="s">
        <v>870</v>
      </c>
      <c r="AC28" s="107" t="s">
        <v>870</v>
      </c>
      <c r="AD28" s="107" t="s">
        <v>870</v>
      </c>
      <c r="AE28" s="107" t="s">
        <v>870</v>
      </c>
      <c r="AF28" s="107" t="s">
        <v>870</v>
      </c>
      <c r="AG28" s="107" t="s">
        <v>870</v>
      </c>
      <c r="AH28" s="107" t="s">
        <v>870</v>
      </c>
      <c r="AI28" s="107" t="s">
        <v>870</v>
      </c>
      <c r="AJ28" s="107" t="s">
        <v>870</v>
      </c>
      <c r="AK28" s="107" t="s">
        <v>870</v>
      </c>
      <c r="AL28" s="107" t="s">
        <v>870</v>
      </c>
      <c r="AM28" s="107" t="s">
        <v>870</v>
      </c>
      <c r="AN28" s="107" t="s">
        <v>870</v>
      </c>
      <c r="AO28" s="107" t="s">
        <v>870</v>
      </c>
      <c r="AP28" s="107" t="s">
        <v>870</v>
      </c>
      <c r="AQ28" s="107" t="s">
        <v>870</v>
      </c>
      <c r="AR28" s="107" t="s">
        <v>870</v>
      </c>
      <c r="AS28" s="107" t="s">
        <v>870</v>
      </c>
      <c r="AT28" s="107" t="s">
        <v>870</v>
      </c>
      <c r="AU28" s="107" t="s">
        <v>870</v>
      </c>
      <c r="AV28" s="107" t="s">
        <v>870</v>
      </c>
      <c r="AW28" s="107" t="s">
        <v>870</v>
      </c>
      <c r="AX28" s="107" t="s">
        <v>870</v>
      </c>
      <c r="AY28" s="107" t="s">
        <v>870</v>
      </c>
      <c r="AZ28" s="107" t="s">
        <v>870</v>
      </c>
      <c r="BA28" s="107" t="s">
        <v>870</v>
      </c>
      <c r="BB28" s="107" t="s">
        <v>870</v>
      </c>
      <c r="BC28" s="107" t="s">
        <v>870</v>
      </c>
      <c r="BD28" s="107" t="s">
        <v>870</v>
      </c>
      <c r="BE28" s="107" t="s">
        <v>870</v>
      </c>
      <c r="BF28" s="107" t="s">
        <v>870</v>
      </c>
      <c r="BG28" s="107" t="s">
        <v>870</v>
      </c>
      <c r="BH28" s="62"/>
    </row>
    <row r="29" spans="1:60" ht="42" x14ac:dyDescent="0.25">
      <c r="A29" s="78" t="s">
        <v>477</v>
      </c>
      <c r="B29" s="106" t="s">
        <v>841</v>
      </c>
      <c r="C29" s="80"/>
      <c r="D29" s="107" t="s">
        <v>870</v>
      </c>
      <c r="E29" s="107" t="s">
        <v>870</v>
      </c>
      <c r="F29" s="107" t="s">
        <v>870</v>
      </c>
      <c r="G29" s="107" t="s">
        <v>870</v>
      </c>
      <c r="H29" s="107" t="s">
        <v>870</v>
      </c>
      <c r="I29" s="107" t="s">
        <v>870</v>
      </c>
      <c r="J29" s="107" t="s">
        <v>870</v>
      </c>
      <c r="K29" s="107" t="s">
        <v>870</v>
      </c>
      <c r="L29" s="107" t="s">
        <v>870</v>
      </c>
      <c r="M29" s="107" t="s">
        <v>870</v>
      </c>
      <c r="N29" s="107" t="s">
        <v>870</v>
      </c>
      <c r="O29" s="107" t="s">
        <v>870</v>
      </c>
      <c r="P29" s="107" t="s">
        <v>870</v>
      </c>
      <c r="Q29" s="107" t="s">
        <v>870</v>
      </c>
      <c r="R29" s="107" t="s">
        <v>870</v>
      </c>
      <c r="S29" s="107" t="s">
        <v>870</v>
      </c>
      <c r="T29" s="107" t="s">
        <v>870</v>
      </c>
      <c r="U29" s="107" t="s">
        <v>870</v>
      </c>
      <c r="V29" s="107" t="s">
        <v>870</v>
      </c>
      <c r="W29" s="107" t="s">
        <v>870</v>
      </c>
      <c r="X29" s="107" t="s">
        <v>870</v>
      </c>
      <c r="Y29" s="107" t="s">
        <v>870</v>
      </c>
      <c r="Z29" s="107" t="s">
        <v>870</v>
      </c>
      <c r="AA29" s="107" t="s">
        <v>870</v>
      </c>
      <c r="AB29" s="107" t="s">
        <v>870</v>
      </c>
      <c r="AC29" s="107" t="s">
        <v>870</v>
      </c>
      <c r="AD29" s="107" t="s">
        <v>870</v>
      </c>
      <c r="AE29" s="107" t="s">
        <v>870</v>
      </c>
      <c r="AF29" s="107" t="s">
        <v>870</v>
      </c>
      <c r="AG29" s="107" t="s">
        <v>870</v>
      </c>
      <c r="AH29" s="107" t="s">
        <v>870</v>
      </c>
      <c r="AI29" s="107" t="s">
        <v>870</v>
      </c>
      <c r="AJ29" s="107" t="s">
        <v>870</v>
      </c>
      <c r="AK29" s="107" t="s">
        <v>870</v>
      </c>
      <c r="AL29" s="107" t="s">
        <v>870</v>
      </c>
      <c r="AM29" s="107" t="s">
        <v>870</v>
      </c>
      <c r="AN29" s="107" t="s">
        <v>870</v>
      </c>
      <c r="AO29" s="107" t="s">
        <v>870</v>
      </c>
      <c r="AP29" s="107" t="s">
        <v>870</v>
      </c>
      <c r="AQ29" s="107" t="s">
        <v>870</v>
      </c>
      <c r="AR29" s="107" t="s">
        <v>870</v>
      </c>
      <c r="AS29" s="107" t="s">
        <v>870</v>
      </c>
      <c r="AT29" s="107" t="s">
        <v>870</v>
      </c>
      <c r="AU29" s="107" t="s">
        <v>870</v>
      </c>
      <c r="AV29" s="107" t="s">
        <v>870</v>
      </c>
      <c r="AW29" s="107" t="s">
        <v>870</v>
      </c>
      <c r="AX29" s="107" t="s">
        <v>870</v>
      </c>
      <c r="AY29" s="107" t="s">
        <v>870</v>
      </c>
      <c r="AZ29" s="107" t="s">
        <v>870</v>
      </c>
      <c r="BA29" s="107" t="s">
        <v>870</v>
      </c>
      <c r="BB29" s="107" t="s">
        <v>870</v>
      </c>
      <c r="BC29" s="107" t="s">
        <v>870</v>
      </c>
      <c r="BD29" s="107" t="s">
        <v>870</v>
      </c>
      <c r="BE29" s="107" t="s">
        <v>870</v>
      </c>
      <c r="BF29" s="107" t="s">
        <v>870</v>
      </c>
      <c r="BG29" s="107" t="s">
        <v>870</v>
      </c>
      <c r="BH29" s="62"/>
    </row>
    <row r="30" spans="1:60" ht="42" x14ac:dyDescent="0.25">
      <c r="A30" s="78" t="s">
        <v>472</v>
      </c>
      <c r="B30" s="106" t="s">
        <v>842</v>
      </c>
      <c r="C30" s="80"/>
      <c r="D30" s="107" t="s">
        <v>870</v>
      </c>
      <c r="E30" s="107" t="s">
        <v>870</v>
      </c>
      <c r="F30" s="107" t="s">
        <v>870</v>
      </c>
      <c r="G30" s="107" t="s">
        <v>870</v>
      </c>
      <c r="H30" s="107" t="s">
        <v>870</v>
      </c>
      <c r="I30" s="107" t="s">
        <v>870</v>
      </c>
      <c r="J30" s="107" t="s">
        <v>870</v>
      </c>
      <c r="K30" s="107" t="s">
        <v>870</v>
      </c>
      <c r="L30" s="107" t="s">
        <v>870</v>
      </c>
      <c r="M30" s="107" t="s">
        <v>870</v>
      </c>
      <c r="N30" s="107" t="s">
        <v>870</v>
      </c>
      <c r="O30" s="107" t="s">
        <v>870</v>
      </c>
      <c r="P30" s="107" t="s">
        <v>870</v>
      </c>
      <c r="Q30" s="107" t="s">
        <v>870</v>
      </c>
      <c r="R30" s="107" t="s">
        <v>870</v>
      </c>
      <c r="S30" s="107" t="s">
        <v>870</v>
      </c>
      <c r="T30" s="107" t="s">
        <v>870</v>
      </c>
      <c r="U30" s="107" t="s">
        <v>870</v>
      </c>
      <c r="V30" s="107" t="s">
        <v>870</v>
      </c>
      <c r="W30" s="107" t="s">
        <v>870</v>
      </c>
      <c r="X30" s="107" t="s">
        <v>870</v>
      </c>
      <c r="Y30" s="107" t="s">
        <v>870</v>
      </c>
      <c r="Z30" s="107" t="s">
        <v>870</v>
      </c>
      <c r="AA30" s="107" t="s">
        <v>870</v>
      </c>
      <c r="AB30" s="107" t="s">
        <v>870</v>
      </c>
      <c r="AC30" s="107" t="s">
        <v>870</v>
      </c>
      <c r="AD30" s="107" t="s">
        <v>870</v>
      </c>
      <c r="AE30" s="107" t="s">
        <v>870</v>
      </c>
      <c r="AF30" s="107" t="s">
        <v>870</v>
      </c>
      <c r="AG30" s="107" t="s">
        <v>870</v>
      </c>
      <c r="AH30" s="107" t="s">
        <v>870</v>
      </c>
      <c r="AI30" s="107" t="s">
        <v>870</v>
      </c>
      <c r="AJ30" s="107" t="s">
        <v>870</v>
      </c>
      <c r="AK30" s="107" t="s">
        <v>870</v>
      </c>
      <c r="AL30" s="107" t="s">
        <v>870</v>
      </c>
      <c r="AM30" s="107" t="s">
        <v>870</v>
      </c>
      <c r="AN30" s="107" t="s">
        <v>870</v>
      </c>
      <c r="AO30" s="107" t="s">
        <v>870</v>
      </c>
      <c r="AP30" s="107" t="s">
        <v>870</v>
      </c>
      <c r="AQ30" s="107" t="s">
        <v>870</v>
      </c>
      <c r="AR30" s="107" t="s">
        <v>870</v>
      </c>
      <c r="AS30" s="107" t="s">
        <v>870</v>
      </c>
      <c r="AT30" s="107" t="s">
        <v>870</v>
      </c>
      <c r="AU30" s="107" t="s">
        <v>870</v>
      </c>
      <c r="AV30" s="107" t="s">
        <v>870</v>
      </c>
      <c r="AW30" s="107" t="s">
        <v>870</v>
      </c>
      <c r="AX30" s="107" t="s">
        <v>870</v>
      </c>
      <c r="AY30" s="107" t="s">
        <v>870</v>
      </c>
      <c r="AZ30" s="107" t="s">
        <v>870</v>
      </c>
      <c r="BA30" s="107" t="s">
        <v>870</v>
      </c>
      <c r="BB30" s="107" t="s">
        <v>870</v>
      </c>
      <c r="BC30" s="107" t="s">
        <v>870</v>
      </c>
      <c r="BD30" s="107" t="s">
        <v>870</v>
      </c>
      <c r="BE30" s="107" t="s">
        <v>870</v>
      </c>
      <c r="BF30" s="107" t="s">
        <v>870</v>
      </c>
      <c r="BG30" s="107" t="s">
        <v>870</v>
      </c>
      <c r="BH30" s="62"/>
    </row>
    <row r="31" spans="1:60" ht="31.5" x14ac:dyDescent="0.25">
      <c r="A31" s="78" t="s">
        <v>470</v>
      </c>
      <c r="B31" s="106" t="s">
        <v>843</v>
      </c>
      <c r="C31" s="80"/>
      <c r="D31" s="107" t="s">
        <v>870</v>
      </c>
      <c r="E31" s="107" t="s">
        <v>870</v>
      </c>
      <c r="F31" s="107" t="s">
        <v>870</v>
      </c>
      <c r="G31" s="107" t="s">
        <v>870</v>
      </c>
      <c r="H31" s="107" t="s">
        <v>870</v>
      </c>
      <c r="I31" s="107" t="s">
        <v>870</v>
      </c>
      <c r="J31" s="107" t="s">
        <v>870</v>
      </c>
      <c r="K31" s="107" t="s">
        <v>870</v>
      </c>
      <c r="L31" s="107" t="s">
        <v>870</v>
      </c>
      <c r="M31" s="107" t="s">
        <v>870</v>
      </c>
      <c r="N31" s="107" t="s">
        <v>870</v>
      </c>
      <c r="O31" s="107" t="s">
        <v>870</v>
      </c>
      <c r="P31" s="107" t="s">
        <v>870</v>
      </c>
      <c r="Q31" s="107" t="s">
        <v>870</v>
      </c>
      <c r="R31" s="107" t="s">
        <v>870</v>
      </c>
      <c r="S31" s="107" t="s">
        <v>870</v>
      </c>
      <c r="T31" s="107" t="s">
        <v>870</v>
      </c>
      <c r="U31" s="107" t="s">
        <v>870</v>
      </c>
      <c r="V31" s="107" t="s">
        <v>870</v>
      </c>
      <c r="W31" s="107" t="s">
        <v>870</v>
      </c>
      <c r="X31" s="107" t="s">
        <v>870</v>
      </c>
      <c r="Y31" s="107" t="s">
        <v>870</v>
      </c>
      <c r="Z31" s="107" t="s">
        <v>870</v>
      </c>
      <c r="AA31" s="107" t="s">
        <v>870</v>
      </c>
      <c r="AB31" s="107" t="s">
        <v>870</v>
      </c>
      <c r="AC31" s="107" t="s">
        <v>870</v>
      </c>
      <c r="AD31" s="107" t="s">
        <v>870</v>
      </c>
      <c r="AE31" s="107" t="s">
        <v>870</v>
      </c>
      <c r="AF31" s="107" t="s">
        <v>870</v>
      </c>
      <c r="AG31" s="107" t="s">
        <v>870</v>
      </c>
      <c r="AH31" s="107" t="s">
        <v>870</v>
      </c>
      <c r="AI31" s="107" t="s">
        <v>870</v>
      </c>
      <c r="AJ31" s="107" t="s">
        <v>870</v>
      </c>
      <c r="AK31" s="107" t="s">
        <v>870</v>
      </c>
      <c r="AL31" s="107" t="s">
        <v>870</v>
      </c>
      <c r="AM31" s="107" t="s">
        <v>870</v>
      </c>
      <c r="AN31" s="107" t="s">
        <v>870</v>
      </c>
      <c r="AO31" s="107" t="s">
        <v>870</v>
      </c>
      <c r="AP31" s="107" t="s">
        <v>870</v>
      </c>
      <c r="AQ31" s="107" t="s">
        <v>870</v>
      </c>
      <c r="AR31" s="107" t="s">
        <v>870</v>
      </c>
      <c r="AS31" s="107" t="s">
        <v>870</v>
      </c>
      <c r="AT31" s="107" t="s">
        <v>870</v>
      </c>
      <c r="AU31" s="107" t="s">
        <v>870</v>
      </c>
      <c r="AV31" s="107" t="s">
        <v>870</v>
      </c>
      <c r="AW31" s="107" t="s">
        <v>870</v>
      </c>
      <c r="AX31" s="107" t="s">
        <v>870</v>
      </c>
      <c r="AY31" s="107" t="s">
        <v>870</v>
      </c>
      <c r="AZ31" s="107" t="s">
        <v>870</v>
      </c>
      <c r="BA31" s="107" t="s">
        <v>870</v>
      </c>
      <c r="BB31" s="107" t="s">
        <v>870</v>
      </c>
      <c r="BC31" s="107" t="s">
        <v>870</v>
      </c>
      <c r="BD31" s="107" t="s">
        <v>870</v>
      </c>
      <c r="BE31" s="107" t="s">
        <v>870</v>
      </c>
      <c r="BF31" s="107" t="s">
        <v>870</v>
      </c>
      <c r="BG31" s="107" t="s">
        <v>870</v>
      </c>
      <c r="BH31" s="62"/>
    </row>
    <row r="32" spans="1:60" ht="21" x14ac:dyDescent="0.25">
      <c r="A32" s="78" t="s">
        <v>451</v>
      </c>
      <c r="B32" s="106" t="s">
        <v>844</v>
      </c>
      <c r="C32" s="80"/>
      <c r="D32" s="107" t="s">
        <v>870</v>
      </c>
      <c r="E32" s="107" t="s">
        <v>870</v>
      </c>
      <c r="F32" s="107" t="s">
        <v>870</v>
      </c>
      <c r="G32" s="107" t="s">
        <v>870</v>
      </c>
      <c r="H32" s="107" t="s">
        <v>870</v>
      </c>
      <c r="I32" s="107" t="s">
        <v>870</v>
      </c>
      <c r="J32" s="107" t="s">
        <v>870</v>
      </c>
      <c r="K32" s="107" t="s">
        <v>870</v>
      </c>
      <c r="L32" s="107" t="s">
        <v>870</v>
      </c>
      <c r="M32" s="107" t="s">
        <v>870</v>
      </c>
      <c r="N32" s="107" t="s">
        <v>870</v>
      </c>
      <c r="O32" s="107" t="s">
        <v>870</v>
      </c>
      <c r="P32" s="107" t="s">
        <v>870</v>
      </c>
      <c r="Q32" s="107" t="s">
        <v>870</v>
      </c>
      <c r="R32" s="107" t="s">
        <v>870</v>
      </c>
      <c r="S32" s="107" t="s">
        <v>870</v>
      </c>
      <c r="T32" s="107" t="s">
        <v>870</v>
      </c>
      <c r="U32" s="107" t="s">
        <v>870</v>
      </c>
      <c r="V32" s="107" t="s">
        <v>870</v>
      </c>
      <c r="W32" s="107" t="s">
        <v>870</v>
      </c>
      <c r="X32" s="107" t="s">
        <v>870</v>
      </c>
      <c r="Y32" s="107" t="s">
        <v>870</v>
      </c>
      <c r="Z32" s="107" t="s">
        <v>870</v>
      </c>
      <c r="AA32" s="107" t="s">
        <v>870</v>
      </c>
      <c r="AB32" s="107" t="s">
        <v>870</v>
      </c>
      <c r="AC32" s="107" t="s">
        <v>870</v>
      </c>
      <c r="AD32" s="107" t="s">
        <v>870</v>
      </c>
      <c r="AE32" s="107" t="s">
        <v>870</v>
      </c>
      <c r="AF32" s="107" t="s">
        <v>870</v>
      </c>
      <c r="AG32" s="107" t="s">
        <v>870</v>
      </c>
      <c r="AH32" s="107" t="s">
        <v>870</v>
      </c>
      <c r="AI32" s="107" t="s">
        <v>870</v>
      </c>
      <c r="AJ32" s="107" t="s">
        <v>870</v>
      </c>
      <c r="AK32" s="107" t="s">
        <v>870</v>
      </c>
      <c r="AL32" s="107" t="s">
        <v>870</v>
      </c>
      <c r="AM32" s="107" t="s">
        <v>870</v>
      </c>
      <c r="AN32" s="107" t="s">
        <v>870</v>
      </c>
      <c r="AO32" s="107" t="s">
        <v>870</v>
      </c>
      <c r="AP32" s="107" t="s">
        <v>870</v>
      </c>
      <c r="AQ32" s="107" t="s">
        <v>870</v>
      </c>
      <c r="AR32" s="107" t="s">
        <v>870</v>
      </c>
      <c r="AS32" s="107" t="s">
        <v>870</v>
      </c>
      <c r="AT32" s="107" t="s">
        <v>870</v>
      </c>
      <c r="AU32" s="107" t="s">
        <v>870</v>
      </c>
      <c r="AV32" s="107" t="s">
        <v>870</v>
      </c>
      <c r="AW32" s="107" t="s">
        <v>870</v>
      </c>
      <c r="AX32" s="107" t="s">
        <v>870</v>
      </c>
      <c r="AY32" s="107" t="s">
        <v>870</v>
      </c>
      <c r="AZ32" s="107" t="s">
        <v>870</v>
      </c>
      <c r="BA32" s="107" t="s">
        <v>870</v>
      </c>
      <c r="BB32" s="107" t="s">
        <v>870</v>
      </c>
      <c r="BC32" s="107" t="s">
        <v>870</v>
      </c>
      <c r="BD32" s="107" t="s">
        <v>870</v>
      </c>
      <c r="BE32" s="107" t="s">
        <v>870</v>
      </c>
      <c r="BF32" s="107" t="s">
        <v>870</v>
      </c>
      <c r="BG32" s="107" t="s">
        <v>870</v>
      </c>
      <c r="BH32" s="62"/>
    </row>
    <row r="33" spans="1:60" ht="42" x14ac:dyDescent="0.25">
      <c r="A33" s="78" t="s">
        <v>449</v>
      </c>
      <c r="B33" s="106" t="s">
        <v>845</v>
      </c>
      <c r="C33" s="80"/>
      <c r="D33" s="107" t="s">
        <v>870</v>
      </c>
      <c r="E33" s="107" t="s">
        <v>870</v>
      </c>
      <c r="F33" s="107" t="s">
        <v>870</v>
      </c>
      <c r="G33" s="107" t="s">
        <v>870</v>
      </c>
      <c r="H33" s="107" t="s">
        <v>870</v>
      </c>
      <c r="I33" s="107" t="s">
        <v>870</v>
      </c>
      <c r="J33" s="107" t="s">
        <v>870</v>
      </c>
      <c r="K33" s="107" t="s">
        <v>870</v>
      </c>
      <c r="L33" s="107" t="s">
        <v>870</v>
      </c>
      <c r="M33" s="107" t="s">
        <v>870</v>
      </c>
      <c r="N33" s="107" t="s">
        <v>870</v>
      </c>
      <c r="O33" s="107" t="s">
        <v>870</v>
      </c>
      <c r="P33" s="107" t="s">
        <v>870</v>
      </c>
      <c r="Q33" s="107" t="s">
        <v>870</v>
      </c>
      <c r="R33" s="107" t="s">
        <v>870</v>
      </c>
      <c r="S33" s="107" t="s">
        <v>870</v>
      </c>
      <c r="T33" s="107" t="s">
        <v>870</v>
      </c>
      <c r="U33" s="107" t="s">
        <v>870</v>
      </c>
      <c r="V33" s="107" t="s">
        <v>870</v>
      </c>
      <c r="W33" s="107" t="s">
        <v>870</v>
      </c>
      <c r="X33" s="107" t="s">
        <v>870</v>
      </c>
      <c r="Y33" s="107" t="s">
        <v>870</v>
      </c>
      <c r="Z33" s="107" t="s">
        <v>870</v>
      </c>
      <c r="AA33" s="107" t="s">
        <v>870</v>
      </c>
      <c r="AB33" s="107" t="s">
        <v>870</v>
      </c>
      <c r="AC33" s="107" t="s">
        <v>870</v>
      </c>
      <c r="AD33" s="107" t="s">
        <v>870</v>
      </c>
      <c r="AE33" s="107" t="s">
        <v>870</v>
      </c>
      <c r="AF33" s="107" t="s">
        <v>870</v>
      </c>
      <c r="AG33" s="107" t="s">
        <v>870</v>
      </c>
      <c r="AH33" s="107" t="s">
        <v>870</v>
      </c>
      <c r="AI33" s="107" t="s">
        <v>870</v>
      </c>
      <c r="AJ33" s="107" t="s">
        <v>870</v>
      </c>
      <c r="AK33" s="107" t="s">
        <v>870</v>
      </c>
      <c r="AL33" s="107" t="s">
        <v>870</v>
      </c>
      <c r="AM33" s="107" t="s">
        <v>870</v>
      </c>
      <c r="AN33" s="107" t="s">
        <v>870</v>
      </c>
      <c r="AO33" s="107" t="s">
        <v>870</v>
      </c>
      <c r="AP33" s="107" t="s">
        <v>870</v>
      </c>
      <c r="AQ33" s="107" t="s">
        <v>870</v>
      </c>
      <c r="AR33" s="107" t="s">
        <v>870</v>
      </c>
      <c r="AS33" s="107" t="s">
        <v>870</v>
      </c>
      <c r="AT33" s="107" t="s">
        <v>870</v>
      </c>
      <c r="AU33" s="107" t="s">
        <v>870</v>
      </c>
      <c r="AV33" s="107" t="s">
        <v>870</v>
      </c>
      <c r="AW33" s="107" t="s">
        <v>870</v>
      </c>
      <c r="AX33" s="107" t="s">
        <v>870</v>
      </c>
      <c r="AY33" s="107" t="s">
        <v>870</v>
      </c>
      <c r="AZ33" s="107" t="s">
        <v>870</v>
      </c>
      <c r="BA33" s="107" t="s">
        <v>870</v>
      </c>
      <c r="BB33" s="107" t="s">
        <v>870</v>
      </c>
      <c r="BC33" s="107" t="s">
        <v>870</v>
      </c>
      <c r="BD33" s="107" t="s">
        <v>870</v>
      </c>
      <c r="BE33" s="107" t="s">
        <v>870</v>
      </c>
      <c r="BF33" s="107" t="s">
        <v>870</v>
      </c>
      <c r="BG33" s="107" t="s">
        <v>870</v>
      </c>
      <c r="BH33" s="62"/>
    </row>
    <row r="34" spans="1:60" ht="31.5" x14ac:dyDescent="0.25">
      <c r="A34" s="78" t="s">
        <v>448</v>
      </c>
      <c r="B34" s="106" t="s">
        <v>846</v>
      </c>
      <c r="C34" s="80"/>
      <c r="D34" s="107" t="s">
        <v>870</v>
      </c>
      <c r="E34" s="107" t="s">
        <v>870</v>
      </c>
      <c r="F34" s="107" t="s">
        <v>870</v>
      </c>
      <c r="G34" s="107" t="s">
        <v>870</v>
      </c>
      <c r="H34" s="107" t="s">
        <v>870</v>
      </c>
      <c r="I34" s="107" t="s">
        <v>870</v>
      </c>
      <c r="J34" s="107" t="s">
        <v>870</v>
      </c>
      <c r="K34" s="107" t="s">
        <v>870</v>
      </c>
      <c r="L34" s="107" t="s">
        <v>870</v>
      </c>
      <c r="M34" s="107" t="s">
        <v>870</v>
      </c>
      <c r="N34" s="107" t="s">
        <v>870</v>
      </c>
      <c r="O34" s="107" t="s">
        <v>870</v>
      </c>
      <c r="P34" s="107" t="s">
        <v>870</v>
      </c>
      <c r="Q34" s="107" t="s">
        <v>870</v>
      </c>
      <c r="R34" s="107" t="s">
        <v>870</v>
      </c>
      <c r="S34" s="107" t="s">
        <v>870</v>
      </c>
      <c r="T34" s="107" t="s">
        <v>870</v>
      </c>
      <c r="U34" s="107" t="s">
        <v>870</v>
      </c>
      <c r="V34" s="107" t="s">
        <v>870</v>
      </c>
      <c r="W34" s="107" t="s">
        <v>870</v>
      </c>
      <c r="X34" s="107" t="s">
        <v>870</v>
      </c>
      <c r="Y34" s="107" t="s">
        <v>870</v>
      </c>
      <c r="Z34" s="107" t="s">
        <v>870</v>
      </c>
      <c r="AA34" s="107" t="s">
        <v>870</v>
      </c>
      <c r="AB34" s="107" t="s">
        <v>870</v>
      </c>
      <c r="AC34" s="107" t="s">
        <v>870</v>
      </c>
      <c r="AD34" s="107" t="s">
        <v>870</v>
      </c>
      <c r="AE34" s="107" t="s">
        <v>870</v>
      </c>
      <c r="AF34" s="107" t="s">
        <v>870</v>
      </c>
      <c r="AG34" s="107" t="s">
        <v>870</v>
      </c>
      <c r="AH34" s="107" t="s">
        <v>870</v>
      </c>
      <c r="AI34" s="107" t="s">
        <v>870</v>
      </c>
      <c r="AJ34" s="107" t="s">
        <v>870</v>
      </c>
      <c r="AK34" s="107" t="s">
        <v>870</v>
      </c>
      <c r="AL34" s="107" t="s">
        <v>870</v>
      </c>
      <c r="AM34" s="107" t="s">
        <v>870</v>
      </c>
      <c r="AN34" s="107" t="s">
        <v>870</v>
      </c>
      <c r="AO34" s="107" t="s">
        <v>870</v>
      </c>
      <c r="AP34" s="107" t="s">
        <v>870</v>
      </c>
      <c r="AQ34" s="107" t="s">
        <v>870</v>
      </c>
      <c r="AR34" s="107" t="s">
        <v>870</v>
      </c>
      <c r="AS34" s="107" t="s">
        <v>870</v>
      </c>
      <c r="AT34" s="107" t="s">
        <v>870</v>
      </c>
      <c r="AU34" s="107" t="s">
        <v>870</v>
      </c>
      <c r="AV34" s="107" t="s">
        <v>870</v>
      </c>
      <c r="AW34" s="107" t="s">
        <v>870</v>
      </c>
      <c r="AX34" s="107" t="s">
        <v>870</v>
      </c>
      <c r="AY34" s="107" t="s">
        <v>870</v>
      </c>
      <c r="AZ34" s="107" t="s">
        <v>870</v>
      </c>
      <c r="BA34" s="107" t="s">
        <v>870</v>
      </c>
      <c r="BB34" s="107" t="s">
        <v>870</v>
      </c>
      <c r="BC34" s="107" t="s">
        <v>870</v>
      </c>
      <c r="BD34" s="107" t="s">
        <v>870</v>
      </c>
      <c r="BE34" s="107" t="s">
        <v>870</v>
      </c>
      <c r="BF34" s="107" t="s">
        <v>870</v>
      </c>
      <c r="BG34" s="107" t="s">
        <v>870</v>
      </c>
      <c r="BH34" s="62"/>
    </row>
    <row r="35" spans="1:60" ht="31.5" x14ac:dyDescent="0.25">
      <c r="A35" s="78" t="s">
        <v>446</v>
      </c>
      <c r="B35" s="106" t="s">
        <v>847</v>
      </c>
      <c r="C35" s="80"/>
      <c r="D35" s="107" t="s">
        <v>870</v>
      </c>
      <c r="E35" s="107" t="s">
        <v>870</v>
      </c>
      <c r="F35" s="107" t="s">
        <v>870</v>
      </c>
      <c r="G35" s="107" t="s">
        <v>870</v>
      </c>
      <c r="H35" s="107" t="s">
        <v>870</v>
      </c>
      <c r="I35" s="107" t="s">
        <v>870</v>
      </c>
      <c r="J35" s="107" t="s">
        <v>870</v>
      </c>
      <c r="K35" s="107" t="s">
        <v>870</v>
      </c>
      <c r="L35" s="107" t="s">
        <v>870</v>
      </c>
      <c r="M35" s="107" t="s">
        <v>870</v>
      </c>
      <c r="N35" s="107" t="s">
        <v>870</v>
      </c>
      <c r="O35" s="107" t="s">
        <v>870</v>
      </c>
      <c r="P35" s="107" t="s">
        <v>870</v>
      </c>
      <c r="Q35" s="107" t="s">
        <v>870</v>
      </c>
      <c r="R35" s="107" t="s">
        <v>870</v>
      </c>
      <c r="S35" s="107" t="s">
        <v>870</v>
      </c>
      <c r="T35" s="107" t="s">
        <v>870</v>
      </c>
      <c r="U35" s="107" t="s">
        <v>870</v>
      </c>
      <c r="V35" s="107" t="s">
        <v>870</v>
      </c>
      <c r="W35" s="107" t="s">
        <v>870</v>
      </c>
      <c r="X35" s="107" t="s">
        <v>870</v>
      </c>
      <c r="Y35" s="107" t="s">
        <v>870</v>
      </c>
      <c r="Z35" s="107" t="s">
        <v>870</v>
      </c>
      <c r="AA35" s="107" t="s">
        <v>870</v>
      </c>
      <c r="AB35" s="107" t="s">
        <v>870</v>
      </c>
      <c r="AC35" s="107" t="s">
        <v>870</v>
      </c>
      <c r="AD35" s="107" t="s">
        <v>870</v>
      </c>
      <c r="AE35" s="107" t="s">
        <v>870</v>
      </c>
      <c r="AF35" s="107" t="s">
        <v>870</v>
      </c>
      <c r="AG35" s="107" t="s">
        <v>870</v>
      </c>
      <c r="AH35" s="107" t="s">
        <v>870</v>
      </c>
      <c r="AI35" s="107" t="s">
        <v>870</v>
      </c>
      <c r="AJ35" s="107" t="s">
        <v>870</v>
      </c>
      <c r="AK35" s="107" t="s">
        <v>870</v>
      </c>
      <c r="AL35" s="107" t="s">
        <v>870</v>
      </c>
      <c r="AM35" s="107" t="s">
        <v>870</v>
      </c>
      <c r="AN35" s="107" t="s">
        <v>870</v>
      </c>
      <c r="AO35" s="107" t="s">
        <v>870</v>
      </c>
      <c r="AP35" s="107" t="s">
        <v>870</v>
      </c>
      <c r="AQ35" s="107" t="s">
        <v>870</v>
      </c>
      <c r="AR35" s="107" t="s">
        <v>870</v>
      </c>
      <c r="AS35" s="107" t="s">
        <v>870</v>
      </c>
      <c r="AT35" s="107" t="s">
        <v>870</v>
      </c>
      <c r="AU35" s="107" t="s">
        <v>870</v>
      </c>
      <c r="AV35" s="107" t="s">
        <v>870</v>
      </c>
      <c r="AW35" s="107" t="s">
        <v>870</v>
      </c>
      <c r="AX35" s="107" t="s">
        <v>870</v>
      </c>
      <c r="AY35" s="107" t="s">
        <v>870</v>
      </c>
      <c r="AZ35" s="107" t="s">
        <v>870</v>
      </c>
      <c r="BA35" s="107" t="s">
        <v>870</v>
      </c>
      <c r="BB35" s="107" t="s">
        <v>870</v>
      </c>
      <c r="BC35" s="107" t="s">
        <v>870</v>
      </c>
      <c r="BD35" s="107" t="s">
        <v>870</v>
      </c>
      <c r="BE35" s="107" t="s">
        <v>870</v>
      </c>
      <c r="BF35" s="107" t="s">
        <v>870</v>
      </c>
      <c r="BG35" s="107" t="s">
        <v>870</v>
      </c>
      <c r="BH35" s="62"/>
    </row>
    <row r="36" spans="1:60" ht="21" x14ac:dyDescent="0.25">
      <c r="A36" s="78" t="s">
        <v>848</v>
      </c>
      <c r="B36" s="106" t="s">
        <v>849</v>
      </c>
      <c r="C36" s="80"/>
      <c r="D36" s="107" t="s">
        <v>870</v>
      </c>
      <c r="E36" s="107" t="s">
        <v>870</v>
      </c>
      <c r="F36" s="107" t="s">
        <v>870</v>
      </c>
      <c r="G36" s="107" t="s">
        <v>870</v>
      </c>
      <c r="H36" s="107" t="s">
        <v>870</v>
      </c>
      <c r="I36" s="107" t="s">
        <v>870</v>
      </c>
      <c r="J36" s="107" t="s">
        <v>870</v>
      </c>
      <c r="K36" s="107" t="s">
        <v>870</v>
      </c>
      <c r="L36" s="107" t="s">
        <v>870</v>
      </c>
      <c r="M36" s="107" t="s">
        <v>870</v>
      </c>
      <c r="N36" s="107" t="s">
        <v>870</v>
      </c>
      <c r="O36" s="107" t="s">
        <v>870</v>
      </c>
      <c r="P36" s="107" t="s">
        <v>870</v>
      </c>
      <c r="Q36" s="107" t="s">
        <v>870</v>
      </c>
      <c r="R36" s="107" t="s">
        <v>870</v>
      </c>
      <c r="S36" s="107" t="s">
        <v>870</v>
      </c>
      <c r="T36" s="107" t="s">
        <v>870</v>
      </c>
      <c r="U36" s="107" t="s">
        <v>870</v>
      </c>
      <c r="V36" s="107" t="s">
        <v>870</v>
      </c>
      <c r="W36" s="107" t="s">
        <v>870</v>
      </c>
      <c r="X36" s="107" t="s">
        <v>870</v>
      </c>
      <c r="Y36" s="107" t="s">
        <v>870</v>
      </c>
      <c r="Z36" s="107" t="s">
        <v>870</v>
      </c>
      <c r="AA36" s="107" t="s">
        <v>870</v>
      </c>
      <c r="AB36" s="107" t="s">
        <v>870</v>
      </c>
      <c r="AC36" s="107" t="s">
        <v>870</v>
      </c>
      <c r="AD36" s="107" t="s">
        <v>870</v>
      </c>
      <c r="AE36" s="107" t="s">
        <v>870</v>
      </c>
      <c r="AF36" s="107" t="s">
        <v>870</v>
      </c>
      <c r="AG36" s="107" t="s">
        <v>870</v>
      </c>
      <c r="AH36" s="107" t="s">
        <v>870</v>
      </c>
      <c r="AI36" s="107" t="s">
        <v>870</v>
      </c>
      <c r="AJ36" s="107" t="s">
        <v>870</v>
      </c>
      <c r="AK36" s="107" t="s">
        <v>870</v>
      </c>
      <c r="AL36" s="107" t="s">
        <v>870</v>
      </c>
      <c r="AM36" s="107" t="s">
        <v>870</v>
      </c>
      <c r="AN36" s="107" t="s">
        <v>870</v>
      </c>
      <c r="AO36" s="107" t="s">
        <v>870</v>
      </c>
      <c r="AP36" s="107" t="s">
        <v>870</v>
      </c>
      <c r="AQ36" s="107" t="s">
        <v>870</v>
      </c>
      <c r="AR36" s="107" t="s">
        <v>870</v>
      </c>
      <c r="AS36" s="107" t="s">
        <v>870</v>
      </c>
      <c r="AT36" s="107" t="s">
        <v>870</v>
      </c>
      <c r="AU36" s="107" t="s">
        <v>870</v>
      </c>
      <c r="AV36" s="107" t="s">
        <v>870</v>
      </c>
      <c r="AW36" s="107" t="s">
        <v>870</v>
      </c>
      <c r="AX36" s="107" t="s">
        <v>870</v>
      </c>
      <c r="AY36" s="107" t="s">
        <v>870</v>
      </c>
      <c r="AZ36" s="107" t="s">
        <v>870</v>
      </c>
      <c r="BA36" s="107" t="s">
        <v>870</v>
      </c>
      <c r="BB36" s="107" t="s">
        <v>870</v>
      </c>
      <c r="BC36" s="107" t="s">
        <v>870</v>
      </c>
      <c r="BD36" s="107" t="s">
        <v>870</v>
      </c>
      <c r="BE36" s="107" t="s">
        <v>870</v>
      </c>
      <c r="BF36" s="107" t="s">
        <v>870</v>
      </c>
      <c r="BG36" s="107" t="s">
        <v>870</v>
      </c>
      <c r="BH36" s="62"/>
    </row>
    <row r="37" spans="1:60" ht="63" x14ac:dyDescent="0.25">
      <c r="A37" s="78" t="s">
        <v>848</v>
      </c>
      <c r="B37" s="106" t="s">
        <v>850</v>
      </c>
      <c r="C37" s="80"/>
      <c r="D37" s="107" t="s">
        <v>870</v>
      </c>
      <c r="E37" s="107" t="s">
        <v>870</v>
      </c>
      <c r="F37" s="107" t="s">
        <v>870</v>
      </c>
      <c r="G37" s="107" t="s">
        <v>870</v>
      </c>
      <c r="H37" s="107" t="s">
        <v>870</v>
      </c>
      <c r="I37" s="107" t="s">
        <v>870</v>
      </c>
      <c r="J37" s="107" t="s">
        <v>870</v>
      </c>
      <c r="K37" s="107" t="s">
        <v>870</v>
      </c>
      <c r="L37" s="107" t="s">
        <v>870</v>
      </c>
      <c r="M37" s="107" t="s">
        <v>870</v>
      </c>
      <c r="N37" s="107" t="s">
        <v>870</v>
      </c>
      <c r="O37" s="107" t="s">
        <v>870</v>
      </c>
      <c r="P37" s="107" t="s">
        <v>870</v>
      </c>
      <c r="Q37" s="107" t="s">
        <v>870</v>
      </c>
      <c r="R37" s="107" t="s">
        <v>870</v>
      </c>
      <c r="S37" s="107" t="s">
        <v>870</v>
      </c>
      <c r="T37" s="107" t="s">
        <v>870</v>
      </c>
      <c r="U37" s="107" t="s">
        <v>870</v>
      </c>
      <c r="V37" s="107" t="s">
        <v>870</v>
      </c>
      <c r="W37" s="107" t="s">
        <v>870</v>
      </c>
      <c r="X37" s="107" t="s">
        <v>870</v>
      </c>
      <c r="Y37" s="107" t="s">
        <v>870</v>
      </c>
      <c r="Z37" s="107" t="s">
        <v>870</v>
      </c>
      <c r="AA37" s="107" t="s">
        <v>870</v>
      </c>
      <c r="AB37" s="107" t="s">
        <v>870</v>
      </c>
      <c r="AC37" s="107" t="s">
        <v>870</v>
      </c>
      <c r="AD37" s="107" t="s">
        <v>870</v>
      </c>
      <c r="AE37" s="107" t="s">
        <v>870</v>
      </c>
      <c r="AF37" s="107" t="s">
        <v>870</v>
      </c>
      <c r="AG37" s="107" t="s">
        <v>870</v>
      </c>
      <c r="AH37" s="107" t="s">
        <v>870</v>
      </c>
      <c r="AI37" s="107" t="s">
        <v>870</v>
      </c>
      <c r="AJ37" s="107" t="s">
        <v>870</v>
      </c>
      <c r="AK37" s="107" t="s">
        <v>870</v>
      </c>
      <c r="AL37" s="107" t="s">
        <v>870</v>
      </c>
      <c r="AM37" s="107" t="s">
        <v>870</v>
      </c>
      <c r="AN37" s="107" t="s">
        <v>870</v>
      </c>
      <c r="AO37" s="107" t="s">
        <v>870</v>
      </c>
      <c r="AP37" s="107" t="s">
        <v>870</v>
      </c>
      <c r="AQ37" s="107" t="s">
        <v>870</v>
      </c>
      <c r="AR37" s="107" t="s">
        <v>870</v>
      </c>
      <c r="AS37" s="107" t="s">
        <v>870</v>
      </c>
      <c r="AT37" s="107" t="s">
        <v>870</v>
      </c>
      <c r="AU37" s="107" t="s">
        <v>870</v>
      </c>
      <c r="AV37" s="107" t="s">
        <v>870</v>
      </c>
      <c r="AW37" s="107" t="s">
        <v>870</v>
      </c>
      <c r="AX37" s="107" t="s">
        <v>870</v>
      </c>
      <c r="AY37" s="107" t="s">
        <v>870</v>
      </c>
      <c r="AZ37" s="107" t="s">
        <v>870</v>
      </c>
      <c r="BA37" s="107" t="s">
        <v>870</v>
      </c>
      <c r="BB37" s="107" t="s">
        <v>870</v>
      </c>
      <c r="BC37" s="107" t="s">
        <v>870</v>
      </c>
      <c r="BD37" s="107" t="s">
        <v>870</v>
      </c>
      <c r="BE37" s="107" t="s">
        <v>870</v>
      </c>
      <c r="BF37" s="107" t="s">
        <v>870</v>
      </c>
      <c r="BG37" s="107" t="s">
        <v>870</v>
      </c>
      <c r="BH37" s="62"/>
    </row>
    <row r="38" spans="1:60" ht="52.5" x14ac:dyDescent="0.25">
      <c r="A38" s="78" t="s">
        <v>848</v>
      </c>
      <c r="B38" s="106" t="s">
        <v>851</v>
      </c>
      <c r="C38" s="80"/>
      <c r="D38" s="107" t="s">
        <v>870</v>
      </c>
      <c r="E38" s="107" t="s">
        <v>870</v>
      </c>
      <c r="F38" s="107" t="s">
        <v>870</v>
      </c>
      <c r="G38" s="107" t="s">
        <v>870</v>
      </c>
      <c r="H38" s="107" t="s">
        <v>870</v>
      </c>
      <c r="I38" s="107" t="s">
        <v>870</v>
      </c>
      <c r="J38" s="107" t="s">
        <v>870</v>
      </c>
      <c r="K38" s="107" t="s">
        <v>870</v>
      </c>
      <c r="L38" s="107" t="s">
        <v>870</v>
      </c>
      <c r="M38" s="107" t="s">
        <v>870</v>
      </c>
      <c r="N38" s="107" t="s">
        <v>870</v>
      </c>
      <c r="O38" s="107" t="s">
        <v>870</v>
      </c>
      <c r="P38" s="107" t="s">
        <v>870</v>
      </c>
      <c r="Q38" s="107" t="s">
        <v>870</v>
      </c>
      <c r="R38" s="107" t="s">
        <v>870</v>
      </c>
      <c r="S38" s="107" t="s">
        <v>870</v>
      </c>
      <c r="T38" s="107" t="s">
        <v>870</v>
      </c>
      <c r="U38" s="107" t="s">
        <v>870</v>
      </c>
      <c r="V38" s="107" t="s">
        <v>870</v>
      </c>
      <c r="W38" s="107" t="s">
        <v>870</v>
      </c>
      <c r="X38" s="107" t="s">
        <v>870</v>
      </c>
      <c r="Y38" s="107" t="s">
        <v>870</v>
      </c>
      <c r="Z38" s="107" t="s">
        <v>870</v>
      </c>
      <c r="AA38" s="107" t="s">
        <v>870</v>
      </c>
      <c r="AB38" s="107" t="s">
        <v>870</v>
      </c>
      <c r="AC38" s="107" t="s">
        <v>870</v>
      </c>
      <c r="AD38" s="107" t="s">
        <v>870</v>
      </c>
      <c r="AE38" s="107" t="s">
        <v>870</v>
      </c>
      <c r="AF38" s="107" t="s">
        <v>870</v>
      </c>
      <c r="AG38" s="107" t="s">
        <v>870</v>
      </c>
      <c r="AH38" s="107" t="s">
        <v>870</v>
      </c>
      <c r="AI38" s="107" t="s">
        <v>870</v>
      </c>
      <c r="AJ38" s="107" t="s">
        <v>870</v>
      </c>
      <c r="AK38" s="107" t="s">
        <v>870</v>
      </c>
      <c r="AL38" s="107" t="s">
        <v>870</v>
      </c>
      <c r="AM38" s="107" t="s">
        <v>870</v>
      </c>
      <c r="AN38" s="107" t="s">
        <v>870</v>
      </c>
      <c r="AO38" s="107" t="s">
        <v>870</v>
      </c>
      <c r="AP38" s="107" t="s">
        <v>870</v>
      </c>
      <c r="AQ38" s="107" t="s">
        <v>870</v>
      </c>
      <c r="AR38" s="107" t="s">
        <v>870</v>
      </c>
      <c r="AS38" s="107" t="s">
        <v>870</v>
      </c>
      <c r="AT38" s="107" t="s">
        <v>870</v>
      </c>
      <c r="AU38" s="107" t="s">
        <v>870</v>
      </c>
      <c r="AV38" s="107" t="s">
        <v>870</v>
      </c>
      <c r="AW38" s="107" t="s">
        <v>870</v>
      </c>
      <c r="AX38" s="107" t="s">
        <v>870</v>
      </c>
      <c r="AY38" s="107" t="s">
        <v>870</v>
      </c>
      <c r="AZ38" s="107" t="s">
        <v>870</v>
      </c>
      <c r="BA38" s="107" t="s">
        <v>870</v>
      </c>
      <c r="BB38" s="107" t="s">
        <v>870</v>
      </c>
      <c r="BC38" s="107" t="s">
        <v>870</v>
      </c>
      <c r="BD38" s="107" t="s">
        <v>870</v>
      </c>
      <c r="BE38" s="107" t="s">
        <v>870</v>
      </c>
      <c r="BF38" s="107" t="s">
        <v>870</v>
      </c>
      <c r="BG38" s="107" t="s">
        <v>870</v>
      </c>
      <c r="BH38" s="62"/>
    </row>
    <row r="39" spans="1:60" ht="63" x14ac:dyDescent="0.25">
      <c r="A39" s="78" t="s">
        <v>848</v>
      </c>
      <c r="B39" s="106" t="s">
        <v>852</v>
      </c>
      <c r="C39" s="80"/>
      <c r="D39" s="107" t="s">
        <v>870</v>
      </c>
      <c r="E39" s="107" t="s">
        <v>870</v>
      </c>
      <c r="F39" s="107" t="s">
        <v>870</v>
      </c>
      <c r="G39" s="107" t="s">
        <v>870</v>
      </c>
      <c r="H39" s="107" t="s">
        <v>870</v>
      </c>
      <c r="I39" s="107" t="s">
        <v>870</v>
      </c>
      <c r="J39" s="107" t="s">
        <v>870</v>
      </c>
      <c r="K39" s="107" t="s">
        <v>870</v>
      </c>
      <c r="L39" s="107" t="s">
        <v>870</v>
      </c>
      <c r="M39" s="107" t="s">
        <v>870</v>
      </c>
      <c r="N39" s="107" t="s">
        <v>870</v>
      </c>
      <c r="O39" s="107" t="s">
        <v>870</v>
      </c>
      <c r="P39" s="107" t="s">
        <v>870</v>
      </c>
      <c r="Q39" s="107" t="s">
        <v>870</v>
      </c>
      <c r="R39" s="107" t="s">
        <v>870</v>
      </c>
      <c r="S39" s="107" t="s">
        <v>870</v>
      </c>
      <c r="T39" s="107" t="s">
        <v>870</v>
      </c>
      <c r="U39" s="107" t="s">
        <v>870</v>
      </c>
      <c r="V39" s="107" t="s">
        <v>870</v>
      </c>
      <c r="W39" s="107" t="s">
        <v>870</v>
      </c>
      <c r="X39" s="107" t="s">
        <v>870</v>
      </c>
      <c r="Y39" s="107" t="s">
        <v>870</v>
      </c>
      <c r="Z39" s="107" t="s">
        <v>870</v>
      </c>
      <c r="AA39" s="107" t="s">
        <v>870</v>
      </c>
      <c r="AB39" s="107" t="s">
        <v>870</v>
      </c>
      <c r="AC39" s="107" t="s">
        <v>870</v>
      </c>
      <c r="AD39" s="107" t="s">
        <v>870</v>
      </c>
      <c r="AE39" s="107" t="s">
        <v>870</v>
      </c>
      <c r="AF39" s="107" t="s">
        <v>870</v>
      </c>
      <c r="AG39" s="107" t="s">
        <v>870</v>
      </c>
      <c r="AH39" s="107" t="s">
        <v>870</v>
      </c>
      <c r="AI39" s="107" t="s">
        <v>870</v>
      </c>
      <c r="AJ39" s="107" t="s">
        <v>870</v>
      </c>
      <c r="AK39" s="107" t="s">
        <v>870</v>
      </c>
      <c r="AL39" s="107" t="s">
        <v>870</v>
      </c>
      <c r="AM39" s="107" t="s">
        <v>870</v>
      </c>
      <c r="AN39" s="107" t="s">
        <v>870</v>
      </c>
      <c r="AO39" s="107" t="s">
        <v>870</v>
      </c>
      <c r="AP39" s="107" t="s">
        <v>870</v>
      </c>
      <c r="AQ39" s="107" t="s">
        <v>870</v>
      </c>
      <c r="AR39" s="107" t="s">
        <v>870</v>
      </c>
      <c r="AS39" s="107" t="s">
        <v>870</v>
      </c>
      <c r="AT39" s="107" t="s">
        <v>870</v>
      </c>
      <c r="AU39" s="107" t="s">
        <v>870</v>
      </c>
      <c r="AV39" s="107" t="s">
        <v>870</v>
      </c>
      <c r="AW39" s="107" t="s">
        <v>870</v>
      </c>
      <c r="AX39" s="107" t="s">
        <v>870</v>
      </c>
      <c r="AY39" s="107" t="s">
        <v>870</v>
      </c>
      <c r="AZ39" s="107" t="s">
        <v>870</v>
      </c>
      <c r="BA39" s="107" t="s">
        <v>870</v>
      </c>
      <c r="BB39" s="107" t="s">
        <v>870</v>
      </c>
      <c r="BC39" s="107" t="s">
        <v>870</v>
      </c>
      <c r="BD39" s="107" t="s">
        <v>870</v>
      </c>
      <c r="BE39" s="107" t="s">
        <v>870</v>
      </c>
      <c r="BF39" s="107" t="s">
        <v>870</v>
      </c>
      <c r="BG39" s="107" t="s">
        <v>870</v>
      </c>
      <c r="BH39" s="62"/>
    </row>
    <row r="40" spans="1:60" ht="21" x14ac:dyDescent="0.25">
      <c r="A40" s="78" t="s">
        <v>853</v>
      </c>
      <c r="B40" s="106" t="s">
        <v>849</v>
      </c>
      <c r="C40" s="80"/>
      <c r="D40" s="107" t="s">
        <v>870</v>
      </c>
      <c r="E40" s="107" t="s">
        <v>870</v>
      </c>
      <c r="F40" s="107" t="s">
        <v>870</v>
      </c>
      <c r="G40" s="107" t="s">
        <v>870</v>
      </c>
      <c r="H40" s="107" t="s">
        <v>870</v>
      </c>
      <c r="I40" s="107" t="s">
        <v>870</v>
      </c>
      <c r="J40" s="107" t="s">
        <v>870</v>
      </c>
      <c r="K40" s="107" t="s">
        <v>870</v>
      </c>
      <c r="L40" s="107" t="s">
        <v>870</v>
      </c>
      <c r="M40" s="107" t="s">
        <v>870</v>
      </c>
      <c r="N40" s="107" t="s">
        <v>870</v>
      </c>
      <c r="O40" s="107" t="s">
        <v>870</v>
      </c>
      <c r="P40" s="107" t="s">
        <v>870</v>
      </c>
      <c r="Q40" s="107" t="s">
        <v>870</v>
      </c>
      <c r="R40" s="107" t="s">
        <v>870</v>
      </c>
      <c r="S40" s="107" t="s">
        <v>870</v>
      </c>
      <c r="T40" s="107" t="s">
        <v>870</v>
      </c>
      <c r="U40" s="107" t="s">
        <v>870</v>
      </c>
      <c r="V40" s="107" t="s">
        <v>870</v>
      </c>
      <c r="W40" s="107" t="s">
        <v>870</v>
      </c>
      <c r="X40" s="107" t="s">
        <v>870</v>
      </c>
      <c r="Y40" s="107" t="s">
        <v>870</v>
      </c>
      <c r="Z40" s="107" t="s">
        <v>870</v>
      </c>
      <c r="AA40" s="107" t="s">
        <v>870</v>
      </c>
      <c r="AB40" s="107" t="s">
        <v>870</v>
      </c>
      <c r="AC40" s="107" t="s">
        <v>870</v>
      </c>
      <c r="AD40" s="107" t="s">
        <v>870</v>
      </c>
      <c r="AE40" s="107" t="s">
        <v>870</v>
      </c>
      <c r="AF40" s="107" t="s">
        <v>870</v>
      </c>
      <c r="AG40" s="107" t="s">
        <v>870</v>
      </c>
      <c r="AH40" s="107" t="s">
        <v>870</v>
      </c>
      <c r="AI40" s="107" t="s">
        <v>870</v>
      </c>
      <c r="AJ40" s="107" t="s">
        <v>870</v>
      </c>
      <c r="AK40" s="107" t="s">
        <v>870</v>
      </c>
      <c r="AL40" s="107" t="s">
        <v>870</v>
      </c>
      <c r="AM40" s="107" t="s">
        <v>870</v>
      </c>
      <c r="AN40" s="107" t="s">
        <v>870</v>
      </c>
      <c r="AO40" s="107" t="s">
        <v>870</v>
      </c>
      <c r="AP40" s="107" t="s">
        <v>870</v>
      </c>
      <c r="AQ40" s="107" t="s">
        <v>870</v>
      </c>
      <c r="AR40" s="107" t="s">
        <v>870</v>
      </c>
      <c r="AS40" s="107" t="s">
        <v>870</v>
      </c>
      <c r="AT40" s="107" t="s">
        <v>870</v>
      </c>
      <c r="AU40" s="107" t="s">
        <v>870</v>
      </c>
      <c r="AV40" s="107" t="s">
        <v>870</v>
      </c>
      <c r="AW40" s="107" t="s">
        <v>870</v>
      </c>
      <c r="AX40" s="107" t="s">
        <v>870</v>
      </c>
      <c r="AY40" s="107" t="s">
        <v>870</v>
      </c>
      <c r="AZ40" s="107" t="s">
        <v>870</v>
      </c>
      <c r="BA40" s="107" t="s">
        <v>870</v>
      </c>
      <c r="BB40" s="107" t="s">
        <v>870</v>
      </c>
      <c r="BC40" s="107" t="s">
        <v>870</v>
      </c>
      <c r="BD40" s="107" t="s">
        <v>870</v>
      </c>
      <c r="BE40" s="107" t="s">
        <v>870</v>
      </c>
      <c r="BF40" s="107" t="s">
        <v>870</v>
      </c>
      <c r="BG40" s="107" t="s">
        <v>870</v>
      </c>
      <c r="BH40" s="62"/>
    </row>
    <row r="41" spans="1:60" ht="63" x14ac:dyDescent="0.25">
      <c r="A41" s="78" t="s">
        <v>853</v>
      </c>
      <c r="B41" s="106" t="s">
        <v>850</v>
      </c>
      <c r="C41" s="80"/>
      <c r="D41" s="107" t="s">
        <v>870</v>
      </c>
      <c r="E41" s="107" t="s">
        <v>870</v>
      </c>
      <c r="F41" s="107" t="s">
        <v>870</v>
      </c>
      <c r="G41" s="107" t="s">
        <v>870</v>
      </c>
      <c r="H41" s="107" t="s">
        <v>870</v>
      </c>
      <c r="I41" s="107" t="s">
        <v>870</v>
      </c>
      <c r="J41" s="107" t="s">
        <v>870</v>
      </c>
      <c r="K41" s="107" t="s">
        <v>870</v>
      </c>
      <c r="L41" s="107" t="s">
        <v>870</v>
      </c>
      <c r="M41" s="107" t="s">
        <v>870</v>
      </c>
      <c r="N41" s="107" t="s">
        <v>870</v>
      </c>
      <c r="O41" s="107" t="s">
        <v>870</v>
      </c>
      <c r="P41" s="107" t="s">
        <v>870</v>
      </c>
      <c r="Q41" s="107" t="s">
        <v>870</v>
      </c>
      <c r="R41" s="107" t="s">
        <v>870</v>
      </c>
      <c r="S41" s="107" t="s">
        <v>870</v>
      </c>
      <c r="T41" s="107" t="s">
        <v>870</v>
      </c>
      <c r="U41" s="107" t="s">
        <v>870</v>
      </c>
      <c r="V41" s="107" t="s">
        <v>870</v>
      </c>
      <c r="W41" s="107" t="s">
        <v>870</v>
      </c>
      <c r="X41" s="107" t="s">
        <v>870</v>
      </c>
      <c r="Y41" s="107" t="s">
        <v>870</v>
      </c>
      <c r="Z41" s="107" t="s">
        <v>870</v>
      </c>
      <c r="AA41" s="107" t="s">
        <v>870</v>
      </c>
      <c r="AB41" s="107" t="s">
        <v>870</v>
      </c>
      <c r="AC41" s="107" t="s">
        <v>870</v>
      </c>
      <c r="AD41" s="107" t="s">
        <v>870</v>
      </c>
      <c r="AE41" s="107" t="s">
        <v>870</v>
      </c>
      <c r="AF41" s="107" t="s">
        <v>870</v>
      </c>
      <c r="AG41" s="107" t="s">
        <v>870</v>
      </c>
      <c r="AH41" s="107" t="s">
        <v>870</v>
      </c>
      <c r="AI41" s="107" t="s">
        <v>870</v>
      </c>
      <c r="AJ41" s="107" t="s">
        <v>870</v>
      </c>
      <c r="AK41" s="107" t="s">
        <v>870</v>
      </c>
      <c r="AL41" s="107" t="s">
        <v>870</v>
      </c>
      <c r="AM41" s="107" t="s">
        <v>870</v>
      </c>
      <c r="AN41" s="107" t="s">
        <v>870</v>
      </c>
      <c r="AO41" s="107" t="s">
        <v>870</v>
      </c>
      <c r="AP41" s="107" t="s">
        <v>870</v>
      </c>
      <c r="AQ41" s="107" t="s">
        <v>870</v>
      </c>
      <c r="AR41" s="107" t="s">
        <v>870</v>
      </c>
      <c r="AS41" s="107" t="s">
        <v>870</v>
      </c>
      <c r="AT41" s="107" t="s">
        <v>870</v>
      </c>
      <c r="AU41" s="107" t="s">
        <v>870</v>
      </c>
      <c r="AV41" s="107" t="s">
        <v>870</v>
      </c>
      <c r="AW41" s="107" t="s">
        <v>870</v>
      </c>
      <c r="AX41" s="107" t="s">
        <v>870</v>
      </c>
      <c r="AY41" s="107" t="s">
        <v>870</v>
      </c>
      <c r="AZ41" s="107" t="s">
        <v>870</v>
      </c>
      <c r="BA41" s="107" t="s">
        <v>870</v>
      </c>
      <c r="BB41" s="107" t="s">
        <v>870</v>
      </c>
      <c r="BC41" s="107" t="s">
        <v>870</v>
      </c>
      <c r="BD41" s="107" t="s">
        <v>870</v>
      </c>
      <c r="BE41" s="107" t="s">
        <v>870</v>
      </c>
      <c r="BF41" s="107" t="s">
        <v>870</v>
      </c>
      <c r="BG41" s="107" t="s">
        <v>870</v>
      </c>
      <c r="BH41" s="62"/>
    </row>
    <row r="42" spans="1:60" ht="52.5" x14ac:dyDescent="0.25">
      <c r="A42" s="78" t="s">
        <v>853</v>
      </c>
      <c r="B42" s="106" t="s">
        <v>851</v>
      </c>
      <c r="C42" s="80"/>
      <c r="D42" s="107" t="s">
        <v>870</v>
      </c>
      <c r="E42" s="107" t="s">
        <v>870</v>
      </c>
      <c r="F42" s="107" t="s">
        <v>870</v>
      </c>
      <c r="G42" s="107" t="s">
        <v>870</v>
      </c>
      <c r="H42" s="107" t="s">
        <v>870</v>
      </c>
      <c r="I42" s="107" t="s">
        <v>870</v>
      </c>
      <c r="J42" s="107" t="s">
        <v>870</v>
      </c>
      <c r="K42" s="107" t="s">
        <v>870</v>
      </c>
      <c r="L42" s="107" t="s">
        <v>870</v>
      </c>
      <c r="M42" s="107" t="s">
        <v>870</v>
      </c>
      <c r="N42" s="107" t="s">
        <v>870</v>
      </c>
      <c r="O42" s="107" t="s">
        <v>870</v>
      </c>
      <c r="P42" s="107" t="s">
        <v>870</v>
      </c>
      <c r="Q42" s="107" t="s">
        <v>870</v>
      </c>
      <c r="R42" s="107" t="s">
        <v>870</v>
      </c>
      <c r="S42" s="107" t="s">
        <v>870</v>
      </c>
      <c r="T42" s="107" t="s">
        <v>870</v>
      </c>
      <c r="U42" s="107" t="s">
        <v>870</v>
      </c>
      <c r="V42" s="107" t="s">
        <v>870</v>
      </c>
      <c r="W42" s="107" t="s">
        <v>870</v>
      </c>
      <c r="X42" s="107" t="s">
        <v>870</v>
      </c>
      <c r="Y42" s="107" t="s">
        <v>870</v>
      </c>
      <c r="Z42" s="107" t="s">
        <v>870</v>
      </c>
      <c r="AA42" s="107" t="s">
        <v>870</v>
      </c>
      <c r="AB42" s="107" t="s">
        <v>870</v>
      </c>
      <c r="AC42" s="107" t="s">
        <v>870</v>
      </c>
      <c r="AD42" s="107" t="s">
        <v>870</v>
      </c>
      <c r="AE42" s="107" t="s">
        <v>870</v>
      </c>
      <c r="AF42" s="107" t="s">
        <v>870</v>
      </c>
      <c r="AG42" s="107" t="s">
        <v>870</v>
      </c>
      <c r="AH42" s="107" t="s">
        <v>870</v>
      </c>
      <c r="AI42" s="107" t="s">
        <v>870</v>
      </c>
      <c r="AJ42" s="107" t="s">
        <v>870</v>
      </c>
      <c r="AK42" s="107" t="s">
        <v>870</v>
      </c>
      <c r="AL42" s="107" t="s">
        <v>870</v>
      </c>
      <c r="AM42" s="107" t="s">
        <v>870</v>
      </c>
      <c r="AN42" s="107" t="s">
        <v>870</v>
      </c>
      <c r="AO42" s="107" t="s">
        <v>870</v>
      </c>
      <c r="AP42" s="107" t="s">
        <v>870</v>
      </c>
      <c r="AQ42" s="107" t="s">
        <v>870</v>
      </c>
      <c r="AR42" s="107" t="s">
        <v>870</v>
      </c>
      <c r="AS42" s="107" t="s">
        <v>870</v>
      </c>
      <c r="AT42" s="107" t="s">
        <v>870</v>
      </c>
      <c r="AU42" s="107" t="s">
        <v>870</v>
      </c>
      <c r="AV42" s="107" t="s">
        <v>870</v>
      </c>
      <c r="AW42" s="107" t="s">
        <v>870</v>
      </c>
      <c r="AX42" s="107" t="s">
        <v>870</v>
      </c>
      <c r="AY42" s="107" t="s">
        <v>870</v>
      </c>
      <c r="AZ42" s="107" t="s">
        <v>870</v>
      </c>
      <c r="BA42" s="107" t="s">
        <v>870</v>
      </c>
      <c r="BB42" s="107" t="s">
        <v>870</v>
      </c>
      <c r="BC42" s="107" t="s">
        <v>870</v>
      </c>
      <c r="BD42" s="107" t="s">
        <v>870</v>
      </c>
      <c r="BE42" s="107" t="s">
        <v>870</v>
      </c>
      <c r="BF42" s="107" t="s">
        <v>870</v>
      </c>
      <c r="BG42" s="107" t="s">
        <v>870</v>
      </c>
      <c r="BH42" s="62"/>
    </row>
    <row r="43" spans="1:60" ht="63" x14ac:dyDescent="0.25">
      <c r="A43" s="78" t="s">
        <v>853</v>
      </c>
      <c r="B43" s="106" t="s">
        <v>854</v>
      </c>
      <c r="C43" s="80"/>
      <c r="D43" s="107" t="s">
        <v>870</v>
      </c>
      <c r="E43" s="107" t="s">
        <v>870</v>
      </c>
      <c r="F43" s="107" t="s">
        <v>870</v>
      </c>
      <c r="G43" s="107" t="s">
        <v>870</v>
      </c>
      <c r="H43" s="107" t="s">
        <v>870</v>
      </c>
      <c r="I43" s="107" t="s">
        <v>870</v>
      </c>
      <c r="J43" s="107" t="s">
        <v>870</v>
      </c>
      <c r="K43" s="107" t="s">
        <v>870</v>
      </c>
      <c r="L43" s="107" t="s">
        <v>870</v>
      </c>
      <c r="M43" s="107" t="s">
        <v>870</v>
      </c>
      <c r="N43" s="107" t="s">
        <v>870</v>
      </c>
      <c r="O43" s="107" t="s">
        <v>870</v>
      </c>
      <c r="P43" s="107" t="s">
        <v>870</v>
      </c>
      <c r="Q43" s="107" t="s">
        <v>870</v>
      </c>
      <c r="R43" s="107" t="s">
        <v>870</v>
      </c>
      <c r="S43" s="107" t="s">
        <v>870</v>
      </c>
      <c r="T43" s="107" t="s">
        <v>870</v>
      </c>
      <c r="U43" s="107" t="s">
        <v>870</v>
      </c>
      <c r="V43" s="107" t="s">
        <v>870</v>
      </c>
      <c r="W43" s="107" t="s">
        <v>870</v>
      </c>
      <c r="X43" s="107" t="s">
        <v>870</v>
      </c>
      <c r="Y43" s="107" t="s">
        <v>870</v>
      </c>
      <c r="Z43" s="107" t="s">
        <v>870</v>
      </c>
      <c r="AA43" s="107" t="s">
        <v>870</v>
      </c>
      <c r="AB43" s="107" t="s">
        <v>870</v>
      </c>
      <c r="AC43" s="107" t="s">
        <v>870</v>
      </c>
      <c r="AD43" s="107" t="s">
        <v>870</v>
      </c>
      <c r="AE43" s="107" t="s">
        <v>870</v>
      </c>
      <c r="AF43" s="107" t="s">
        <v>870</v>
      </c>
      <c r="AG43" s="107" t="s">
        <v>870</v>
      </c>
      <c r="AH43" s="107" t="s">
        <v>870</v>
      </c>
      <c r="AI43" s="107" t="s">
        <v>870</v>
      </c>
      <c r="AJ43" s="107" t="s">
        <v>870</v>
      </c>
      <c r="AK43" s="107" t="s">
        <v>870</v>
      </c>
      <c r="AL43" s="107" t="s">
        <v>870</v>
      </c>
      <c r="AM43" s="107" t="s">
        <v>870</v>
      </c>
      <c r="AN43" s="107" t="s">
        <v>870</v>
      </c>
      <c r="AO43" s="107" t="s">
        <v>870</v>
      </c>
      <c r="AP43" s="107" t="s">
        <v>870</v>
      </c>
      <c r="AQ43" s="107" t="s">
        <v>870</v>
      </c>
      <c r="AR43" s="107" t="s">
        <v>870</v>
      </c>
      <c r="AS43" s="107" t="s">
        <v>870</v>
      </c>
      <c r="AT43" s="107" t="s">
        <v>870</v>
      </c>
      <c r="AU43" s="107" t="s">
        <v>870</v>
      </c>
      <c r="AV43" s="107" t="s">
        <v>870</v>
      </c>
      <c r="AW43" s="107" t="s">
        <v>870</v>
      </c>
      <c r="AX43" s="107" t="s">
        <v>870</v>
      </c>
      <c r="AY43" s="107" t="s">
        <v>870</v>
      </c>
      <c r="AZ43" s="107" t="s">
        <v>870</v>
      </c>
      <c r="BA43" s="107" t="s">
        <v>870</v>
      </c>
      <c r="BB43" s="107" t="s">
        <v>870</v>
      </c>
      <c r="BC43" s="107" t="s">
        <v>870</v>
      </c>
      <c r="BD43" s="107" t="s">
        <v>870</v>
      </c>
      <c r="BE43" s="107" t="s">
        <v>870</v>
      </c>
      <c r="BF43" s="107" t="s">
        <v>870</v>
      </c>
      <c r="BG43" s="107" t="s">
        <v>870</v>
      </c>
      <c r="BH43" s="62"/>
    </row>
    <row r="44" spans="1:60" ht="52.5" x14ac:dyDescent="0.25">
      <c r="A44" s="78" t="s">
        <v>855</v>
      </c>
      <c r="B44" s="106" t="s">
        <v>856</v>
      </c>
      <c r="C44" s="80"/>
      <c r="D44" s="107" t="s">
        <v>870</v>
      </c>
      <c r="E44" s="107" t="s">
        <v>870</v>
      </c>
      <c r="F44" s="107" t="s">
        <v>870</v>
      </c>
      <c r="G44" s="107" t="s">
        <v>870</v>
      </c>
      <c r="H44" s="107" t="s">
        <v>870</v>
      </c>
      <c r="I44" s="107" t="s">
        <v>870</v>
      </c>
      <c r="J44" s="107" t="s">
        <v>870</v>
      </c>
      <c r="K44" s="107" t="s">
        <v>870</v>
      </c>
      <c r="L44" s="107" t="s">
        <v>870</v>
      </c>
      <c r="M44" s="107" t="s">
        <v>870</v>
      </c>
      <c r="N44" s="107" t="s">
        <v>870</v>
      </c>
      <c r="O44" s="107" t="s">
        <v>870</v>
      </c>
      <c r="P44" s="107" t="s">
        <v>870</v>
      </c>
      <c r="Q44" s="107" t="s">
        <v>870</v>
      </c>
      <c r="R44" s="107" t="s">
        <v>870</v>
      </c>
      <c r="S44" s="107" t="s">
        <v>870</v>
      </c>
      <c r="T44" s="107" t="s">
        <v>870</v>
      </c>
      <c r="U44" s="107" t="s">
        <v>870</v>
      </c>
      <c r="V44" s="107" t="s">
        <v>870</v>
      </c>
      <c r="W44" s="107" t="s">
        <v>870</v>
      </c>
      <c r="X44" s="107" t="s">
        <v>870</v>
      </c>
      <c r="Y44" s="107" t="s">
        <v>870</v>
      </c>
      <c r="Z44" s="107" t="s">
        <v>870</v>
      </c>
      <c r="AA44" s="107" t="s">
        <v>870</v>
      </c>
      <c r="AB44" s="107" t="s">
        <v>870</v>
      </c>
      <c r="AC44" s="107" t="s">
        <v>870</v>
      </c>
      <c r="AD44" s="107" t="s">
        <v>870</v>
      </c>
      <c r="AE44" s="107" t="s">
        <v>870</v>
      </c>
      <c r="AF44" s="107" t="s">
        <v>870</v>
      </c>
      <c r="AG44" s="107" t="s">
        <v>870</v>
      </c>
      <c r="AH44" s="107" t="s">
        <v>870</v>
      </c>
      <c r="AI44" s="107" t="s">
        <v>870</v>
      </c>
      <c r="AJ44" s="107" t="s">
        <v>870</v>
      </c>
      <c r="AK44" s="107" t="s">
        <v>870</v>
      </c>
      <c r="AL44" s="107" t="s">
        <v>870</v>
      </c>
      <c r="AM44" s="107" t="s">
        <v>870</v>
      </c>
      <c r="AN44" s="107" t="s">
        <v>870</v>
      </c>
      <c r="AO44" s="107" t="s">
        <v>870</v>
      </c>
      <c r="AP44" s="107" t="s">
        <v>870</v>
      </c>
      <c r="AQ44" s="107" t="s">
        <v>870</v>
      </c>
      <c r="AR44" s="107" t="s">
        <v>870</v>
      </c>
      <c r="AS44" s="107" t="s">
        <v>870</v>
      </c>
      <c r="AT44" s="107" t="s">
        <v>870</v>
      </c>
      <c r="AU44" s="107" t="s">
        <v>870</v>
      </c>
      <c r="AV44" s="107" t="s">
        <v>870</v>
      </c>
      <c r="AW44" s="107" t="s">
        <v>870</v>
      </c>
      <c r="AX44" s="107" t="s">
        <v>870</v>
      </c>
      <c r="AY44" s="107" t="s">
        <v>870</v>
      </c>
      <c r="AZ44" s="107" t="s">
        <v>870</v>
      </c>
      <c r="BA44" s="107" t="s">
        <v>870</v>
      </c>
      <c r="BB44" s="107" t="s">
        <v>870</v>
      </c>
      <c r="BC44" s="107" t="s">
        <v>870</v>
      </c>
      <c r="BD44" s="107" t="s">
        <v>870</v>
      </c>
      <c r="BE44" s="107" t="s">
        <v>870</v>
      </c>
      <c r="BF44" s="107" t="s">
        <v>870</v>
      </c>
      <c r="BG44" s="107" t="s">
        <v>870</v>
      </c>
      <c r="BH44" s="62"/>
    </row>
    <row r="45" spans="1:60" ht="42" x14ac:dyDescent="0.25">
      <c r="A45" s="78" t="s">
        <v>857</v>
      </c>
      <c r="B45" s="106" t="s">
        <v>858</v>
      </c>
      <c r="C45" s="80"/>
      <c r="D45" s="107" t="s">
        <v>870</v>
      </c>
      <c r="E45" s="107" t="s">
        <v>870</v>
      </c>
      <c r="F45" s="107" t="s">
        <v>870</v>
      </c>
      <c r="G45" s="107" t="s">
        <v>870</v>
      </c>
      <c r="H45" s="107" t="s">
        <v>870</v>
      </c>
      <c r="I45" s="107" t="s">
        <v>870</v>
      </c>
      <c r="J45" s="107" t="s">
        <v>870</v>
      </c>
      <c r="K45" s="107" t="s">
        <v>870</v>
      </c>
      <c r="L45" s="107" t="s">
        <v>870</v>
      </c>
      <c r="M45" s="107" t="s">
        <v>870</v>
      </c>
      <c r="N45" s="107" t="s">
        <v>870</v>
      </c>
      <c r="O45" s="107" t="s">
        <v>870</v>
      </c>
      <c r="P45" s="107" t="s">
        <v>870</v>
      </c>
      <c r="Q45" s="107" t="s">
        <v>870</v>
      </c>
      <c r="R45" s="107" t="s">
        <v>870</v>
      </c>
      <c r="S45" s="107" t="s">
        <v>870</v>
      </c>
      <c r="T45" s="107" t="s">
        <v>870</v>
      </c>
      <c r="U45" s="107" t="s">
        <v>870</v>
      </c>
      <c r="V45" s="107" t="s">
        <v>870</v>
      </c>
      <c r="W45" s="107" t="s">
        <v>870</v>
      </c>
      <c r="X45" s="107" t="s">
        <v>870</v>
      </c>
      <c r="Y45" s="107" t="s">
        <v>870</v>
      </c>
      <c r="Z45" s="107" t="s">
        <v>870</v>
      </c>
      <c r="AA45" s="107" t="s">
        <v>870</v>
      </c>
      <c r="AB45" s="107" t="s">
        <v>870</v>
      </c>
      <c r="AC45" s="107" t="s">
        <v>870</v>
      </c>
      <c r="AD45" s="107" t="s">
        <v>870</v>
      </c>
      <c r="AE45" s="107" t="s">
        <v>870</v>
      </c>
      <c r="AF45" s="107" t="s">
        <v>870</v>
      </c>
      <c r="AG45" s="107" t="s">
        <v>870</v>
      </c>
      <c r="AH45" s="107" t="s">
        <v>870</v>
      </c>
      <c r="AI45" s="107" t="s">
        <v>870</v>
      </c>
      <c r="AJ45" s="107" t="s">
        <v>870</v>
      </c>
      <c r="AK45" s="107" t="s">
        <v>870</v>
      </c>
      <c r="AL45" s="107" t="s">
        <v>870</v>
      </c>
      <c r="AM45" s="107" t="s">
        <v>870</v>
      </c>
      <c r="AN45" s="107" t="s">
        <v>870</v>
      </c>
      <c r="AO45" s="107" t="s">
        <v>870</v>
      </c>
      <c r="AP45" s="107" t="s">
        <v>870</v>
      </c>
      <c r="AQ45" s="107" t="s">
        <v>870</v>
      </c>
      <c r="AR45" s="107" t="s">
        <v>870</v>
      </c>
      <c r="AS45" s="107" t="s">
        <v>870</v>
      </c>
      <c r="AT45" s="107" t="s">
        <v>870</v>
      </c>
      <c r="AU45" s="107" t="s">
        <v>870</v>
      </c>
      <c r="AV45" s="107" t="s">
        <v>870</v>
      </c>
      <c r="AW45" s="107" t="s">
        <v>870</v>
      </c>
      <c r="AX45" s="107" t="s">
        <v>870</v>
      </c>
      <c r="AY45" s="107" t="s">
        <v>870</v>
      </c>
      <c r="AZ45" s="107" t="s">
        <v>870</v>
      </c>
      <c r="BA45" s="107" t="s">
        <v>870</v>
      </c>
      <c r="BB45" s="107" t="s">
        <v>870</v>
      </c>
      <c r="BC45" s="107" t="s">
        <v>870</v>
      </c>
      <c r="BD45" s="107" t="s">
        <v>870</v>
      </c>
      <c r="BE45" s="107" t="s">
        <v>870</v>
      </c>
      <c r="BF45" s="107" t="s">
        <v>870</v>
      </c>
      <c r="BG45" s="107" t="s">
        <v>870</v>
      </c>
      <c r="BH45" s="62"/>
    </row>
    <row r="46" spans="1:60" ht="52.5" x14ac:dyDescent="0.25">
      <c r="A46" s="78" t="s">
        <v>859</v>
      </c>
      <c r="B46" s="106" t="s">
        <v>860</v>
      </c>
      <c r="C46" s="80"/>
      <c r="D46" s="107" t="s">
        <v>870</v>
      </c>
      <c r="E46" s="107" t="s">
        <v>870</v>
      </c>
      <c r="F46" s="107" t="s">
        <v>870</v>
      </c>
      <c r="G46" s="107" t="s">
        <v>870</v>
      </c>
      <c r="H46" s="107" t="s">
        <v>870</v>
      </c>
      <c r="I46" s="107" t="s">
        <v>870</v>
      </c>
      <c r="J46" s="107" t="s">
        <v>870</v>
      </c>
      <c r="K46" s="107" t="s">
        <v>870</v>
      </c>
      <c r="L46" s="107" t="s">
        <v>870</v>
      </c>
      <c r="M46" s="107" t="s">
        <v>870</v>
      </c>
      <c r="N46" s="107" t="s">
        <v>870</v>
      </c>
      <c r="O46" s="107" t="s">
        <v>870</v>
      </c>
      <c r="P46" s="107" t="s">
        <v>870</v>
      </c>
      <c r="Q46" s="107" t="s">
        <v>870</v>
      </c>
      <c r="R46" s="107" t="s">
        <v>870</v>
      </c>
      <c r="S46" s="107" t="s">
        <v>870</v>
      </c>
      <c r="T46" s="107" t="s">
        <v>870</v>
      </c>
      <c r="U46" s="107" t="s">
        <v>870</v>
      </c>
      <c r="V46" s="107" t="s">
        <v>870</v>
      </c>
      <c r="W46" s="107" t="s">
        <v>870</v>
      </c>
      <c r="X46" s="107" t="s">
        <v>870</v>
      </c>
      <c r="Y46" s="107" t="s">
        <v>870</v>
      </c>
      <c r="Z46" s="107" t="s">
        <v>870</v>
      </c>
      <c r="AA46" s="107" t="s">
        <v>870</v>
      </c>
      <c r="AB46" s="107" t="s">
        <v>870</v>
      </c>
      <c r="AC46" s="107" t="s">
        <v>870</v>
      </c>
      <c r="AD46" s="107" t="s">
        <v>870</v>
      </c>
      <c r="AE46" s="107" t="s">
        <v>870</v>
      </c>
      <c r="AF46" s="107" t="s">
        <v>870</v>
      </c>
      <c r="AG46" s="107" t="s">
        <v>870</v>
      </c>
      <c r="AH46" s="107" t="s">
        <v>870</v>
      </c>
      <c r="AI46" s="107" t="s">
        <v>870</v>
      </c>
      <c r="AJ46" s="107" t="s">
        <v>870</v>
      </c>
      <c r="AK46" s="107" t="s">
        <v>870</v>
      </c>
      <c r="AL46" s="107" t="s">
        <v>870</v>
      </c>
      <c r="AM46" s="107" t="s">
        <v>870</v>
      </c>
      <c r="AN46" s="107" t="s">
        <v>870</v>
      </c>
      <c r="AO46" s="107" t="s">
        <v>870</v>
      </c>
      <c r="AP46" s="107" t="s">
        <v>870</v>
      </c>
      <c r="AQ46" s="107" t="s">
        <v>870</v>
      </c>
      <c r="AR46" s="107" t="s">
        <v>870</v>
      </c>
      <c r="AS46" s="107" t="s">
        <v>870</v>
      </c>
      <c r="AT46" s="107" t="s">
        <v>870</v>
      </c>
      <c r="AU46" s="107" t="s">
        <v>870</v>
      </c>
      <c r="AV46" s="107" t="s">
        <v>870</v>
      </c>
      <c r="AW46" s="107" t="s">
        <v>870</v>
      </c>
      <c r="AX46" s="107" t="s">
        <v>870</v>
      </c>
      <c r="AY46" s="107" t="s">
        <v>870</v>
      </c>
      <c r="AZ46" s="107" t="s">
        <v>870</v>
      </c>
      <c r="BA46" s="107" t="s">
        <v>870</v>
      </c>
      <c r="BB46" s="107" t="s">
        <v>870</v>
      </c>
      <c r="BC46" s="107" t="s">
        <v>870</v>
      </c>
      <c r="BD46" s="107" t="s">
        <v>870</v>
      </c>
      <c r="BE46" s="107" t="s">
        <v>870</v>
      </c>
      <c r="BF46" s="107" t="s">
        <v>870</v>
      </c>
      <c r="BG46" s="107" t="s">
        <v>870</v>
      </c>
      <c r="BH46" s="62"/>
    </row>
    <row r="47" spans="1:60" ht="21" x14ac:dyDescent="0.25">
      <c r="A47" s="78" t="s">
        <v>444</v>
      </c>
      <c r="B47" s="106" t="s">
        <v>861</v>
      </c>
      <c r="C47" s="80"/>
      <c r="D47" s="107" t="s">
        <v>870</v>
      </c>
      <c r="E47" s="107" t="s">
        <v>870</v>
      </c>
      <c r="F47" s="107" t="s">
        <v>870</v>
      </c>
      <c r="G47" s="107" t="s">
        <v>870</v>
      </c>
      <c r="H47" s="107" t="s">
        <v>870</v>
      </c>
      <c r="I47" s="107" t="s">
        <v>870</v>
      </c>
      <c r="J47" s="107" t="s">
        <v>870</v>
      </c>
      <c r="K47" s="107" t="s">
        <v>870</v>
      </c>
      <c r="L47" s="107" t="s">
        <v>870</v>
      </c>
      <c r="M47" s="107" t="s">
        <v>870</v>
      </c>
      <c r="N47" s="107" t="s">
        <v>870</v>
      </c>
      <c r="O47" s="107" t="s">
        <v>870</v>
      </c>
      <c r="P47" s="107" t="s">
        <v>870</v>
      </c>
      <c r="Q47" s="107" t="s">
        <v>870</v>
      </c>
      <c r="R47" s="107" t="s">
        <v>870</v>
      </c>
      <c r="S47" s="107" t="s">
        <v>870</v>
      </c>
      <c r="T47" s="107" t="s">
        <v>870</v>
      </c>
      <c r="U47" s="107" t="s">
        <v>870</v>
      </c>
      <c r="V47" s="107" t="s">
        <v>870</v>
      </c>
      <c r="W47" s="107" t="s">
        <v>870</v>
      </c>
      <c r="X47" s="107" t="s">
        <v>870</v>
      </c>
      <c r="Y47" s="107" t="s">
        <v>870</v>
      </c>
      <c r="Z47" s="107" t="s">
        <v>870</v>
      </c>
      <c r="AA47" s="107" t="s">
        <v>870</v>
      </c>
      <c r="AB47" s="107" t="s">
        <v>870</v>
      </c>
      <c r="AC47" s="107" t="s">
        <v>870</v>
      </c>
      <c r="AD47" s="107" t="s">
        <v>870</v>
      </c>
      <c r="AE47" s="107" t="s">
        <v>870</v>
      </c>
      <c r="AF47" s="107" t="s">
        <v>870</v>
      </c>
      <c r="AG47" s="107" t="s">
        <v>870</v>
      </c>
      <c r="AH47" s="107" t="s">
        <v>870</v>
      </c>
      <c r="AI47" s="107" t="s">
        <v>870</v>
      </c>
      <c r="AJ47" s="107" t="s">
        <v>870</v>
      </c>
      <c r="AK47" s="107" t="s">
        <v>870</v>
      </c>
      <c r="AL47" s="107" t="s">
        <v>870</v>
      </c>
      <c r="AM47" s="107" t="s">
        <v>870</v>
      </c>
      <c r="AN47" s="107" t="s">
        <v>870</v>
      </c>
      <c r="AO47" s="107" t="s">
        <v>870</v>
      </c>
      <c r="AP47" s="107" t="s">
        <v>870</v>
      </c>
      <c r="AQ47" s="107" t="s">
        <v>870</v>
      </c>
      <c r="AR47" s="107" t="s">
        <v>870</v>
      </c>
      <c r="AS47" s="107" t="s">
        <v>870</v>
      </c>
      <c r="AT47" s="107" t="s">
        <v>870</v>
      </c>
      <c r="AU47" s="107" t="s">
        <v>870</v>
      </c>
      <c r="AV47" s="107" t="s">
        <v>870</v>
      </c>
      <c r="AW47" s="107" t="s">
        <v>870</v>
      </c>
      <c r="AX47" s="107" t="s">
        <v>870</v>
      </c>
      <c r="AY47" s="107" t="s">
        <v>870</v>
      </c>
      <c r="AZ47" s="107" t="s">
        <v>870</v>
      </c>
      <c r="BA47" s="107" t="s">
        <v>870</v>
      </c>
      <c r="BB47" s="107" t="s">
        <v>870</v>
      </c>
      <c r="BC47" s="107" t="s">
        <v>870</v>
      </c>
      <c r="BD47" s="107" t="s">
        <v>870</v>
      </c>
      <c r="BE47" s="107" t="s">
        <v>870</v>
      </c>
      <c r="BF47" s="107" t="s">
        <v>870</v>
      </c>
      <c r="BG47" s="107" t="s">
        <v>870</v>
      </c>
      <c r="BH47" s="62"/>
    </row>
    <row r="48" spans="1:60" ht="42" x14ac:dyDescent="0.25">
      <c r="A48" s="78" t="s">
        <v>442</v>
      </c>
      <c r="B48" s="106" t="s">
        <v>862</v>
      </c>
      <c r="C48" s="80"/>
      <c r="D48" s="107" t="s">
        <v>870</v>
      </c>
      <c r="E48" s="107" t="s">
        <v>870</v>
      </c>
      <c r="F48" s="107" t="s">
        <v>870</v>
      </c>
      <c r="G48" s="107" t="s">
        <v>870</v>
      </c>
      <c r="H48" s="107" t="s">
        <v>870</v>
      </c>
      <c r="I48" s="107" t="s">
        <v>870</v>
      </c>
      <c r="J48" s="107" t="s">
        <v>870</v>
      </c>
      <c r="K48" s="107" t="s">
        <v>870</v>
      </c>
      <c r="L48" s="107" t="s">
        <v>870</v>
      </c>
      <c r="M48" s="107" t="s">
        <v>870</v>
      </c>
      <c r="N48" s="107" t="s">
        <v>870</v>
      </c>
      <c r="O48" s="107" t="s">
        <v>870</v>
      </c>
      <c r="P48" s="107" t="s">
        <v>870</v>
      </c>
      <c r="Q48" s="107" t="s">
        <v>870</v>
      </c>
      <c r="R48" s="107" t="s">
        <v>870</v>
      </c>
      <c r="S48" s="107" t="s">
        <v>870</v>
      </c>
      <c r="T48" s="107" t="s">
        <v>870</v>
      </c>
      <c r="U48" s="107" t="s">
        <v>870</v>
      </c>
      <c r="V48" s="107" t="s">
        <v>870</v>
      </c>
      <c r="W48" s="107" t="s">
        <v>870</v>
      </c>
      <c r="X48" s="107" t="s">
        <v>870</v>
      </c>
      <c r="Y48" s="107" t="s">
        <v>870</v>
      </c>
      <c r="Z48" s="107" t="s">
        <v>870</v>
      </c>
      <c r="AA48" s="107" t="s">
        <v>870</v>
      </c>
      <c r="AB48" s="107" t="s">
        <v>870</v>
      </c>
      <c r="AC48" s="107" t="s">
        <v>870</v>
      </c>
      <c r="AD48" s="107" t="s">
        <v>870</v>
      </c>
      <c r="AE48" s="107" t="s">
        <v>870</v>
      </c>
      <c r="AF48" s="107" t="s">
        <v>870</v>
      </c>
      <c r="AG48" s="107" t="s">
        <v>870</v>
      </c>
      <c r="AH48" s="107" t="s">
        <v>870</v>
      </c>
      <c r="AI48" s="107" t="s">
        <v>870</v>
      </c>
      <c r="AJ48" s="107" t="s">
        <v>870</v>
      </c>
      <c r="AK48" s="107" t="s">
        <v>870</v>
      </c>
      <c r="AL48" s="107" t="s">
        <v>870</v>
      </c>
      <c r="AM48" s="107" t="s">
        <v>870</v>
      </c>
      <c r="AN48" s="107" t="s">
        <v>870</v>
      </c>
      <c r="AO48" s="107" t="s">
        <v>870</v>
      </c>
      <c r="AP48" s="107" t="s">
        <v>870</v>
      </c>
      <c r="AQ48" s="107" t="s">
        <v>870</v>
      </c>
      <c r="AR48" s="107" t="s">
        <v>870</v>
      </c>
      <c r="AS48" s="107" t="s">
        <v>870</v>
      </c>
      <c r="AT48" s="107" t="s">
        <v>870</v>
      </c>
      <c r="AU48" s="107" t="s">
        <v>870</v>
      </c>
      <c r="AV48" s="107" t="s">
        <v>870</v>
      </c>
      <c r="AW48" s="107" t="s">
        <v>870</v>
      </c>
      <c r="AX48" s="107" t="s">
        <v>870</v>
      </c>
      <c r="AY48" s="107" t="s">
        <v>870</v>
      </c>
      <c r="AZ48" s="107" t="s">
        <v>870</v>
      </c>
      <c r="BA48" s="107" t="s">
        <v>870</v>
      </c>
      <c r="BB48" s="107" t="s">
        <v>870</v>
      </c>
      <c r="BC48" s="107" t="s">
        <v>870</v>
      </c>
      <c r="BD48" s="107" t="s">
        <v>870</v>
      </c>
      <c r="BE48" s="107" t="s">
        <v>870</v>
      </c>
      <c r="BF48" s="107" t="s">
        <v>870</v>
      </c>
      <c r="BG48" s="107" t="s">
        <v>870</v>
      </c>
      <c r="BH48" s="62"/>
    </row>
    <row r="49" spans="1:60" ht="21" x14ac:dyDescent="0.25">
      <c r="A49" s="78" t="s">
        <v>440</v>
      </c>
      <c r="B49" s="106" t="s">
        <v>863</v>
      </c>
      <c r="C49" s="80"/>
      <c r="D49" s="107" t="s">
        <v>870</v>
      </c>
      <c r="E49" s="107" t="s">
        <v>870</v>
      </c>
      <c r="F49" s="107" t="s">
        <v>870</v>
      </c>
      <c r="G49" s="107" t="s">
        <v>870</v>
      </c>
      <c r="H49" s="107" t="s">
        <v>870</v>
      </c>
      <c r="I49" s="107" t="s">
        <v>870</v>
      </c>
      <c r="J49" s="107" t="s">
        <v>870</v>
      </c>
      <c r="K49" s="107" t="s">
        <v>870</v>
      </c>
      <c r="L49" s="107" t="s">
        <v>870</v>
      </c>
      <c r="M49" s="107" t="s">
        <v>870</v>
      </c>
      <c r="N49" s="107" t="s">
        <v>870</v>
      </c>
      <c r="O49" s="107" t="s">
        <v>870</v>
      </c>
      <c r="P49" s="107" t="s">
        <v>870</v>
      </c>
      <c r="Q49" s="107" t="s">
        <v>870</v>
      </c>
      <c r="R49" s="107" t="s">
        <v>870</v>
      </c>
      <c r="S49" s="107" t="s">
        <v>870</v>
      </c>
      <c r="T49" s="107" t="s">
        <v>870</v>
      </c>
      <c r="U49" s="107" t="s">
        <v>870</v>
      </c>
      <c r="V49" s="107" t="s">
        <v>870</v>
      </c>
      <c r="W49" s="107" t="s">
        <v>870</v>
      </c>
      <c r="X49" s="107" t="s">
        <v>870</v>
      </c>
      <c r="Y49" s="107" t="s">
        <v>870</v>
      </c>
      <c r="Z49" s="107" t="s">
        <v>870</v>
      </c>
      <c r="AA49" s="107" t="s">
        <v>870</v>
      </c>
      <c r="AB49" s="107" t="s">
        <v>870</v>
      </c>
      <c r="AC49" s="107" t="s">
        <v>870</v>
      </c>
      <c r="AD49" s="107" t="s">
        <v>870</v>
      </c>
      <c r="AE49" s="107" t="s">
        <v>870</v>
      </c>
      <c r="AF49" s="107" t="s">
        <v>870</v>
      </c>
      <c r="AG49" s="107" t="s">
        <v>870</v>
      </c>
      <c r="AH49" s="107" t="s">
        <v>870</v>
      </c>
      <c r="AI49" s="107" t="s">
        <v>870</v>
      </c>
      <c r="AJ49" s="107" t="s">
        <v>870</v>
      </c>
      <c r="AK49" s="107" t="s">
        <v>870</v>
      </c>
      <c r="AL49" s="107" t="s">
        <v>870</v>
      </c>
      <c r="AM49" s="107" t="s">
        <v>870</v>
      </c>
      <c r="AN49" s="107" t="s">
        <v>870</v>
      </c>
      <c r="AO49" s="107" t="s">
        <v>870</v>
      </c>
      <c r="AP49" s="107" t="s">
        <v>870</v>
      </c>
      <c r="AQ49" s="107" t="s">
        <v>870</v>
      </c>
      <c r="AR49" s="107" t="s">
        <v>870</v>
      </c>
      <c r="AS49" s="107" t="s">
        <v>870</v>
      </c>
      <c r="AT49" s="107" t="s">
        <v>870</v>
      </c>
      <c r="AU49" s="107" t="s">
        <v>870</v>
      </c>
      <c r="AV49" s="107" t="s">
        <v>870</v>
      </c>
      <c r="AW49" s="107" t="s">
        <v>870</v>
      </c>
      <c r="AX49" s="107" t="s">
        <v>870</v>
      </c>
      <c r="AY49" s="107" t="s">
        <v>870</v>
      </c>
      <c r="AZ49" s="107" t="s">
        <v>870</v>
      </c>
      <c r="BA49" s="107" t="s">
        <v>870</v>
      </c>
      <c r="BB49" s="107" t="s">
        <v>870</v>
      </c>
      <c r="BC49" s="107" t="s">
        <v>870</v>
      </c>
      <c r="BD49" s="107" t="s">
        <v>870</v>
      </c>
      <c r="BE49" s="107" t="s">
        <v>870</v>
      </c>
      <c r="BF49" s="107" t="s">
        <v>870</v>
      </c>
      <c r="BG49" s="107" t="s">
        <v>870</v>
      </c>
      <c r="BH49" s="62"/>
    </row>
    <row r="50" spans="1:60" ht="31.5" x14ac:dyDescent="0.25">
      <c r="A50" s="78" t="s">
        <v>436</v>
      </c>
      <c r="B50" s="106" t="s">
        <v>864</v>
      </c>
      <c r="C50" s="80"/>
      <c r="D50" s="107" t="s">
        <v>870</v>
      </c>
      <c r="E50" s="107" t="s">
        <v>870</v>
      </c>
      <c r="F50" s="107" t="s">
        <v>870</v>
      </c>
      <c r="G50" s="107" t="s">
        <v>870</v>
      </c>
      <c r="H50" s="107" t="s">
        <v>870</v>
      </c>
      <c r="I50" s="107" t="s">
        <v>870</v>
      </c>
      <c r="J50" s="107" t="s">
        <v>870</v>
      </c>
      <c r="K50" s="107" t="s">
        <v>870</v>
      </c>
      <c r="L50" s="107" t="s">
        <v>870</v>
      </c>
      <c r="M50" s="107" t="s">
        <v>870</v>
      </c>
      <c r="N50" s="107" t="s">
        <v>870</v>
      </c>
      <c r="O50" s="107" t="s">
        <v>870</v>
      </c>
      <c r="P50" s="107" t="s">
        <v>870</v>
      </c>
      <c r="Q50" s="107" t="s">
        <v>870</v>
      </c>
      <c r="R50" s="107" t="s">
        <v>870</v>
      </c>
      <c r="S50" s="107" t="s">
        <v>870</v>
      </c>
      <c r="T50" s="107" t="s">
        <v>870</v>
      </c>
      <c r="U50" s="107" t="s">
        <v>870</v>
      </c>
      <c r="V50" s="107" t="s">
        <v>870</v>
      </c>
      <c r="W50" s="107" t="s">
        <v>870</v>
      </c>
      <c r="X50" s="107" t="s">
        <v>870</v>
      </c>
      <c r="Y50" s="107" t="s">
        <v>870</v>
      </c>
      <c r="Z50" s="107" t="s">
        <v>870</v>
      </c>
      <c r="AA50" s="107" t="s">
        <v>870</v>
      </c>
      <c r="AB50" s="107" t="s">
        <v>870</v>
      </c>
      <c r="AC50" s="107" t="s">
        <v>870</v>
      </c>
      <c r="AD50" s="107" t="s">
        <v>870</v>
      </c>
      <c r="AE50" s="107" t="s">
        <v>870</v>
      </c>
      <c r="AF50" s="107" t="s">
        <v>870</v>
      </c>
      <c r="AG50" s="107" t="s">
        <v>870</v>
      </c>
      <c r="AH50" s="107" t="s">
        <v>870</v>
      </c>
      <c r="AI50" s="107" t="s">
        <v>870</v>
      </c>
      <c r="AJ50" s="107" t="s">
        <v>870</v>
      </c>
      <c r="AK50" s="107" t="s">
        <v>870</v>
      </c>
      <c r="AL50" s="107" t="s">
        <v>870</v>
      </c>
      <c r="AM50" s="107" t="s">
        <v>870</v>
      </c>
      <c r="AN50" s="107" t="s">
        <v>870</v>
      </c>
      <c r="AO50" s="107" t="s">
        <v>870</v>
      </c>
      <c r="AP50" s="107" t="s">
        <v>870</v>
      </c>
      <c r="AQ50" s="107" t="s">
        <v>870</v>
      </c>
      <c r="AR50" s="107" t="s">
        <v>870</v>
      </c>
      <c r="AS50" s="107" t="s">
        <v>870</v>
      </c>
      <c r="AT50" s="107" t="s">
        <v>870</v>
      </c>
      <c r="AU50" s="107" t="s">
        <v>870</v>
      </c>
      <c r="AV50" s="107" t="s">
        <v>870</v>
      </c>
      <c r="AW50" s="107" t="s">
        <v>870</v>
      </c>
      <c r="AX50" s="107" t="s">
        <v>870</v>
      </c>
      <c r="AY50" s="107" t="s">
        <v>870</v>
      </c>
      <c r="AZ50" s="107" t="s">
        <v>870</v>
      </c>
      <c r="BA50" s="107" t="s">
        <v>870</v>
      </c>
      <c r="BB50" s="107" t="s">
        <v>870</v>
      </c>
      <c r="BC50" s="107" t="s">
        <v>870</v>
      </c>
      <c r="BD50" s="107" t="s">
        <v>870</v>
      </c>
      <c r="BE50" s="107" t="s">
        <v>870</v>
      </c>
      <c r="BF50" s="107" t="s">
        <v>870</v>
      </c>
      <c r="BG50" s="107" t="s">
        <v>870</v>
      </c>
      <c r="BH50" s="62"/>
    </row>
    <row r="51" spans="1:60" ht="31.5" x14ac:dyDescent="0.25">
      <c r="A51" s="78" t="s">
        <v>428</v>
      </c>
      <c r="B51" s="106" t="s">
        <v>865</v>
      </c>
      <c r="C51" s="80"/>
      <c r="D51" s="107" t="s">
        <v>870</v>
      </c>
      <c r="E51" s="107" t="s">
        <v>870</v>
      </c>
      <c r="F51" s="107" t="s">
        <v>870</v>
      </c>
      <c r="G51" s="107" t="s">
        <v>870</v>
      </c>
      <c r="H51" s="107" t="s">
        <v>870</v>
      </c>
      <c r="I51" s="107" t="s">
        <v>870</v>
      </c>
      <c r="J51" s="107" t="s">
        <v>870</v>
      </c>
      <c r="K51" s="107" t="s">
        <v>870</v>
      </c>
      <c r="L51" s="107" t="s">
        <v>870</v>
      </c>
      <c r="M51" s="107" t="s">
        <v>870</v>
      </c>
      <c r="N51" s="107" t="s">
        <v>870</v>
      </c>
      <c r="O51" s="107" t="s">
        <v>870</v>
      </c>
      <c r="P51" s="107" t="s">
        <v>870</v>
      </c>
      <c r="Q51" s="107" t="s">
        <v>870</v>
      </c>
      <c r="R51" s="107" t="s">
        <v>870</v>
      </c>
      <c r="S51" s="107" t="s">
        <v>870</v>
      </c>
      <c r="T51" s="107" t="s">
        <v>870</v>
      </c>
      <c r="U51" s="107" t="s">
        <v>870</v>
      </c>
      <c r="V51" s="107" t="s">
        <v>870</v>
      </c>
      <c r="W51" s="107" t="s">
        <v>870</v>
      </c>
      <c r="X51" s="107" t="s">
        <v>870</v>
      </c>
      <c r="Y51" s="107" t="s">
        <v>870</v>
      </c>
      <c r="Z51" s="107" t="s">
        <v>870</v>
      </c>
      <c r="AA51" s="107" t="s">
        <v>870</v>
      </c>
      <c r="AB51" s="107" t="s">
        <v>870</v>
      </c>
      <c r="AC51" s="107" t="s">
        <v>870</v>
      </c>
      <c r="AD51" s="107" t="s">
        <v>870</v>
      </c>
      <c r="AE51" s="107" t="s">
        <v>870</v>
      </c>
      <c r="AF51" s="107" t="s">
        <v>870</v>
      </c>
      <c r="AG51" s="107" t="s">
        <v>870</v>
      </c>
      <c r="AH51" s="107" t="s">
        <v>870</v>
      </c>
      <c r="AI51" s="107" t="s">
        <v>870</v>
      </c>
      <c r="AJ51" s="107" t="s">
        <v>870</v>
      </c>
      <c r="AK51" s="107" t="s">
        <v>870</v>
      </c>
      <c r="AL51" s="107" t="s">
        <v>870</v>
      </c>
      <c r="AM51" s="107" t="s">
        <v>870</v>
      </c>
      <c r="AN51" s="107" t="s">
        <v>870</v>
      </c>
      <c r="AO51" s="107" t="s">
        <v>870</v>
      </c>
      <c r="AP51" s="107" t="s">
        <v>870</v>
      </c>
      <c r="AQ51" s="107" t="s">
        <v>870</v>
      </c>
      <c r="AR51" s="107" t="s">
        <v>870</v>
      </c>
      <c r="AS51" s="107" t="s">
        <v>870</v>
      </c>
      <c r="AT51" s="107" t="s">
        <v>870</v>
      </c>
      <c r="AU51" s="107" t="s">
        <v>870</v>
      </c>
      <c r="AV51" s="107" t="s">
        <v>870</v>
      </c>
      <c r="AW51" s="107" t="s">
        <v>870</v>
      </c>
      <c r="AX51" s="107" t="s">
        <v>870</v>
      </c>
      <c r="AY51" s="107" t="s">
        <v>870</v>
      </c>
      <c r="AZ51" s="107" t="s">
        <v>870</v>
      </c>
      <c r="BA51" s="107" t="s">
        <v>870</v>
      </c>
      <c r="BB51" s="107" t="s">
        <v>870</v>
      </c>
      <c r="BC51" s="107" t="s">
        <v>870</v>
      </c>
      <c r="BD51" s="107" t="s">
        <v>870</v>
      </c>
      <c r="BE51" s="107" t="s">
        <v>870</v>
      </c>
      <c r="BF51" s="107" t="s">
        <v>870</v>
      </c>
      <c r="BG51" s="107" t="s">
        <v>870</v>
      </c>
      <c r="BH51" s="62"/>
    </row>
    <row r="52" spans="1:60" ht="21" x14ac:dyDescent="0.25">
      <c r="A52" s="78" t="s">
        <v>817</v>
      </c>
      <c r="B52" s="106" t="s">
        <v>818</v>
      </c>
      <c r="C52" s="110"/>
      <c r="D52" s="107" t="s">
        <v>870</v>
      </c>
      <c r="E52" s="107" t="s">
        <v>870</v>
      </c>
      <c r="F52" s="107" t="s">
        <v>870</v>
      </c>
      <c r="G52" s="107" t="s">
        <v>870</v>
      </c>
      <c r="H52" s="107" t="s">
        <v>870</v>
      </c>
      <c r="I52" s="107" t="s">
        <v>870</v>
      </c>
      <c r="J52" s="107" t="s">
        <v>870</v>
      </c>
      <c r="K52" s="107" t="s">
        <v>870</v>
      </c>
      <c r="L52" s="107" t="s">
        <v>870</v>
      </c>
      <c r="M52" s="107" t="s">
        <v>870</v>
      </c>
      <c r="N52" s="107" t="s">
        <v>870</v>
      </c>
      <c r="O52" s="107" t="s">
        <v>870</v>
      </c>
      <c r="P52" s="107" t="s">
        <v>870</v>
      </c>
      <c r="Q52" s="107" t="s">
        <v>870</v>
      </c>
      <c r="R52" s="107" t="s">
        <v>870</v>
      </c>
      <c r="S52" s="107" t="s">
        <v>870</v>
      </c>
      <c r="T52" s="107" t="s">
        <v>870</v>
      </c>
      <c r="U52" s="107" t="s">
        <v>870</v>
      </c>
      <c r="V52" s="107" t="s">
        <v>870</v>
      </c>
      <c r="W52" s="107" t="s">
        <v>870</v>
      </c>
      <c r="X52" s="107" t="s">
        <v>870</v>
      </c>
      <c r="Y52" s="107" t="s">
        <v>870</v>
      </c>
      <c r="Z52" s="107" t="s">
        <v>870</v>
      </c>
      <c r="AA52" s="107" t="s">
        <v>870</v>
      </c>
      <c r="AB52" s="107" t="s">
        <v>870</v>
      </c>
      <c r="AC52" s="107" t="s">
        <v>870</v>
      </c>
      <c r="AD52" s="107" t="s">
        <v>870</v>
      </c>
      <c r="AE52" s="107" t="s">
        <v>870</v>
      </c>
      <c r="AF52" s="107" t="s">
        <v>870</v>
      </c>
      <c r="AG52" s="107" t="s">
        <v>870</v>
      </c>
      <c r="AH52" s="107" t="s">
        <v>870</v>
      </c>
      <c r="AI52" s="107" t="s">
        <v>870</v>
      </c>
      <c r="AJ52" s="107" t="s">
        <v>870</v>
      </c>
      <c r="AK52" s="107" t="s">
        <v>870</v>
      </c>
      <c r="AL52" s="107" t="s">
        <v>870</v>
      </c>
      <c r="AM52" s="107" t="s">
        <v>870</v>
      </c>
      <c r="AN52" s="107" t="s">
        <v>870</v>
      </c>
      <c r="AO52" s="107" t="s">
        <v>870</v>
      </c>
      <c r="AP52" s="107" t="s">
        <v>870</v>
      </c>
      <c r="AQ52" s="107" t="s">
        <v>870</v>
      </c>
      <c r="AR52" s="107" t="s">
        <v>870</v>
      </c>
      <c r="AS52" s="107" t="s">
        <v>870</v>
      </c>
      <c r="AT52" s="107" t="s">
        <v>870</v>
      </c>
      <c r="AU52" s="107" t="s">
        <v>870</v>
      </c>
      <c r="AV52" s="107" t="s">
        <v>870</v>
      </c>
      <c r="AW52" s="107" t="s">
        <v>870</v>
      </c>
      <c r="AX52" s="107" t="s">
        <v>870</v>
      </c>
      <c r="AY52" s="107" t="s">
        <v>870</v>
      </c>
      <c r="AZ52" s="107" t="s">
        <v>870</v>
      </c>
      <c r="BA52" s="107" t="s">
        <v>870</v>
      </c>
      <c r="BB52" s="107" t="s">
        <v>870</v>
      </c>
      <c r="BC52" s="107" t="s">
        <v>870</v>
      </c>
      <c r="BD52" s="107" t="s">
        <v>870</v>
      </c>
      <c r="BE52" s="107" t="s">
        <v>870</v>
      </c>
      <c r="BF52" s="107" t="s">
        <v>870</v>
      </c>
      <c r="BG52" s="107" t="s">
        <v>870</v>
      </c>
      <c r="BH52" s="62"/>
    </row>
    <row r="53" spans="1:60" ht="21" x14ac:dyDescent="0.25">
      <c r="A53" s="78" t="s">
        <v>866</v>
      </c>
      <c r="B53" s="106" t="s">
        <v>867</v>
      </c>
      <c r="C53" s="78"/>
      <c r="D53" s="107" t="s">
        <v>870</v>
      </c>
      <c r="E53" s="107" t="s">
        <v>870</v>
      </c>
      <c r="F53" s="107" t="s">
        <v>870</v>
      </c>
      <c r="G53" s="107" t="s">
        <v>870</v>
      </c>
      <c r="H53" s="107" t="s">
        <v>870</v>
      </c>
      <c r="I53" s="107" t="s">
        <v>870</v>
      </c>
      <c r="J53" s="107" t="s">
        <v>870</v>
      </c>
      <c r="K53" s="107" t="s">
        <v>870</v>
      </c>
      <c r="L53" s="107" t="s">
        <v>870</v>
      </c>
      <c r="M53" s="107" t="s">
        <v>870</v>
      </c>
      <c r="N53" s="107" t="s">
        <v>870</v>
      </c>
      <c r="O53" s="107" t="s">
        <v>870</v>
      </c>
      <c r="P53" s="107" t="s">
        <v>870</v>
      </c>
      <c r="Q53" s="107" t="s">
        <v>870</v>
      </c>
      <c r="R53" s="107" t="s">
        <v>870</v>
      </c>
      <c r="S53" s="107" t="s">
        <v>870</v>
      </c>
      <c r="T53" s="107" t="s">
        <v>870</v>
      </c>
      <c r="U53" s="107" t="s">
        <v>870</v>
      </c>
      <c r="V53" s="107" t="s">
        <v>870</v>
      </c>
      <c r="W53" s="107" t="s">
        <v>870</v>
      </c>
      <c r="X53" s="107" t="s">
        <v>870</v>
      </c>
      <c r="Y53" s="107" t="s">
        <v>870</v>
      </c>
      <c r="Z53" s="107" t="s">
        <v>870</v>
      </c>
      <c r="AA53" s="107" t="s">
        <v>870</v>
      </c>
      <c r="AB53" s="107" t="s">
        <v>870</v>
      </c>
      <c r="AC53" s="107" t="s">
        <v>870</v>
      </c>
      <c r="AD53" s="107" t="s">
        <v>870</v>
      </c>
      <c r="AE53" s="107" t="s">
        <v>870</v>
      </c>
      <c r="AF53" s="107" t="s">
        <v>870</v>
      </c>
      <c r="AG53" s="107" t="s">
        <v>870</v>
      </c>
      <c r="AH53" s="107" t="s">
        <v>870</v>
      </c>
      <c r="AI53" s="107" t="s">
        <v>870</v>
      </c>
      <c r="AJ53" s="107" t="s">
        <v>870</v>
      </c>
      <c r="AK53" s="107" t="s">
        <v>870</v>
      </c>
      <c r="AL53" s="107" t="s">
        <v>870</v>
      </c>
      <c r="AM53" s="107" t="s">
        <v>870</v>
      </c>
      <c r="AN53" s="107" t="s">
        <v>870</v>
      </c>
      <c r="AO53" s="107" t="s">
        <v>870</v>
      </c>
      <c r="AP53" s="107" t="s">
        <v>870</v>
      </c>
      <c r="AQ53" s="107" t="s">
        <v>870</v>
      </c>
      <c r="AR53" s="107" t="s">
        <v>870</v>
      </c>
      <c r="AS53" s="107" t="s">
        <v>870</v>
      </c>
      <c r="AT53" s="107" t="s">
        <v>870</v>
      </c>
      <c r="AU53" s="107" t="s">
        <v>870</v>
      </c>
      <c r="AV53" s="107" t="s">
        <v>870</v>
      </c>
      <c r="AW53" s="107" t="s">
        <v>870</v>
      </c>
      <c r="AX53" s="107" t="s">
        <v>870</v>
      </c>
      <c r="AY53" s="107" t="s">
        <v>870</v>
      </c>
      <c r="AZ53" s="107" t="s">
        <v>870</v>
      </c>
      <c r="BA53" s="107" t="s">
        <v>870</v>
      </c>
      <c r="BB53" s="107" t="s">
        <v>870</v>
      </c>
      <c r="BC53" s="107" t="s">
        <v>870</v>
      </c>
      <c r="BD53" s="107" t="s">
        <v>870</v>
      </c>
      <c r="BE53" s="107" t="s">
        <v>870</v>
      </c>
      <c r="BF53" s="107" t="s">
        <v>870</v>
      </c>
      <c r="BG53" s="107" t="s">
        <v>870</v>
      </c>
      <c r="BH53" s="62"/>
    </row>
    <row r="54" spans="1:60" ht="21" x14ac:dyDescent="0.25">
      <c r="A54" s="78" t="s">
        <v>426</v>
      </c>
      <c r="B54" s="106" t="s">
        <v>868</v>
      </c>
      <c r="C54" s="78"/>
      <c r="D54" s="107" t="s">
        <v>870</v>
      </c>
      <c r="E54" s="107" t="s">
        <v>870</v>
      </c>
      <c r="F54" s="107" t="s">
        <v>870</v>
      </c>
      <c r="G54" s="107" t="s">
        <v>870</v>
      </c>
      <c r="H54" s="107" t="s">
        <v>870</v>
      </c>
      <c r="I54" s="107" t="s">
        <v>870</v>
      </c>
      <c r="J54" s="107" t="s">
        <v>870</v>
      </c>
      <c r="K54" s="107" t="s">
        <v>870</v>
      </c>
      <c r="L54" s="107" t="s">
        <v>870</v>
      </c>
      <c r="M54" s="107" t="s">
        <v>870</v>
      </c>
      <c r="N54" s="107" t="s">
        <v>870</v>
      </c>
      <c r="O54" s="107" t="s">
        <v>870</v>
      </c>
      <c r="P54" s="107" t="s">
        <v>870</v>
      </c>
      <c r="Q54" s="107" t="s">
        <v>870</v>
      </c>
      <c r="R54" s="107" t="s">
        <v>870</v>
      </c>
      <c r="S54" s="107" t="s">
        <v>870</v>
      </c>
      <c r="T54" s="107" t="s">
        <v>870</v>
      </c>
      <c r="U54" s="107" t="s">
        <v>870</v>
      </c>
      <c r="V54" s="107" t="s">
        <v>870</v>
      </c>
      <c r="W54" s="107" t="s">
        <v>870</v>
      </c>
      <c r="X54" s="107" t="s">
        <v>870</v>
      </c>
      <c r="Y54" s="107" t="s">
        <v>870</v>
      </c>
      <c r="Z54" s="107" t="s">
        <v>870</v>
      </c>
      <c r="AA54" s="107" t="s">
        <v>870</v>
      </c>
      <c r="AB54" s="107" t="s">
        <v>870</v>
      </c>
      <c r="AC54" s="107" t="s">
        <v>870</v>
      </c>
      <c r="AD54" s="107" t="s">
        <v>870</v>
      </c>
      <c r="AE54" s="107" t="s">
        <v>870</v>
      </c>
      <c r="AF54" s="107" t="s">
        <v>870</v>
      </c>
      <c r="AG54" s="107" t="s">
        <v>870</v>
      </c>
      <c r="AH54" s="107" t="s">
        <v>870</v>
      </c>
      <c r="AI54" s="107" t="s">
        <v>870</v>
      </c>
      <c r="AJ54" s="107" t="s">
        <v>870</v>
      </c>
      <c r="AK54" s="107" t="s">
        <v>870</v>
      </c>
      <c r="AL54" s="107" t="s">
        <v>870</v>
      </c>
      <c r="AM54" s="107" t="s">
        <v>870</v>
      </c>
      <c r="AN54" s="107" t="s">
        <v>870</v>
      </c>
      <c r="AO54" s="107" t="s">
        <v>870</v>
      </c>
      <c r="AP54" s="107" t="s">
        <v>870</v>
      </c>
      <c r="AQ54" s="107" t="s">
        <v>870</v>
      </c>
      <c r="AR54" s="107" t="s">
        <v>870</v>
      </c>
      <c r="AS54" s="107" t="s">
        <v>870</v>
      </c>
      <c r="AT54" s="107" t="s">
        <v>870</v>
      </c>
      <c r="AU54" s="107" t="s">
        <v>870</v>
      </c>
      <c r="AV54" s="107" t="s">
        <v>870</v>
      </c>
      <c r="AW54" s="107" t="s">
        <v>870</v>
      </c>
      <c r="AX54" s="107" t="s">
        <v>870</v>
      </c>
      <c r="AY54" s="107" t="s">
        <v>870</v>
      </c>
      <c r="AZ54" s="107" t="s">
        <v>870</v>
      </c>
      <c r="BA54" s="107" t="s">
        <v>870</v>
      </c>
      <c r="BB54" s="107" t="s">
        <v>870</v>
      </c>
      <c r="BC54" s="107" t="s">
        <v>870</v>
      </c>
      <c r="BD54" s="107" t="s">
        <v>870</v>
      </c>
      <c r="BE54" s="107" t="s">
        <v>870</v>
      </c>
      <c r="BF54" s="107" t="s">
        <v>870</v>
      </c>
      <c r="BG54" s="107" t="s">
        <v>870</v>
      </c>
      <c r="BH54" s="62"/>
    </row>
    <row r="55" spans="1:60" ht="21" x14ac:dyDescent="0.25">
      <c r="A55" s="78" t="s">
        <v>424</v>
      </c>
      <c r="B55" s="106" t="s">
        <v>819</v>
      </c>
      <c r="C55" s="110"/>
      <c r="D55" s="107" t="s">
        <v>870</v>
      </c>
      <c r="E55" s="107" t="s">
        <v>870</v>
      </c>
      <c r="F55" s="107" t="s">
        <v>870</v>
      </c>
      <c r="G55" s="107" t="s">
        <v>870</v>
      </c>
      <c r="H55" s="107" t="s">
        <v>870</v>
      </c>
      <c r="I55" s="107" t="s">
        <v>870</v>
      </c>
      <c r="J55" s="107" t="s">
        <v>870</v>
      </c>
      <c r="K55" s="107" t="s">
        <v>870</v>
      </c>
      <c r="L55" s="107" t="s">
        <v>870</v>
      </c>
      <c r="M55" s="107" t="s">
        <v>870</v>
      </c>
      <c r="N55" s="107" t="s">
        <v>870</v>
      </c>
      <c r="O55" s="107" t="s">
        <v>870</v>
      </c>
      <c r="P55" s="107" t="s">
        <v>870</v>
      </c>
      <c r="Q55" s="107" t="s">
        <v>870</v>
      </c>
      <c r="R55" s="107" t="s">
        <v>870</v>
      </c>
      <c r="S55" s="107" t="s">
        <v>870</v>
      </c>
      <c r="T55" s="107" t="s">
        <v>870</v>
      </c>
      <c r="U55" s="107" t="s">
        <v>870</v>
      </c>
      <c r="V55" s="107" t="s">
        <v>870</v>
      </c>
      <c r="W55" s="107" t="s">
        <v>870</v>
      </c>
      <c r="X55" s="107" t="s">
        <v>870</v>
      </c>
      <c r="Y55" s="107" t="s">
        <v>870</v>
      </c>
      <c r="Z55" s="107" t="s">
        <v>870</v>
      </c>
      <c r="AA55" s="107" t="s">
        <v>870</v>
      </c>
      <c r="AB55" s="107" t="s">
        <v>870</v>
      </c>
      <c r="AC55" s="107" t="s">
        <v>870</v>
      </c>
      <c r="AD55" s="107" t="s">
        <v>870</v>
      </c>
      <c r="AE55" s="107" t="s">
        <v>870</v>
      </c>
      <c r="AF55" s="107" t="s">
        <v>870</v>
      </c>
      <c r="AG55" s="107" t="s">
        <v>870</v>
      </c>
      <c r="AH55" s="107" t="s">
        <v>870</v>
      </c>
      <c r="AI55" s="107" t="s">
        <v>870</v>
      </c>
      <c r="AJ55" s="107" t="s">
        <v>870</v>
      </c>
      <c r="AK55" s="107" t="s">
        <v>870</v>
      </c>
      <c r="AL55" s="107" t="s">
        <v>870</v>
      </c>
      <c r="AM55" s="107" t="s">
        <v>870</v>
      </c>
      <c r="AN55" s="107" t="s">
        <v>870</v>
      </c>
      <c r="AO55" s="107" t="s">
        <v>870</v>
      </c>
      <c r="AP55" s="107" t="s">
        <v>870</v>
      </c>
      <c r="AQ55" s="107" t="s">
        <v>870</v>
      </c>
      <c r="AR55" s="107" t="s">
        <v>870</v>
      </c>
      <c r="AS55" s="107" t="s">
        <v>870</v>
      </c>
      <c r="AT55" s="107" t="s">
        <v>870</v>
      </c>
      <c r="AU55" s="107" t="s">
        <v>870</v>
      </c>
      <c r="AV55" s="107" t="s">
        <v>870</v>
      </c>
      <c r="AW55" s="107" t="s">
        <v>870</v>
      </c>
      <c r="AX55" s="107" t="s">
        <v>870</v>
      </c>
      <c r="AY55" s="107" t="s">
        <v>870</v>
      </c>
      <c r="AZ55" s="107" t="s">
        <v>870</v>
      </c>
      <c r="BA55" s="107" t="s">
        <v>870</v>
      </c>
      <c r="BB55" s="107" t="s">
        <v>870</v>
      </c>
      <c r="BC55" s="107" t="s">
        <v>870</v>
      </c>
      <c r="BD55" s="107" t="s">
        <v>870</v>
      </c>
      <c r="BE55" s="107" t="s">
        <v>870</v>
      </c>
      <c r="BF55" s="107" t="s">
        <v>870</v>
      </c>
      <c r="BG55" s="107" t="s">
        <v>870</v>
      </c>
      <c r="BH55" s="62"/>
    </row>
    <row r="56" spans="1:60" ht="21" x14ac:dyDescent="0.25">
      <c r="A56" s="78" t="s">
        <v>420</v>
      </c>
      <c r="B56" s="106" t="s">
        <v>869</v>
      </c>
      <c r="C56" s="107"/>
      <c r="D56" s="107" t="s">
        <v>870</v>
      </c>
      <c r="E56" s="107" t="s">
        <v>870</v>
      </c>
      <c r="F56" s="107" t="s">
        <v>870</v>
      </c>
      <c r="G56" s="107" t="s">
        <v>870</v>
      </c>
      <c r="H56" s="107" t="s">
        <v>870</v>
      </c>
      <c r="I56" s="107" t="s">
        <v>870</v>
      </c>
      <c r="J56" s="107" t="s">
        <v>870</v>
      </c>
      <c r="K56" s="107" t="s">
        <v>870</v>
      </c>
      <c r="L56" s="107" t="s">
        <v>870</v>
      </c>
      <c r="M56" s="107" t="s">
        <v>870</v>
      </c>
      <c r="N56" s="107" t="s">
        <v>870</v>
      </c>
      <c r="O56" s="107" t="s">
        <v>870</v>
      </c>
      <c r="P56" s="107" t="s">
        <v>870</v>
      </c>
      <c r="Q56" s="107" t="s">
        <v>870</v>
      </c>
      <c r="R56" s="107" t="s">
        <v>870</v>
      </c>
      <c r="S56" s="107" t="s">
        <v>870</v>
      </c>
      <c r="T56" s="107" t="s">
        <v>870</v>
      </c>
      <c r="U56" s="107" t="s">
        <v>870</v>
      </c>
      <c r="V56" s="107" t="s">
        <v>870</v>
      </c>
      <c r="W56" s="107" t="s">
        <v>870</v>
      </c>
      <c r="X56" s="107" t="s">
        <v>870</v>
      </c>
      <c r="Y56" s="107" t="s">
        <v>870</v>
      </c>
      <c r="Z56" s="107" t="s">
        <v>870</v>
      </c>
      <c r="AA56" s="107" t="s">
        <v>870</v>
      </c>
      <c r="AB56" s="107" t="s">
        <v>870</v>
      </c>
      <c r="AC56" s="107" t="s">
        <v>870</v>
      </c>
      <c r="AD56" s="107" t="s">
        <v>870</v>
      </c>
      <c r="AE56" s="107" t="s">
        <v>870</v>
      </c>
      <c r="AF56" s="107" t="s">
        <v>870</v>
      </c>
      <c r="AG56" s="107" t="s">
        <v>870</v>
      </c>
      <c r="AH56" s="107" t="s">
        <v>870</v>
      </c>
      <c r="AI56" s="107" t="s">
        <v>870</v>
      </c>
      <c r="AJ56" s="107" t="s">
        <v>870</v>
      </c>
      <c r="AK56" s="107" t="s">
        <v>870</v>
      </c>
      <c r="AL56" s="107" t="s">
        <v>870</v>
      </c>
      <c r="AM56" s="107" t="s">
        <v>870</v>
      </c>
      <c r="AN56" s="107" t="s">
        <v>870</v>
      </c>
      <c r="AO56" s="107" t="s">
        <v>870</v>
      </c>
      <c r="AP56" s="107" t="s">
        <v>870</v>
      </c>
      <c r="AQ56" s="107" t="s">
        <v>870</v>
      </c>
      <c r="AR56" s="107" t="s">
        <v>870</v>
      </c>
      <c r="AS56" s="107" t="s">
        <v>870</v>
      </c>
      <c r="AT56" s="107" t="s">
        <v>870</v>
      </c>
      <c r="AU56" s="107" t="s">
        <v>870</v>
      </c>
      <c r="AV56" s="107" t="s">
        <v>870</v>
      </c>
      <c r="AW56" s="107" t="s">
        <v>870</v>
      </c>
      <c r="AX56" s="107" t="s">
        <v>870</v>
      </c>
      <c r="AY56" s="107" t="s">
        <v>870</v>
      </c>
      <c r="AZ56" s="107" t="s">
        <v>870</v>
      </c>
      <c r="BA56" s="107" t="s">
        <v>870</v>
      </c>
      <c r="BB56" s="107" t="s">
        <v>870</v>
      </c>
      <c r="BC56" s="107" t="s">
        <v>870</v>
      </c>
      <c r="BD56" s="107" t="s">
        <v>870</v>
      </c>
      <c r="BE56" s="107" t="s">
        <v>870</v>
      </c>
      <c r="BF56" s="107" t="s">
        <v>870</v>
      </c>
      <c r="BG56" s="107" t="s">
        <v>870</v>
      </c>
      <c r="BH56" s="62"/>
    </row>
    <row r="57" spans="1:60" ht="21" x14ac:dyDescent="0.25">
      <c r="A57" s="78" t="s">
        <v>418</v>
      </c>
      <c r="B57" s="106" t="s">
        <v>871</v>
      </c>
      <c r="C57" s="107"/>
      <c r="D57" s="107" t="s">
        <v>870</v>
      </c>
      <c r="E57" s="107" t="s">
        <v>870</v>
      </c>
      <c r="F57" s="107" t="s">
        <v>870</v>
      </c>
      <c r="G57" s="107" t="s">
        <v>870</v>
      </c>
      <c r="H57" s="107" t="s">
        <v>870</v>
      </c>
      <c r="I57" s="107" t="s">
        <v>870</v>
      </c>
      <c r="J57" s="107" t="s">
        <v>870</v>
      </c>
      <c r="K57" s="107" t="s">
        <v>870</v>
      </c>
      <c r="L57" s="107" t="s">
        <v>870</v>
      </c>
      <c r="M57" s="107" t="s">
        <v>870</v>
      </c>
      <c r="N57" s="107" t="s">
        <v>870</v>
      </c>
      <c r="O57" s="107" t="s">
        <v>870</v>
      </c>
      <c r="P57" s="107" t="s">
        <v>870</v>
      </c>
      <c r="Q57" s="107" t="s">
        <v>870</v>
      </c>
      <c r="R57" s="107" t="s">
        <v>870</v>
      </c>
      <c r="S57" s="107" t="s">
        <v>870</v>
      </c>
      <c r="T57" s="107" t="s">
        <v>870</v>
      </c>
      <c r="U57" s="107" t="s">
        <v>870</v>
      </c>
      <c r="V57" s="107" t="s">
        <v>870</v>
      </c>
      <c r="W57" s="107" t="s">
        <v>870</v>
      </c>
      <c r="X57" s="107" t="s">
        <v>870</v>
      </c>
      <c r="Y57" s="107" t="s">
        <v>870</v>
      </c>
      <c r="Z57" s="107" t="s">
        <v>870</v>
      </c>
      <c r="AA57" s="107" t="s">
        <v>870</v>
      </c>
      <c r="AB57" s="107" t="s">
        <v>870</v>
      </c>
      <c r="AC57" s="107" t="s">
        <v>870</v>
      </c>
      <c r="AD57" s="107" t="s">
        <v>870</v>
      </c>
      <c r="AE57" s="107" t="s">
        <v>870</v>
      </c>
      <c r="AF57" s="107" t="s">
        <v>870</v>
      </c>
      <c r="AG57" s="107" t="s">
        <v>870</v>
      </c>
      <c r="AH57" s="107" t="s">
        <v>870</v>
      </c>
      <c r="AI57" s="107" t="s">
        <v>870</v>
      </c>
      <c r="AJ57" s="107" t="s">
        <v>870</v>
      </c>
      <c r="AK57" s="107" t="s">
        <v>870</v>
      </c>
      <c r="AL57" s="107" t="s">
        <v>870</v>
      </c>
      <c r="AM57" s="107" t="s">
        <v>870</v>
      </c>
      <c r="AN57" s="107" t="s">
        <v>870</v>
      </c>
      <c r="AO57" s="107" t="s">
        <v>870</v>
      </c>
      <c r="AP57" s="107" t="s">
        <v>870</v>
      </c>
      <c r="AQ57" s="107" t="s">
        <v>870</v>
      </c>
      <c r="AR57" s="107" t="s">
        <v>870</v>
      </c>
      <c r="AS57" s="107" t="s">
        <v>870</v>
      </c>
      <c r="AT57" s="107" t="s">
        <v>870</v>
      </c>
      <c r="AU57" s="107" t="s">
        <v>870</v>
      </c>
      <c r="AV57" s="107" t="s">
        <v>870</v>
      </c>
      <c r="AW57" s="107" t="s">
        <v>870</v>
      </c>
      <c r="AX57" s="107" t="s">
        <v>870</v>
      </c>
      <c r="AY57" s="107" t="s">
        <v>870</v>
      </c>
      <c r="AZ57" s="107" t="s">
        <v>870</v>
      </c>
      <c r="BA57" s="107" t="s">
        <v>870</v>
      </c>
      <c r="BB57" s="107" t="s">
        <v>870</v>
      </c>
      <c r="BC57" s="107" t="s">
        <v>870</v>
      </c>
      <c r="BD57" s="107" t="s">
        <v>870</v>
      </c>
      <c r="BE57" s="107" t="s">
        <v>870</v>
      </c>
      <c r="BF57" s="107" t="s">
        <v>870</v>
      </c>
      <c r="BG57" s="107" t="s">
        <v>870</v>
      </c>
      <c r="BH57" s="62"/>
    </row>
    <row r="58" spans="1:60" ht="21" x14ac:dyDescent="0.25">
      <c r="A58" s="78" t="s">
        <v>416</v>
      </c>
      <c r="B58" s="106" t="s">
        <v>872</v>
      </c>
      <c r="C58" s="107"/>
      <c r="D58" s="107" t="s">
        <v>870</v>
      </c>
      <c r="E58" s="107" t="s">
        <v>870</v>
      </c>
      <c r="F58" s="107" t="s">
        <v>870</v>
      </c>
      <c r="G58" s="107" t="s">
        <v>870</v>
      </c>
      <c r="H58" s="107" t="s">
        <v>870</v>
      </c>
      <c r="I58" s="107" t="s">
        <v>870</v>
      </c>
      <c r="J58" s="107" t="s">
        <v>870</v>
      </c>
      <c r="K58" s="107" t="s">
        <v>870</v>
      </c>
      <c r="L58" s="107" t="s">
        <v>870</v>
      </c>
      <c r="M58" s="107" t="s">
        <v>870</v>
      </c>
      <c r="N58" s="107" t="s">
        <v>870</v>
      </c>
      <c r="O58" s="107" t="s">
        <v>870</v>
      </c>
      <c r="P58" s="107" t="s">
        <v>870</v>
      </c>
      <c r="Q58" s="107" t="s">
        <v>870</v>
      </c>
      <c r="R58" s="107" t="s">
        <v>870</v>
      </c>
      <c r="S58" s="107" t="s">
        <v>870</v>
      </c>
      <c r="T58" s="107" t="s">
        <v>870</v>
      </c>
      <c r="U58" s="107" t="s">
        <v>870</v>
      </c>
      <c r="V58" s="107" t="s">
        <v>870</v>
      </c>
      <c r="W58" s="107" t="s">
        <v>870</v>
      </c>
      <c r="X58" s="107" t="s">
        <v>870</v>
      </c>
      <c r="Y58" s="107" t="s">
        <v>870</v>
      </c>
      <c r="Z58" s="107" t="s">
        <v>870</v>
      </c>
      <c r="AA58" s="107" t="s">
        <v>870</v>
      </c>
      <c r="AB58" s="107" t="s">
        <v>870</v>
      </c>
      <c r="AC58" s="107" t="s">
        <v>870</v>
      </c>
      <c r="AD58" s="107" t="s">
        <v>870</v>
      </c>
      <c r="AE58" s="107" t="s">
        <v>870</v>
      </c>
      <c r="AF58" s="107" t="s">
        <v>870</v>
      </c>
      <c r="AG58" s="107" t="s">
        <v>870</v>
      </c>
      <c r="AH58" s="107" t="s">
        <v>870</v>
      </c>
      <c r="AI58" s="107" t="s">
        <v>870</v>
      </c>
      <c r="AJ58" s="107" t="s">
        <v>870</v>
      </c>
      <c r="AK58" s="107" t="s">
        <v>870</v>
      </c>
      <c r="AL58" s="107" t="s">
        <v>870</v>
      </c>
      <c r="AM58" s="107" t="s">
        <v>870</v>
      </c>
      <c r="AN58" s="107" t="s">
        <v>870</v>
      </c>
      <c r="AO58" s="107" t="s">
        <v>870</v>
      </c>
      <c r="AP58" s="107" t="s">
        <v>870</v>
      </c>
      <c r="AQ58" s="107" t="s">
        <v>870</v>
      </c>
      <c r="AR58" s="107" t="s">
        <v>870</v>
      </c>
      <c r="AS58" s="107" t="s">
        <v>870</v>
      </c>
      <c r="AT58" s="107" t="s">
        <v>870</v>
      </c>
      <c r="AU58" s="107" t="s">
        <v>870</v>
      </c>
      <c r="AV58" s="107" t="s">
        <v>870</v>
      </c>
      <c r="AW58" s="107" t="s">
        <v>870</v>
      </c>
      <c r="AX58" s="107" t="s">
        <v>870</v>
      </c>
      <c r="AY58" s="107" t="s">
        <v>870</v>
      </c>
      <c r="AZ58" s="107" t="s">
        <v>870</v>
      </c>
      <c r="BA58" s="107" t="s">
        <v>870</v>
      </c>
      <c r="BB58" s="107" t="s">
        <v>870</v>
      </c>
      <c r="BC58" s="107" t="s">
        <v>870</v>
      </c>
      <c r="BD58" s="107" t="s">
        <v>870</v>
      </c>
      <c r="BE58" s="107" t="s">
        <v>870</v>
      </c>
      <c r="BF58" s="107" t="s">
        <v>870</v>
      </c>
      <c r="BG58" s="107" t="s">
        <v>870</v>
      </c>
      <c r="BH58" s="62"/>
    </row>
    <row r="59" spans="1:60" ht="31.5" x14ac:dyDescent="0.25">
      <c r="A59" s="78" t="s">
        <v>414</v>
      </c>
      <c r="B59" s="106" t="s">
        <v>873</v>
      </c>
      <c r="C59" s="107"/>
      <c r="D59" s="107" t="s">
        <v>870</v>
      </c>
      <c r="E59" s="107" t="s">
        <v>870</v>
      </c>
      <c r="F59" s="107" t="s">
        <v>870</v>
      </c>
      <c r="G59" s="107" t="s">
        <v>870</v>
      </c>
      <c r="H59" s="107" t="s">
        <v>870</v>
      </c>
      <c r="I59" s="107" t="s">
        <v>870</v>
      </c>
      <c r="J59" s="107" t="s">
        <v>870</v>
      </c>
      <c r="K59" s="107" t="s">
        <v>870</v>
      </c>
      <c r="L59" s="107" t="s">
        <v>870</v>
      </c>
      <c r="M59" s="107" t="s">
        <v>870</v>
      </c>
      <c r="N59" s="107" t="s">
        <v>870</v>
      </c>
      <c r="O59" s="107" t="s">
        <v>870</v>
      </c>
      <c r="P59" s="107" t="s">
        <v>870</v>
      </c>
      <c r="Q59" s="107" t="s">
        <v>870</v>
      </c>
      <c r="R59" s="107" t="s">
        <v>870</v>
      </c>
      <c r="S59" s="107" t="s">
        <v>870</v>
      </c>
      <c r="T59" s="107" t="s">
        <v>870</v>
      </c>
      <c r="U59" s="107" t="s">
        <v>870</v>
      </c>
      <c r="V59" s="107" t="s">
        <v>870</v>
      </c>
      <c r="W59" s="107" t="s">
        <v>870</v>
      </c>
      <c r="X59" s="107" t="s">
        <v>870</v>
      </c>
      <c r="Y59" s="107" t="s">
        <v>870</v>
      </c>
      <c r="Z59" s="107" t="s">
        <v>870</v>
      </c>
      <c r="AA59" s="107" t="s">
        <v>870</v>
      </c>
      <c r="AB59" s="107" t="s">
        <v>870</v>
      </c>
      <c r="AC59" s="107" t="s">
        <v>870</v>
      </c>
      <c r="AD59" s="107" t="s">
        <v>870</v>
      </c>
      <c r="AE59" s="107" t="s">
        <v>870</v>
      </c>
      <c r="AF59" s="107" t="s">
        <v>870</v>
      </c>
      <c r="AG59" s="107" t="s">
        <v>870</v>
      </c>
      <c r="AH59" s="107" t="s">
        <v>870</v>
      </c>
      <c r="AI59" s="107" t="s">
        <v>870</v>
      </c>
      <c r="AJ59" s="107" t="s">
        <v>870</v>
      </c>
      <c r="AK59" s="107" t="s">
        <v>870</v>
      </c>
      <c r="AL59" s="107" t="s">
        <v>870</v>
      </c>
      <c r="AM59" s="107" t="s">
        <v>870</v>
      </c>
      <c r="AN59" s="107" t="s">
        <v>870</v>
      </c>
      <c r="AO59" s="107" t="s">
        <v>870</v>
      </c>
      <c r="AP59" s="107" t="s">
        <v>870</v>
      </c>
      <c r="AQ59" s="107" t="s">
        <v>870</v>
      </c>
      <c r="AR59" s="107" t="s">
        <v>870</v>
      </c>
      <c r="AS59" s="107" t="s">
        <v>870</v>
      </c>
      <c r="AT59" s="107" t="s">
        <v>870</v>
      </c>
      <c r="AU59" s="107" t="s">
        <v>870</v>
      </c>
      <c r="AV59" s="107" t="s">
        <v>870</v>
      </c>
      <c r="AW59" s="107" t="s">
        <v>870</v>
      </c>
      <c r="AX59" s="107" t="s">
        <v>870</v>
      </c>
      <c r="AY59" s="107" t="s">
        <v>870</v>
      </c>
      <c r="AZ59" s="107" t="s">
        <v>870</v>
      </c>
      <c r="BA59" s="107" t="s">
        <v>870</v>
      </c>
      <c r="BB59" s="107" t="s">
        <v>870</v>
      </c>
      <c r="BC59" s="107" t="s">
        <v>870</v>
      </c>
      <c r="BD59" s="107" t="s">
        <v>870</v>
      </c>
      <c r="BE59" s="107" t="s">
        <v>870</v>
      </c>
      <c r="BF59" s="107" t="s">
        <v>870</v>
      </c>
      <c r="BG59" s="107" t="s">
        <v>870</v>
      </c>
      <c r="BH59" s="62"/>
    </row>
    <row r="60" spans="1:60" ht="31.5" x14ac:dyDescent="0.25">
      <c r="A60" s="78" t="s">
        <v>412</v>
      </c>
      <c r="B60" s="106" t="s">
        <v>874</v>
      </c>
      <c r="C60" s="107"/>
      <c r="D60" s="107" t="s">
        <v>870</v>
      </c>
      <c r="E60" s="107" t="s">
        <v>870</v>
      </c>
      <c r="F60" s="107" t="s">
        <v>870</v>
      </c>
      <c r="G60" s="107" t="s">
        <v>870</v>
      </c>
      <c r="H60" s="107" t="s">
        <v>870</v>
      </c>
      <c r="I60" s="107" t="s">
        <v>870</v>
      </c>
      <c r="J60" s="107" t="s">
        <v>870</v>
      </c>
      <c r="K60" s="107" t="s">
        <v>870</v>
      </c>
      <c r="L60" s="107" t="s">
        <v>870</v>
      </c>
      <c r="M60" s="107" t="s">
        <v>870</v>
      </c>
      <c r="N60" s="107" t="s">
        <v>870</v>
      </c>
      <c r="O60" s="107" t="s">
        <v>870</v>
      </c>
      <c r="P60" s="107" t="s">
        <v>870</v>
      </c>
      <c r="Q60" s="107" t="s">
        <v>870</v>
      </c>
      <c r="R60" s="107" t="s">
        <v>870</v>
      </c>
      <c r="S60" s="107" t="s">
        <v>870</v>
      </c>
      <c r="T60" s="107" t="s">
        <v>870</v>
      </c>
      <c r="U60" s="107" t="s">
        <v>870</v>
      </c>
      <c r="V60" s="107" t="s">
        <v>870</v>
      </c>
      <c r="W60" s="107" t="s">
        <v>870</v>
      </c>
      <c r="X60" s="107" t="s">
        <v>870</v>
      </c>
      <c r="Y60" s="107" t="s">
        <v>870</v>
      </c>
      <c r="Z60" s="107" t="s">
        <v>870</v>
      </c>
      <c r="AA60" s="107" t="s">
        <v>870</v>
      </c>
      <c r="AB60" s="107" t="s">
        <v>870</v>
      </c>
      <c r="AC60" s="107" t="s">
        <v>870</v>
      </c>
      <c r="AD60" s="107" t="s">
        <v>870</v>
      </c>
      <c r="AE60" s="107" t="s">
        <v>870</v>
      </c>
      <c r="AF60" s="107" t="s">
        <v>870</v>
      </c>
      <c r="AG60" s="107" t="s">
        <v>870</v>
      </c>
      <c r="AH60" s="107" t="s">
        <v>870</v>
      </c>
      <c r="AI60" s="107" t="s">
        <v>870</v>
      </c>
      <c r="AJ60" s="107" t="s">
        <v>870</v>
      </c>
      <c r="AK60" s="107" t="s">
        <v>870</v>
      </c>
      <c r="AL60" s="107" t="s">
        <v>870</v>
      </c>
      <c r="AM60" s="107" t="s">
        <v>870</v>
      </c>
      <c r="AN60" s="107" t="s">
        <v>870</v>
      </c>
      <c r="AO60" s="107" t="s">
        <v>870</v>
      </c>
      <c r="AP60" s="107" t="s">
        <v>870</v>
      </c>
      <c r="AQ60" s="107" t="s">
        <v>870</v>
      </c>
      <c r="AR60" s="107" t="s">
        <v>870</v>
      </c>
      <c r="AS60" s="107" t="s">
        <v>870</v>
      </c>
      <c r="AT60" s="107" t="s">
        <v>870</v>
      </c>
      <c r="AU60" s="107" t="s">
        <v>870</v>
      </c>
      <c r="AV60" s="107" t="s">
        <v>870</v>
      </c>
      <c r="AW60" s="107" t="s">
        <v>870</v>
      </c>
      <c r="AX60" s="107" t="s">
        <v>870</v>
      </c>
      <c r="AY60" s="107" t="s">
        <v>870</v>
      </c>
      <c r="AZ60" s="107" t="s">
        <v>870</v>
      </c>
      <c r="BA60" s="107" t="s">
        <v>870</v>
      </c>
      <c r="BB60" s="107" t="s">
        <v>870</v>
      </c>
      <c r="BC60" s="107" t="s">
        <v>870</v>
      </c>
      <c r="BD60" s="107" t="s">
        <v>870</v>
      </c>
      <c r="BE60" s="107" t="s">
        <v>870</v>
      </c>
      <c r="BF60" s="107" t="s">
        <v>870</v>
      </c>
      <c r="BG60" s="107" t="s">
        <v>870</v>
      </c>
      <c r="BH60" s="62"/>
    </row>
    <row r="61" spans="1:60" ht="31.5" x14ac:dyDescent="0.25">
      <c r="A61" s="78" t="s">
        <v>410</v>
      </c>
      <c r="B61" s="106" t="s">
        <v>875</v>
      </c>
      <c r="C61" s="107"/>
      <c r="D61" s="107" t="s">
        <v>870</v>
      </c>
      <c r="E61" s="107" t="s">
        <v>870</v>
      </c>
      <c r="F61" s="107" t="s">
        <v>870</v>
      </c>
      <c r="G61" s="107" t="s">
        <v>870</v>
      </c>
      <c r="H61" s="107" t="s">
        <v>870</v>
      </c>
      <c r="I61" s="107" t="s">
        <v>870</v>
      </c>
      <c r="J61" s="107" t="s">
        <v>870</v>
      </c>
      <c r="K61" s="107" t="s">
        <v>870</v>
      </c>
      <c r="L61" s="107" t="s">
        <v>870</v>
      </c>
      <c r="M61" s="107" t="s">
        <v>870</v>
      </c>
      <c r="N61" s="107" t="s">
        <v>870</v>
      </c>
      <c r="O61" s="107" t="s">
        <v>870</v>
      </c>
      <c r="P61" s="107" t="s">
        <v>870</v>
      </c>
      <c r="Q61" s="107" t="s">
        <v>870</v>
      </c>
      <c r="R61" s="107" t="s">
        <v>870</v>
      </c>
      <c r="S61" s="107" t="s">
        <v>870</v>
      </c>
      <c r="T61" s="107" t="s">
        <v>870</v>
      </c>
      <c r="U61" s="107" t="s">
        <v>870</v>
      </c>
      <c r="V61" s="107" t="s">
        <v>870</v>
      </c>
      <c r="W61" s="107" t="s">
        <v>870</v>
      </c>
      <c r="X61" s="107" t="s">
        <v>870</v>
      </c>
      <c r="Y61" s="107" t="s">
        <v>870</v>
      </c>
      <c r="Z61" s="107" t="s">
        <v>870</v>
      </c>
      <c r="AA61" s="107" t="s">
        <v>870</v>
      </c>
      <c r="AB61" s="107" t="s">
        <v>870</v>
      </c>
      <c r="AC61" s="107" t="s">
        <v>870</v>
      </c>
      <c r="AD61" s="107" t="s">
        <v>870</v>
      </c>
      <c r="AE61" s="107" t="s">
        <v>870</v>
      </c>
      <c r="AF61" s="107" t="s">
        <v>870</v>
      </c>
      <c r="AG61" s="107" t="s">
        <v>870</v>
      </c>
      <c r="AH61" s="107" t="s">
        <v>870</v>
      </c>
      <c r="AI61" s="107" t="s">
        <v>870</v>
      </c>
      <c r="AJ61" s="107" t="s">
        <v>870</v>
      </c>
      <c r="AK61" s="107" t="s">
        <v>870</v>
      </c>
      <c r="AL61" s="107" t="s">
        <v>870</v>
      </c>
      <c r="AM61" s="107" t="s">
        <v>870</v>
      </c>
      <c r="AN61" s="107" t="s">
        <v>870</v>
      </c>
      <c r="AO61" s="107" t="s">
        <v>870</v>
      </c>
      <c r="AP61" s="107" t="s">
        <v>870</v>
      </c>
      <c r="AQ61" s="107" t="s">
        <v>870</v>
      </c>
      <c r="AR61" s="107" t="s">
        <v>870</v>
      </c>
      <c r="AS61" s="107" t="s">
        <v>870</v>
      </c>
      <c r="AT61" s="107" t="s">
        <v>870</v>
      </c>
      <c r="AU61" s="107" t="s">
        <v>870</v>
      </c>
      <c r="AV61" s="107" t="s">
        <v>870</v>
      </c>
      <c r="AW61" s="107" t="s">
        <v>870</v>
      </c>
      <c r="AX61" s="107" t="s">
        <v>870</v>
      </c>
      <c r="AY61" s="107" t="s">
        <v>870</v>
      </c>
      <c r="AZ61" s="107" t="s">
        <v>870</v>
      </c>
      <c r="BA61" s="107" t="s">
        <v>870</v>
      </c>
      <c r="BB61" s="107" t="s">
        <v>870</v>
      </c>
      <c r="BC61" s="107" t="s">
        <v>870</v>
      </c>
      <c r="BD61" s="107" t="s">
        <v>870</v>
      </c>
      <c r="BE61" s="107" t="s">
        <v>870</v>
      </c>
      <c r="BF61" s="107" t="s">
        <v>870</v>
      </c>
      <c r="BG61" s="107" t="s">
        <v>870</v>
      </c>
      <c r="BH61" s="62"/>
    </row>
    <row r="62" spans="1:60" ht="31.5" x14ac:dyDescent="0.25">
      <c r="A62" s="78" t="s">
        <v>876</v>
      </c>
      <c r="B62" s="106" t="s">
        <v>877</v>
      </c>
      <c r="C62" s="107"/>
      <c r="D62" s="107" t="s">
        <v>870</v>
      </c>
      <c r="E62" s="107" t="s">
        <v>870</v>
      </c>
      <c r="F62" s="107" t="s">
        <v>870</v>
      </c>
      <c r="G62" s="107" t="s">
        <v>870</v>
      </c>
      <c r="H62" s="107" t="s">
        <v>870</v>
      </c>
      <c r="I62" s="107" t="s">
        <v>870</v>
      </c>
      <c r="J62" s="107" t="s">
        <v>870</v>
      </c>
      <c r="K62" s="107" t="s">
        <v>870</v>
      </c>
      <c r="L62" s="107" t="s">
        <v>870</v>
      </c>
      <c r="M62" s="107" t="s">
        <v>870</v>
      </c>
      <c r="N62" s="107" t="s">
        <v>870</v>
      </c>
      <c r="O62" s="107" t="s">
        <v>870</v>
      </c>
      <c r="P62" s="107" t="s">
        <v>870</v>
      </c>
      <c r="Q62" s="107" t="s">
        <v>870</v>
      </c>
      <c r="R62" s="107" t="s">
        <v>870</v>
      </c>
      <c r="S62" s="107" t="s">
        <v>870</v>
      </c>
      <c r="T62" s="107" t="s">
        <v>870</v>
      </c>
      <c r="U62" s="107" t="s">
        <v>870</v>
      </c>
      <c r="V62" s="107" t="s">
        <v>870</v>
      </c>
      <c r="W62" s="107" t="s">
        <v>870</v>
      </c>
      <c r="X62" s="107" t="s">
        <v>870</v>
      </c>
      <c r="Y62" s="107" t="s">
        <v>870</v>
      </c>
      <c r="Z62" s="107" t="s">
        <v>870</v>
      </c>
      <c r="AA62" s="107" t="s">
        <v>870</v>
      </c>
      <c r="AB62" s="107" t="s">
        <v>870</v>
      </c>
      <c r="AC62" s="107" t="s">
        <v>870</v>
      </c>
      <c r="AD62" s="107" t="s">
        <v>870</v>
      </c>
      <c r="AE62" s="107" t="s">
        <v>870</v>
      </c>
      <c r="AF62" s="107" t="s">
        <v>870</v>
      </c>
      <c r="AG62" s="107" t="s">
        <v>870</v>
      </c>
      <c r="AH62" s="107" t="s">
        <v>870</v>
      </c>
      <c r="AI62" s="107" t="s">
        <v>870</v>
      </c>
      <c r="AJ62" s="107" t="s">
        <v>870</v>
      </c>
      <c r="AK62" s="107" t="s">
        <v>870</v>
      </c>
      <c r="AL62" s="107" t="s">
        <v>870</v>
      </c>
      <c r="AM62" s="107" t="s">
        <v>870</v>
      </c>
      <c r="AN62" s="107" t="s">
        <v>870</v>
      </c>
      <c r="AO62" s="107" t="s">
        <v>870</v>
      </c>
      <c r="AP62" s="107" t="s">
        <v>870</v>
      </c>
      <c r="AQ62" s="107" t="s">
        <v>870</v>
      </c>
      <c r="AR62" s="107" t="s">
        <v>870</v>
      </c>
      <c r="AS62" s="107" t="s">
        <v>870</v>
      </c>
      <c r="AT62" s="107" t="s">
        <v>870</v>
      </c>
      <c r="AU62" s="107" t="s">
        <v>870</v>
      </c>
      <c r="AV62" s="107" t="s">
        <v>870</v>
      </c>
      <c r="AW62" s="107" t="s">
        <v>870</v>
      </c>
      <c r="AX62" s="107" t="s">
        <v>870</v>
      </c>
      <c r="AY62" s="107" t="s">
        <v>870</v>
      </c>
      <c r="AZ62" s="107" t="s">
        <v>870</v>
      </c>
      <c r="BA62" s="107" t="s">
        <v>870</v>
      </c>
      <c r="BB62" s="107" t="s">
        <v>870</v>
      </c>
      <c r="BC62" s="107" t="s">
        <v>870</v>
      </c>
      <c r="BD62" s="107" t="s">
        <v>870</v>
      </c>
      <c r="BE62" s="107" t="s">
        <v>870</v>
      </c>
      <c r="BF62" s="107" t="s">
        <v>870</v>
      </c>
      <c r="BG62" s="107" t="s">
        <v>870</v>
      </c>
      <c r="BH62" s="62"/>
    </row>
    <row r="63" spans="1:60" ht="31.5" x14ac:dyDescent="0.25">
      <c r="A63" s="78" t="s">
        <v>878</v>
      </c>
      <c r="B63" s="106" t="s">
        <v>879</v>
      </c>
      <c r="C63" s="107"/>
      <c r="D63" s="107" t="s">
        <v>870</v>
      </c>
      <c r="E63" s="107" t="s">
        <v>870</v>
      </c>
      <c r="F63" s="107" t="s">
        <v>870</v>
      </c>
      <c r="G63" s="107" t="s">
        <v>870</v>
      </c>
      <c r="H63" s="107" t="s">
        <v>870</v>
      </c>
      <c r="I63" s="107" t="s">
        <v>870</v>
      </c>
      <c r="J63" s="107" t="s">
        <v>870</v>
      </c>
      <c r="K63" s="107" t="s">
        <v>870</v>
      </c>
      <c r="L63" s="107" t="s">
        <v>870</v>
      </c>
      <c r="M63" s="107" t="s">
        <v>870</v>
      </c>
      <c r="N63" s="107" t="s">
        <v>870</v>
      </c>
      <c r="O63" s="107" t="s">
        <v>870</v>
      </c>
      <c r="P63" s="107" t="s">
        <v>870</v>
      </c>
      <c r="Q63" s="107" t="s">
        <v>870</v>
      </c>
      <c r="R63" s="107" t="s">
        <v>870</v>
      </c>
      <c r="S63" s="107" t="s">
        <v>870</v>
      </c>
      <c r="T63" s="107" t="s">
        <v>870</v>
      </c>
      <c r="U63" s="107" t="s">
        <v>870</v>
      </c>
      <c r="V63" s="107" t="s">
        <v>870</v>
      </c>
      <c r="W63" s="107" t="s">
        <v>870</v>
      </c>
      <c r="X63" s="107" t="s">
        <v>870</v>
      </c>
      <c r="Y63" s="107" t="s">
        <v>870</v>
      </c>
      <c r="Z63" s="107" t="s">
        <v>870</v>
      </c>
      <c r="AA63" s="107" t="s">
        <v>870</v>
      </c>
      <c r="AB63" s="107" t="s">
        <v>870</v>
      </c>
      <c r="AC63" s="107" t="s">
        <v>870</v>
      </c>
      <c r="AD63" s="107" t="s">
        <v>870</v>
      </c>
      <c r="AE63" s="107" t="s">
        <v>870</v>
      </c>
      <c r="AF63" s="107" t="s">
        <v>870</v>
      </c>
      <c r="AG63" s="107" t="s">
        <v>870</v>
      </c>
      <c r="AH63" s="107" t="s">
        <v>870</v>
      </c>
      <c r="AI63" s="107" t="s">
        <v>870</v>
      </c>
      <c r="AJ63" s="107" t="s">
        <v>870</v>
      </c>
      <c r="AK63" s="107" t="s">
        <v>870</v>
      </c>
      <c r="AL63" s="107" t="s">
        <v>870</v>
      </c>
      <c r="AM63" s="107" t="s">
        <v>870</v>
      </c>
      <c r="AN63" s="107" t="s">
        <v>870</v>
      </c>
      <c r="AO63" s="107" t="s">
        <v>870</v>
      </c>
      <c r="AP63" s="107" t="s">
        <v>870</v>
      </c>
      <c r="AQ63" s="107" t="s">
        <v>870</v>
      </c>
      <c r="AR63" s="107" t="s">
        <v>870</v>
      </c>
      <c r="AS63" s="107" t="s">
        <v>870</v>
      </c>
      <c r="AT63" s="107" t="s">
        <v>870</v>
      </c>
      <c r="AU63" s="107" t="s">
        <v>870</v>
      </c>
      <c r="AV63" s="107" t="s">
        <v>870</v>
      </c>
      <c r="AW63" s="107" t="s">
        <v>870</v>
      </c>
      <c r="AX63" s="107" t="s">
        <v>870</v>
      </c>
      <c r="AY63" s="107" t="s">
        <v>870</v>
      </c>
      <c r="AZ63" s="107" t="s">
        <v>870</v>
      </c>
      <c r="BA63" s="107" t="s">
        <v>870</v>
      </c>
      <c r="BB63" s="107" t="s">
        <v>870</v>
      </c>
      <c r="BC63" s="107" t="s">
        <v>870</v>
      </c>
      <c r="BD63" s="107" t="s">
        <v>870</v>
      </c>
      <c r="BE63" s="107" t="s">
        <v>870</v>
      </c>
      <c r="BF63" s="107" t="s">
        <v>870</v>
      </c>
      <c r="BG63" s="107" t="s">
        <v>870</v>
      </c>
      <c r="BH63" s="62"/>
    </row>
    <row r="64" spans="1:60" ht="21" x14ac:dyDescent="0.25">
      <c r="A64" s="78" t="s">
        <v>880</v>
      </c>
      <c r="B64" s="106" t="s">
        <v>881</v>
      </c>
      <c r="C64" s="107"/>
      <c r="D64" s="107" t="s">
        <v>870</v>
      </c>
      <c r="E64" s="107" t="s">
        <v>870</v>
      </c>
      <c r="F64" s="107" t="s">
        <v>870</v>
      </c>
      <c r="G64" s="107" t="s">
        <v>870</v>
      </c>
      <c r="H64" s="107" t="s">
        <v>870</v>
      </c>
      <c r="I64" s="107" t="s">
        <v>870</v>
      </c>
      <c r="J64" s="107" t="s">
        <v>870</v>
      </c>
      <c r="K64" s="107" t="s">
        <v>870</v>
      </c>
      <c r="L64" s="107" t="s">
        <v>870</v>
      </c>
      <c r="M64" s="107" t="s">
        <v>870</v>
      </c>
      <c r="N64" s="107" t="s">
        <v>870</v>
      </c>
      <c r="O64" s="107" t="s">
        <v>870</v>
      </c>
      <c r="P64" s="107" t="s">
        <v>870</v>
      </c>
      <c r="Q64" s="107" t="s">
        <v>870</v>
      </c>
      <c r="R64" s="107" t="s">
        <v>870</v>
      </c>
      <c r="S64" s="107" t="s">
        <v>870</v>
      </c>
      <c r="T64" s="107" t="s">
        <v>870</v>
      </c>
      <c r="U64" s="107" t="s">
        <v>870</v>
      </c>
      <c r="V64" s="107" t="s">
        <v>870</v>
      </c>
      <c r="W64" s="107" t="s">
        <v>870</v>
      </c>
      <c r="X64" s="107" t="s">
        <v>870</v>
      </c>
      <c r="Y64" s="107" t="s">
        <v>870</v>
      </c>
      <c r="Z64" s="107" t="s">
        <v>870</v>
      </c>
      <c r="AA64" s="107" t="s">
        <v>870</v>
      </c>
      <c r="AB64" s="107" t="s">
        <v>870</v>
      </c>
      <c r="AC64" s="107" t="s">
        <v>870</v>
      </c>
      <c r="AD64" s="107" t="s">
        <v>870</v>
      </c>
      <c r="AE64" s="107" t="s">
        <v>870</v>
      </c>
      <c r="AF64" s="107" t="s">
        <v>870</v>
      </c>
      <c r="AG64" s="107" t="s">
        <v>870</v>
      </c>
      <c r="AH64" s="107" t="s">
        <v>870</v>
      </c>
      <c r="AI64" s="107" t="s">
        <v>870</v>
      </c>
      <c r="AJ64" s="107" t="s">
        <v>870</v>
      </c>
      <c r="AK64" s="107" t="s">
        <v>870</v>
      </c>
      <c r="AL64" s="107" t="s">
        <v>870</v>
      </c>
      <c r="AM64" s="107" t="s">
        <v>870</v>
      </c>
      <c r="AN64" s="107" t="s">
        <v>870</v>
      </c>
      <c r="AO64" s="107" t="s">
        <v>870</v>
      </c>
      <c r="AP64" s="107" t="s">
        <v>870</v>
      </c>
      <c r="AQ64" s="107" t="s">
        <v>870</v>
      </c>
      <c r="AR64" s="107" t="s">
        <v>870</v>
      </c>
      <c r="AS64" s="107" t="s">
        <v>870</v>
      </c>
      <c r="AT64" s="107" t="s">
        <v>870</v>
      </c>
      <c r="AU64" s="107" t="s">
        <v>870</v>
      </c>
      <c r="AV64" s="107" t="s">
        <v>870</v>
      </c>
      <c r="AW64" s="107" t="s">
        <v>870</v>
      </c>
      <c r="AX64" s="107" t="s">
        <v>870</v>
      </c>
      <c r="AY64" s="107" t="s">
        <v>870</v>
      </c>
      <c r="AZ64" s="107" t="s">
        <v>870</v>
      </c>
      <c r="BA64" s="107" t="s">
        <v>870</v>
      </c>
      <c r="BB64" s="107" t="s">
        <v>870</v>
      </c>
      <c r="BC64" s="107" t="s">
        <v>870</v>
      </c>
      <c r="BD64" s="107" t="s">
        <v>870</v>
      </c>
      <c r="BE64" s="107" t="s">
        <v>870</v>
      </c>
      <c r="BF64" s="107" t="s">
        <v>870</v>
      </c>
      <c r="BG64" s="107" t="s">
        <v>870</v>
      </c>
      <c r="BH64" s="62"/>
    </row>
    <row r="65" spans="1:60" ht="21" x14ac:dyDescent="0.25">
      <c r="A65" s="78" t="s">
        <v>882</v>
      </c>
      <c r="B65" s="106" t="s">
        <v>883</v>
      </c>
      <c r="C65" s="107"/>
      <c r="D65" s="107" t="s">
        <v>870</v>
      </c>
      <c r="E65" s="107" t="s">
        <v>870</v>
      </c>
      <c r="F65" s="107" t="s">
        <v>870</v>
      </c>
      <c r="G65" s="107" t="s">
        <v>870</v>
      </c>
      <c r="H65" s="107" t="s">
        <v>870</v>
      </c>
      <c r="I65" s="107" t="s">
        <v>870</v>
      </c>
      <c r="J65" s="107" t="s">
        <v>870</v>
      </c>
      <c r="K65" s="107" t="s">
        <v>870</v>
      </c>
      <c r="L65" s="107" t="s">
        <v>870</v>
      </c>
      <c r="M65" s="107" t="s">
        <v>870</v>
      </c>
      <c r="N65" s="107" t="s">
        <v>870</v>
      </c>
      <c r="O65" s="107" t="s">
        <v>870</v>
      </c>
      <c r="P65" s="107" t="s">
        <v>870</v>
      </c>
      <c r="Q65" s="107" t="s">
        <v>870</v>
      </c>
      <c r="R65" s="107" t="s">
        <v>870</v>
      </c>
      <c r="S65" s="107" t="s">
        <v>870</v>
      </c>
      <c r="T65" s="107" t="s">
        <v>870</v>
      </c>
      <c r="U65" s="107" t="s">
        <v>870</v>
      </c>
      <c r="V65" s="107" t="s">
        <v>870</v>
      </c>
      <c r="W65" s="107" t="s">
        <v>870</v>
      </c>
      <c r="X65" s="107" t="s">
        <v>870</v>
      </c>
      <c r="Y65" s="107" t="s">
        <v>870</v>
      </c>
      <c r="Z65" s="107" t="s">
        <v>870</v>
      </c>
      <c r="AA65" s="107" t="s">
        <v>870</v>
      </c>
      <c r="AB65" s="107" t="s">
        <v>870</v>
      </c>
      <c r="AC65" s="107" t="s">
        <v>870</v>
      </c>
      <c r="AD65" s="107" t="s">
        <v>870</v>
      </c>
      <c r="AE65" s="107" t="s">
        <v>870</v>
      </c>
      <c r="AF65" s="107" t="s">
        <v>870</v>
      </c>
      <c r="AG65" s="107" t="s">
        <v>870</v>
      </c>
      <c r="AH65" s="107" t="s">
        <v>870</v>
      </c>
      <c r="AI65" s="107" t="s">
        <v>870</v>
      </c>
      <c r="AJ65" s="107" t="s">
        <v>870</v>
      </c>
      <c r="AK65" s="107" t="s">
        <v>870</v>
      </c>
      <c r="AL65" s="107" t="s">
        <v>870</v>
      </c>
      <c r="AM65" s="107" t="s">
        <v>870</v>
      </c>
      <c r="AN65" s="107" t="s">
        <v>870</v>
      </c>
      <c r="AO65" s="107" t="s">
        <v>870</v>
      </c>
      <c r="AP65" s="107" t="s">
        <v>870</v>
      </c>
      <c r="AQ65" s="107" t="s">
        <v>870</v>
      </c>
      <c r="AR65" s="107" t="s">
        <v>870</v>
      </c>
      <c r="AS65" s="107" t="s">
        <v>870</v>
      </c>
      <c r="AT65" s="107" t="s">
        <v>870</v>
      </c>
      <c r="AU65" s="107" t="s">
        <v>870</v>
      </c>
      <c r="AV65" s="107" t="s">
        <v>870</v>
      </c>
      <c r="AW65" s="107" t="s">
        <v>870</v>
      </c>
      <c r="AX65" s="107" t="s">
        <v>870</v>
      </c>
      <c r="AY65" s="107" t="s">
        <v>870</v>
      </c>
      <c r="AZ65" s="107" t="s">
        <v>870</v>
      </c>
      <c r="BA65" s="107" t="s">
        <v>870</v>
      </c>
      <c r="BB65" s="107" t="s">
        <v>870</v>
      </c>
      <c r="BC65" s="107" t="s">
        <v>870</v>
      </c>
      <c r="BD65" s="107" t="s">
        <v>870</v>
      </c>
      <c r="BE65" s="107" t="s">
        <v>870</v>
      </c>
      <c r="BF65" s="107" t="s">
        <v>870</v>
      </c>
      <c r="BG65" s="107" t="s">
        <v>870</v>
      </c>
      <c r="BH65" s="62"/>
    </row>
    <row r="66" spans="1:60" ht="42" x14ac:dyDescent="0.25">
      <c r="A66" s="78" t="s">
        <v>406</v>
      </c>
      <c r="B66" s="106" t="s">
        <v>884</v>
      </c>
      <c r="C66" s="107"/>
      <c r="D66" s="107" t="s">
        <v>870</v>
      </c>
      <c r="E66" s="107" t="s">
        <v>870</v>
      </c>
      <c r="F66" s="107" t="s">
        <v>870</v>
      </c>
      <c r="G66" s="107" t="s">
        <v>870</v>
      </c>
      <c r="H66" s="107" t="s">
        <v>870</v>
      </c>
      <c r="I66" s="107" t="s">
        <v>870</v>
      </c>
      <c r="J66" s="107" t="s">
        <v>870</v>
      </c>
      <c r="K66" s="107" t="s">
        <v>870</v>
      </c>
      <c r="L66" s="107" t="s">
        <v>870</v>
      </c>
      <c r="M66" s="107" t="s">
        <v>870</v>
      </c>
      <c r="N66" s="107" t="s">
        <v>870</v>
      </c>
      <c r="O66" s="107" t="s">
        <v>870</v>
      </c>
      <c r="P66" s="107" t="s">
        <v>870</v>
      </c>
      <c r="Q66" s="107" t="s">
        <v>870</v>
      </c>
      <c r="R66" s="107" t="s">
        <v>870</v>
      </c>
      <c r="S66" s="107" t="s">
        <v>870</v>
      </c>
      <c r="T66" s="107" t="s">
        <v>870</v>
      </c>
      <c r="U66" s="107" t="s">
        <v>870</v>
      </c>
      <c r="V66" s="107" t="s">
        <v>870</v>
      </c>
      <c r="W66" s="107" t="s">
        <v>870</v>
      </c>
      <c r="X66" s="107" t="s">
        <v>870</v>
      </c>
      <c r="Y66" s="107" t="s">
        <v>870</v>
      </c>
      <c r="Z66" s="107" t="s">
        <v>870</v>
      </c>
      <c r="AA66" s="107" t="s">
        <v>870</v>
      </c>
      <c r="AB66" s="107" t="s">
        <v>870</v>
      </c>
      <c r="AC66" s="107" t="s">
        <v>870</v>
      </c>
      <c r="AD66" s="107" t="s">
        <v>870</v>
      </c>
      <c r="AE66" s="107" t="s">
        <v>870</v>
      </c>
      <c r="AF66" s="107" t="s">
        <v>870</v>
      </c>
      <c r="AG66" s="107" t="s">
        <v>870</v>
      </c>
      <c r="AH66" s="107" t="s">
        <v>870</v>
      </c>
      <c r="AI66" s="107" t="s">
        <v>870</v>
      </c>
      <c r="AJ66" s="107" t="s">
        <v>870</v>
      </c>
      <c r="AK66" s="107" t="s">
        <v>870</v>
      </c>
      <c r="AL66" s="107" t="s">
        <v>870</v>
      </c>
      <c r="AM66" s="107" t="s">
        <v>870</v>
      </c>
      <c r="AN66" s="107" t="s">
        <v>870</v>
      </c>
      <c r="AO66" s="107" t="s">
        <v>870</v>
      </c>
      <c r="AP66" s="107" t="s">
        <v>870</v>
      </c>
      <c r="AQ66" s="107" t="s">
        <v>870</v>
      </c>
      <c r="AR66" s="107" t="s">
        <v>870</v>
      </c>
      <c r="AS66" s="107" t="s">
        <v>870</v>
      </c>
      <c r="AT66" s="107" t="s">
        <v>870</v>
      </c>
      <c r="AU66" s="107" t="s">
        <v>870</v>
      </c>
      <c r="AV66" s="107" t="s">
        <v>870</v>
      </c>
      <c r="AW66" s="107" t="s">
        <v>870</v>
      </c>
      <c r="AX66" s="107" t="s">
        <v>870</v>
      </c>
      <c r="AY66" s="107" t="s">
        <v>870</v>
      </c>
      <c r="AZ66" s="107" t="s">
        <v>870</v>
      </c>
      <c r="BA66" s="107" t="s">
        <v>870</v>
      </c>
      <c r="BB66" s="107" t="s">
        <v>870</v>
      </c>
      <c r="BC66" s="107" t="s">
        <v>870</v>
      </c>
      <c r="BD66" s="107" t="s">
        <v>870</v>
      </c>
      <c r="BE66" s="107" t="s">
        <v>870</v>
      </c>
      <c r="BF66" s="107" t="s">
        <v>870</v>
      </c>
      <c r="BG66" s="107" t="s">
        <v>870</v>
      </c>
      <c r="BH66" s="62"/>
    </row>
    <row r="67" spans="1:60" ht="31.5" x14ac:dyDescent="0.25">
      <c r="A67" s="78" t="s">
        <v>885</v>
      </c>
      <c r="B67" s="106" t="s">
        <v>886</v>
      </c>
      <c r="C67" s="107"/>
      <c r="D67" s="107" t="s">
        <v>870</v>
      </c>
      <c r="E67" s="107" t="s">
        <v>870</v>
      </c>
      <c r="F67" s="107" t="s">
        <v>870</v>
      </c>
      <c r="G67" s="107" t="s">
        <v>870</v>
      </c>
      <c r="H67" s="107" t="s">
        <v>870</v>
      </c>
      <c r="I67" s="107" t="s">
        <v>870</v>
      </c>
      <c r="J67" s="107" t="s">
        <v>870</v>
      </c>
      <c r="K67" s="107" t="s">
        <v>870</v>
      </c>
      <c r="L67" s="107" t="s">
        <v>870</v>
      </c>
      <c r="M67" s="107" t="s">
        <v>870</v>
      </c>
      <c r="N67" s="107" t="s">
        <v>870</v>
      </c>
      <c r="O67" s="107" t="s">
        <v>870</v>
      </c>
      <c r="P67" s="107" t="s">
        <v>870</v>
      </c>
      <c r="Q67" s="107" t="s">
        <v>870</v>
      </c>
      <c r="R67" s="107" t="s">
        <v>870</v>
      </c>
      <c r="S67" s="107" t="s">
        <v>870</v>
      </c>
      <c r="T67" s="107" t="s">
        <v>870</v>
      </c>
      <c r="U67" s="107" t="s">
        <v>870</v>
      </c>
      <c r="V67" s="107" t="s">
        <v>870</v>
      </c>
      <c r="W67" s="107" t="s">
        <v>870</v>
      </c>
      <c r="X67" s="107" t="s">
        <v>870</v>
      </c>
      <c r="Y67" s="107" t="s">
        <v>870</v>
      </c>
      <c r="Z67" s="107" t="s">
        <v>870</v>
      </c>
      <c r="AA67" s="107" t="s">
        <v>870</v>
      </c>
      <c r="AB67" s="107" t="s">
        <v>870</v>
      </c>
      <c r="AC67" s="107" t="s">
        <v>870</v>
      </c>
      <c r="AD67" s="107" t="s">
        <v>870</v>
      </c>
      <c r="AE67" s="107" t="s">
        <v>870</v>
      </c>
      <c r="AF67" s="107" t="s">
        <v>870</v>
      </c>
      <c r="AG67" s="107" t="s">
        <v>870</v>
      </c>
      <c r="AH67" s="107" t="s">
        <v>870</v>
      </c>
      <c r="AI67" s="107" t="s">
        <v>870</v>
      </c>
      <c r="AJ67" s="107" t="s">
        <v>870</v>
      </c>
      <c r="AK67" s="107" t="s">
        <v>870</v>
      </c>
      <c r="AL67" s="107" t="s">
        <v>870</v>
      </c>
      <c r="AM67" s="107" t="s">
        <v>870</v>
      </c>
      <c r="AN67" s="107" t="s">
        <v>870</v>
      </c>
      <c r="AO67" s="107" t="s">
        <v>870</v>
      </c>
      <c r="AP67" s="107" t="s">
        <v>870</v>
      </c>
      <c r="AQ67" s="107" t="s">
        <v>870</v>
      </c>
      <c r="AR67" s="107" t="s">
        <v>870</v>
      </c>
      <c r="AS67" s="107" t="s">
        <v>870</v>
      </c>
      <c r="AT67" s="107" t="s">
        <v>870</v>
      </c>
      <c r="AU67" s="107" t="s">
        <v>870</v>
      </c>
      <c r="AV67" s="107" t="s">
        <v>870</v>
      </c>
      <c r="AW67" s="107" t="s">
        <v>870</v>
      </c>
      <c r="AX67" s="107" t="s">
        <v>870</v>
      </c>
      <c r="AY67" s="107" t="s">
        <v>870</v>
      </c>
      <c r="AZ67" s="107" t="s">
        <v>870</v>
      </c>
      <c r="BA67" s="107" t="s">
        <v>870</v>
      </c>
      <c r="BB67" s="107" t="s">
        <v>870</v>
      </c>
      <c r="BC67" s="107" t="s">
        <v>870</v>
      </c>
      <c r="BD67" s="107" t="s">
        <v>870</v>
      </c>
      <c r="BE67" s="107" t="s">
        <v>870</v>
      </c>
      <c r="BF67" s="107" t="s">
        <v>870</v>
      </c>
      <c r="BG67" s="107" t="s">
        <v>870</v>
      </c>
      <c r="BH67" s="62"/>
    </row>
    <row r="68" spans="1:60" ht="31.5" x14ac:dyDescent="0.25">
      <c r="A68" s="78" t="s">
        <v>887</v>
      </c>
      <c r="B68" s="106" t="s">
        <v>888</v>
      </c>
      <c r="C68" s="107"/>
      <c r="D68" s="107" t="s">
        <v>870</v>
      </c>
      <c r="E68" s="107" t="s">
        <v>870</v>
      </c>
      <c r="F68" s="107" t="s">
        <v>870</v>
      </c>
      <c r="G68" s="107" t="s">
        <v>870</v>
      </c>
      <c r="H68" s="107" t="s">
        <v>870</v>
      </c>
      <c r="I68" s="107" t="s">
        <v>870</v>
      </c>
      <c r="J68" s="107" t="s">
        <v>870</v>
      </c>
      <c r="K68" s="107" t="s">
        <v>870</v>
      </c>
      <c r="L68" s="107" t="s">
        <v>870</v>
      </c>
      <c r="M68" s="107" t="s">
        <v>870</v>
      </c>
      <c r="N68" s="107" t="s">
        <v>870</v>
      </c>
      <c r="O68" s="107" t="s">
        <v>870</v>
      </c>
      <c r="P68" s="107" t="s">
        <v>870</v>
      </c>
      <c r="Q68" s="107" t="s">
        <v>870</v>
      </c>
      <c r="R68" s="107" t="s">
        <v>870</v>
      </c>
      <c r="S68" s="107" t="s">
        <v>870</v>
      </c>
      <c r="T68" s="107" t="s">
        <v>870</v>
      </c>
      <c r="U68" s="107" t="s">
        <v>870</v>
      </c>
      <c r="V68" s="107" t="s">
        <v>870</v>
      </c>
      <c r="W68" s="107" t="s">
        <v>870</v>
      </c>
      <c r="X68" s="107" t="s">
        <v>870</v>
      </c>
      <c r="Y68" s="107" t="s">
        <v>870</v>
      </c>
      <c r="Z68" s="107" t="s">
        <v>870</v>
      </c>
      <c r="AA68" s="107" t="s">
        <v>870</v>
      </c>
      <c r="AB68" s="107" t="s">
        <v>870</v>
      </c>
      <c r="AC68" s="107" t="s">
        <v>870</v>
      </c>
      <c r="AD68" s="107" t="s">
        <v>870</v>
      </c>
      <c r="AE68" s="107" t="s">
        <v>870</v>
      </c>
      <c r="AF68" s="107" t="s">
        <v>870</v>
      </c>
      <c r="AG68" s="107" t="s">
        <v>870</v>
      </c>
      <c r="AH68" s="107" t="s">
        <v>870</v>
      </c>
      <c r="AI68" s="107" t="s">
        <v>870</v>
      </c>
      <c r="AJ68" s="107" t="s">
        <v>870</v>
      </c>
      <c r="AK68" s="107" t="s">
        <v>870</v>
      </c>
      <c r="AL68" s="107" t="s">
        <v>870</v>
      </c>
      <c r="AM68" s="107" t="s">
        <v>870</v>
      </c>
      <c r="AN68" s="107" t="s">
        <v>870</v>
      </c>
      <c r="AO68" s="107" t="s">
        <v>870</v>
      </c>
      <c r="AP68" s="107" t="s">
        <v>870</v>
      </c>
      <c r="AQ68" s="107" t="s">
        <v>870</v>
      </c>
      <c r="AR68" s="107" t="s">
        <v>870</v>
      </c>
      <c r="AS68" s="107" t="s">
        <v>870</v>
      </c>
      <c r="AT68" s="107" t="s">
        <v>870</v>
      </c>
      <c r="AU68" s="107" t="s">
        <v>870</v>
      </c>
      <c r="AV68" s="107" t="s">
        <v>870</v>
      </c>
      <c r="AW68" s="107" t="s">
        <v>870</v>
      </c>
      <c r="AX68" s="107" t="s">
        <v>870</v>
      </c>
      <c r="AY68" s="107" t="s">
        <v>870</v>
      </c>
      <c r="AZ68" s="107" t="s">
        <v>870</v>
      </c>
      <c r="BA68" s="107" t="s">
        <v>870</v>
      </c>
      <c r="BB68" s="107" t="s">
        <v>870</v>
      </c>
      <c r="BC68" s="107" t="s">
        <v>870</v>
      </c>
      <c r="BD68" s="107" t="s">
        <v>870</v>
      </c>
      <c r="BE68" s="107" t="s">
        <v>870</v>
      </c>
      <c r="BF68" s="107" t="s">
        <v>870</v>
      </c>
      <c r="BG68" s="107" t="s">
        <v>870</v>
      </c>
      <c r="BH68" s="62"/>
    </row>
    <row r="69" spans="1:60" ht="21" x14ac:dyDescent="0.25">
      <c r="A69" s="78" t="s">
        <v>405</v>
      </c>
      <c r="B69" s="106" t="s">
        <v>889</v>
      </c>
      <c r="C69" s="107"/>
      <c r="D69" s="107" t="s">
        <v>870</v>
      </c>
      <c r="E69" s="107" t="s">
        <v>870</v>
      </c>
      <c r="F69" s="107" t="s">
        <v>870</v>
      </c>
      <c r="G69" s="107" t="s">
        <v>870</v>
      </c>
      <c r="H69" s="107" t="s">
        <v>870</v>
      </c>
      <c r="I69" s="107" t="s">
        <v>870</v>
      </c>
      <c r="J69" s="107" t="s">
        <v>870</v>
      </c>
      <c r="K69" s="107" t="s">
        <v>870</v>
      </c>
      <c r="L69" s="107" t="s">
        <v>870</v>
      </c>
      <c r="M69" s="107" t="s">
        <v>870</v>
      </c>
      <c r="N69" s="107" t="s">
        <v>870</v>
      </c>
      <c r="O69" s="107" t="s">
        <v>870</v>
      </c>
      <c r="P69" s="107" t="s">
        <v>870</v>
      </c>
      <c r="Q69" s="107" t="s">
        <v>870</v>
      </c>
      <c r="R69" s="107" t="s">
        <v>870</v>
      </c>
      <c r="S69" s="107" t="s">
        <v>870</v>
      </c>
      <c r="T69" s="107" t="s">
        <v>870</v>
      </c>
      <c r="U69" s="107" t="s">
        <v>870</v>
      </c>
      <c r="V69" s="107" t="s">
        <v>870</v>
      </c>
      <c r="W69" s="107" t="s">
        <v>870</v>
      </c>
      <c r="X69" s="107" t="s">
        <v>870</v>
      </c>
      <c r="Y69" s="107" t="s">
        <v>870</v>
      </c>
      <c r="Z69" s="107" t="s">
        <v>870</v>
      </c>
      <c r="AA69" s="107" t="s">
        <v>870</v>
      </c>
      <c r="AB69" s="107" t="s">
        <v>870</v>
      </c>
      <c r="AC69" s="107" t="s">
        <v>870</v>
      </c>
      <c r="AD69" s="107" t="s">
        <v>870</v>
      </c>
      <c r="AE69" s="107" t="s">
        <v>870</v>
      </c>
      <c r="AF69" s="107" t="s">
        <v>870</v>
      </c>
      <c r="AG69" s="107" t="s">
        <v>870</v>
      </c>
      <c r="AH69" s="107" t="s">
        <v>870</v>
      </c>
      <c r="AI69" s="107" t="s">
        <v>870</v>
      </c>
      <c r="AJ69" s="107" t="s">
        <v>870</v>
      </c>
      <c r="AK69" s="107" t="s">
        <v>870</v>
      </c>
      <c r="AL69" s="107" t="s">
        <v>870</v>
      </c>
      <c r="AM69" s="107" t="s">
        <v>870</v>
      </c>
      <c r="AN69" s="107" t="s">
        <v>870</v>
      </c>
      <c r="AO69" s="107" t="s">
        <v>870</v>
      </c>
      <c r="AP69" s="107" t="s">
        <v>870</v>
      </c>
      <c r="AQ69" s="107" t="s">
        <v>870</v>
      </c>
      <c r="AR69" s="107" t="s">
        <v>870</v>
      </c>
      <c r="AS69" s="107" t="s">
        <v>870</v>
      </c>
      <c r="AT69" s="107" t="s">
        <v>870</v>
      </c>
      <c r="AU69" s="107" t="s">
        <v>870</v>
      </c>
      <c r="AV69" s="107" t="s">
        <v>870</v>
      </c>
      <c r="AW69" s="107" t="s">
        <v>870</v>
      </c>
      <c r="AX69" s="107" t="s">
        <v>870</v>
      </c>
      <c r="AY69" s="107" t="s">
        <v>870</v>
      </c>
      <c r="AZ69" s="107" t="s">
        <v>870</v>
      </c>
      <c r="BA69" s="107" t="s">
        <v>870</v>
      </c>
      <c r="BB69" s="107" t="s">
        <v>870</v>
      </c>
      <c r="BC69" s="107" t="s">
        <v>870</v>
      </c>
      <c r="BD69" s="107" t="s">
        <v>870</v>
      </c>
      <c r="BE69" s="107" t="s">
        <v>870</v>
      </c>
      <c r="BF69" s="107" t="s">
        <v>870</v>
      </c>
      <c r="BG69" s="107" t="s">
        <v>870</v>
      </c>
      <c r="BH69" s="62"/>
    </row>
    <row r="70" spans="1:60" ht="31.5" x14ac:dyDescent="0.25">
      <c r="A70" s="78" t="s">
        <v>807</v>
      </c>
      <c r="B70" s="106" t="s">
        <v>890</v>
      </c>
      <c r="C70" s="107"/>
      <c r="D70" s="107" t="s">
        <v>870</v>
      </c>
      <c r="E70" s="107" t="s">
        <v>870</v>
      </c>
      <c r="F70" s="107" t="s">
        <v>870</v>
      </c>
      <c r="G70" s="107" t="s">
        <v>870</v>
      </c>
      <c r="H70" s="107" t="s">
        <v>870</v>
      </c>
      <c r="I70" s="107" t="s">
        <v>870</v>
      </c>
      <c r="J70" s="107" t="s">
        <v>870</v>
      </c>
      <c r="K70" s="107" t="s">
        <v>870</v>
      </c>
      <c r="L70" s="107" t="s">
        <v>870</v>
      </c>
      <c r="M70" s="107" t="s">
        <v>870</v>
      </c>
      <c r="N70" s="107" t="s">
        <v>870</v>
      </c>
      <c r="O70" s="107" t="s">
        <v>870</v>
      </c>
      <c r="P70" s="107" t="s">
        <v>870</v>
      </c>
      <c r="Q70" s="107" t="s">
        <v>870</v>
      </c>
      <c r="R70" s="107" t="s">
        <v>870</v>
      </c>
      <c r="S70" s="107" t="s">
        <v>870</v>
      </c>
      <c r="T70" s="107" t="s">
        <v>870</v>
      </c>
      <c r="U70" s="107" t="s">
        <v>870</v>
      </c>
      <c r="V70" s="107" t="s">
        <v>870</v>
      </c>
      <c r="W70" s="107" t="s">
        <v>870</v>
      </c>
      <c r="X70" s="107" t="s">
        <v>870</v>
      </c>
      <c r="Y70" s="107" t="s">
        <v>870</v>
      </c>
      <c r="Z70" s="107" t="s">
        <v>870</v>
      </c>
      <c r="AA70" s="107" t="s">
        <v>870</v>
      </c>
      <c r="AB70" s="107" t="s">
        <v>870</v>
      </c>
      <c r="AC70" s="107" t="s">
        <v>870</v>
      </c>
      <c r="AD70" s="107" t="s">
        <v>870</v>
      </c>
      <c r="AE70" s="107" t="s">
        <v>870</v>
      </c>
      <c r="AF70" s="107" t="s">
        <v>870</v>
      </c>
      <c r="AG70" s="107" t="s">
        <v>870</v>
      </c>
      <c r="AH70" s="107" t="s">
        <v>870</v>
      </c>
      <c r="AI70" s="107" t="s">
        <v>870</v>
      </c>
      <c r="AJ70" s="107" t="s">
        <v>870</v>
      </c>
      <c r="AK70" s="107" t="s">
        <v>870</v>
      </c>
      <c r="AL70" s="107" t="s">
        <v>870</v>
      </c>
      <c r="AM70" s="107" t="s">
        <v>870</v>
      </c>
      <c r="AN70" s="107" t="s">
        <v>870</v>
      </c>
      <c r="AO70" s="107" t="s">
        <v>870</v>
      </c>
      <c r="AP70" s="107" t="s">
        <v>870</v>
      </c>
      <c r="AQ70" s="107" t="s">
        <v>870</v>
      </c>
      <c r="AR70" s="107" t="s">
        <v>870</v>
      </c>
      <c r="AS70" s="107" t="s">
        <v>870</v>
      </c>
      <c r="AT70" s="107" t="s">
        <v>870</v>
      </c>
      <c r="AU70" s="107" t="s">
        <v>870</v>
      </c>
      <c r="AV70" s="107" t="s">
        <v>870</v>
      </c>
      <c r="AW70" s="107" t="s">
        <v>870</v>
      </c>
      <c r="AX70" s="107" t="s">
        <v>870</v>
      </c>
      <c r="AY70" s="107" t="s">
        <v>870</v>
      </c>
      <c r="AZ70" s="107" t="s">
        <v>870</v>
      </c>
      <c r="BA70" s="107" t="s">
        <v>870</v>
      </c>
      <c r="BB70" s="107" t="s">
        <v>870</v>
      </c>
      <c r="BC70" s="107" t="s">
        <v>870</v>
      </c>
      <c r="BD70" s="107" t="s">
        <v>870</v>
      </c>
      <c r="BE70" s="107" t="s">
        <v>870</v>
      </c>
      <c r="BF70" s="107" t="s">
        <v>870</v>
      </c>
      <c r="BG70" s="107" t="s">
        <v>870</v>
      </c>
      <c r="BH70" s="62"/>
    </row>
    <row r="71" spans="1:60" ht="21" x14ac:dyDescent="0.25">
      <c r="A71" s="78" t="s">
        <v>806</v>
      </c>
      <c r="B71" s="106" t="s">
        <v>891</v>
      </c>
      <c r="C71" s="107"/>
      <c r="D71" s="107" t="s">
        <v>870</v>
      </c>
      <c r="E71" s="107" t="s">
        <v>870</v>
      </c>
      <c r="F71" s="107" t="s">
        <v>870</v>
      </c>
      <c r="G71" s="107" t="s">
        <v>870</v>
      </c>
      <c r="H71" s="107" t="s">
        <v>870</v>
      </c>
      <c r="I71" s="107" t="s">
        <v>870</v>
      </c>
      <c r="J71" s="107" t="s">
        <v>870</v>
      </c>
      <c r="K71" s="107" t="s">
        <v>870</v>
      </c>
      <c r="L71" s="107" t="s">
        <v>870</v>
      </c>
      <c r="M71" s="107" t="s">
        <v>870</v>
      </c>
      <c r="N71" s="107" t="s">
        <v>870</v>
      </c>
      <c r="O71" s="107" t="s">
        <v>870</v>
      </c>
      <c r="P71" s="107" t="s">
        <v>870</v>
      </c>
      <c r="Q71" s="107" t="s">
        <v>870</v>
      </c>
      <c r="R71" s="107" t="s">
        <v>870</v>
      </c>
      <c r="S71" s="107" t="s">
        <v>870</v>
      </c>
      <c r="T71" s="107" t="s">
        <v>870</v>
      </c>
      <c r="U71" s="107" t="s">
        <v>870</v>
      </c>
      <c r="V71" s="107" t="s">
        <v>870</v>
      </c>
      <c r="W71" s="107" t="s">
        <v>870</v>
      </c>
      <c r="X71" s="107" t="s">
        <v>870</v>
      </c>
      <c r="Y71" s="107" t="s">
        <v>870</v>
      </c>
      <c r="Z71" s="107" t="s">
        <v>870</v>
      </c>
      <c r="AA71" s="107" t="s">
        <v>870</v>
      </c>
      <c r="AB71" s="107" t="s">
        <v>870</v>
      </c>
      <c r="AC71" s="107" t="s">
        <v>870</v>
      </c>
      <c r="AD71" s="107" t="s">
        <v>870</v>
      </c>
      <c r="AE71" s="107" t="s">
        <v>870</v>
      </c>
      <c r="AF71" s="107" t="s">
        <v>870</v>
      </c>
      <c r="AG71" s="107" t="s">
        <v>870</v>
      </c>
      <c r="AH71" s="107" t="s">
        <v>870</v>
      </c>
      <c r="AI71" s="107" t="s">
        <v>870</v>
      </c>
      <c r="AJ71" s="107" t="s">
        <v>870</v>
      </c>
      <c r="AK71" s="107" t="s">
        <v>870</v>
      </c>
      <c r="AL71" s="107" t="s">
        <v>870</v>
      </c>
      <c r="AM71" s="107" t="s">
        <v>870</v>
      </c>
      <c r="AN71" s="107" t="s">
        <v>870</v>
      </c>
      <c r="AO71" s="107" t="s">
        <v>870</v>
      </c>
      <c r="AP71" s="107" t="s">
        <v>870</v>
      </c>
      <c r="AQ71" s="107" t="s">
        <v>870</v>
      </c>
      <c r="AR71" s="107" t="s">
        <v>870</v>
      </c>
      <c r="AS71" s="107" t="s">
        <v>870</v>
      </c>
      <c r="AT71" s="107" t="s">
        <v>870</v>
      </c>
      <c r="AU71" s="107" t="s">
        <v>870</v>
      </c>
      <c r="AV71" s="107" t="s">
        <v>870</v>
      </c>
      <c r="AW71" s="107" t="s">
        <v>870</v>
      </c>
      <c r="AX71" s="107" t="s">
        <v>870</v>
      </c>
      <c r="AY71" s="107" t="s">
        <v>870</v>
      </c>
      <c r="AZ71" s="107" t="s">
        <v>870</v>
      </c>
      <c r="BA71" s="107" t="s">
        <v>870</v>
      </c>
      <c r="BB71" s="107" t="s">
        <v>870</v>
      </c>
      <c r="BC71" s="107" t="s">
        <v>870</v>
      </c>
      <c r="BD71" s="107" t="s">
        <v>870</v>
      </c>
      <c r="BE71" s="107" t="s">
        <v>870</v>
      </c>
      <c r="BF71" s="107" t="s">
        <v>870</v>
      </c>
      <c r="BG71" s="107" t="s">
        <v>870</v>
      </c>
      <c r="BH71" s="62"/>
    </row>
    <row r="75" spans="1:60" x14ac:dyDescent="0.25">
      <c r="B75" s="2" t="s">
        <v>822</v>
      </c>
      <c r="D75" s="57"/>
      <c r="E75" s="57"/>
      <c r="F75" s="57"/>
      <c r="G75" s="57"/>
      <c r="H75" s="57"/>
      <c r="I75" s="57"/>
      <c r="J75" s="2" t="s">
        <v>823</v>
      </c>
    </row>
  </sheetData>
  <mergeCells count="26"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83"/>
  <sheetViews>
    <sheetView topLeftCell="A10" zoomScale="110" zoomScaleNormal="110" zoomScaleSheetLayoutView="115" workbookViewId="0"/>
  </sheetViews>
  <sheetFormatPr defaultRowHeight="15.75" x14ac:dyDescent="0.25"/>
  <cols>
    <col min="1" max="1" width="5.7109375" style="2" customWidth="1"/>
    <col min="2" max="2" width="22.28515625" style="2" customWidth="1"/>
    <col min="3" max="3" width="8.8554687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9" width="5.28515625" style="2" bestFit="1" customWidth="1"/>
    <col min="40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27" t="s">
        <v>11</v>
      </c>
      <c r="AY2" s="327"/>
      <c r="AZ2" s="327"/>
      <c r="BA2" s="327"/>
      <c r="BB2" s="327"/>
      <c r="BC2" s="327"/>
    </row>
    <row r="3" spans="1:55" s="36" customFormat="1" ht="9.75" customHeight="1" x14ac:dyDescent="0.2">
      <c r="A3" s="373" t="s">
        <v>170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</row>
    <row r="4" spans="1:55" s="36" customFormat="1" ht="12.75" customHeight="1" x14ac:dyDescent="0.2">
      <c r="A4" s="373" t="s">
        <v>985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</row>
    <row r="5" spans="1:55" ht="9" customHeight="1" x14ac:dyDescent="0.25"/>
    <row r="6" spans="1:55" s="36" customFormat="1" ht="10.5" x14ac:dyDescent="0.2">
      <c r="V6" s="44" t="s">
        <v>12</v>
      </c>
      <c r="W6" s="374" t="s">
        <v>820</v>
      </c>
      <c r="X6" s="374"/>
      <c r="Y6" s="374"/>
      <c r="Z6" s="374"/>
      <c r="AA6" s="374"/>
      <c r="AB6" s="374"/>
      <c r="AC6" s="374"/>
      <c r="AD6" s="374"/>
      <c r="AE6" s="374"/>
      <c r="AF6" s="81"/>
      <c r="AG6" s="81"/>
      <c r="AH6" s="81"/>
      <c r="AI6" s="81"/>
      <c r="AJ6" s="81"/>
      <c r="AK6" s="81"/>
      <c r="AL6" s="53"/>
      <c r="AM6" s="53"/>
      <c r="AN6" s="53"/>
      <c r="AO6" s="53"/>
    </row>
    <row r="7" spans="1:55" s="38" customFormat="1" ht="10.5" customHeight="1" x14ac:dyDescent="0.15">
      <c r="W7" s="391" t="s">
        <v>13</v>
      </c>
      <c r="X7" s="391"/>
      <c r="Y7" s="391"/>
      <c r="Z7" s="391"/>
      <c r="AA7" s="391"/>
      <c r="AB7" s="391"/>
      <c r="AC7" s="391"/>
      <c r="AD7" s="391"/>
      <c r="AE7" s="391"/>
      <c r="AF7" s="343"/>
      <c r="AG7" s="343"/>
      <c r="AH7" s="343"/>
      <c r="AI7" s="343"/>
      <c r="AJ7" s="343"/>
      <c r="AK7" s="343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64" t="s">
        <v>894</v>
      </c>
      <c r="AA9" s="364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3" t="s">
        <v>821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52"/>
      <c r="AO11" s="52"/>
      <c r="AP11" s="52"/>
      <c r="AQ11" s="84"/>
      <c r="AR11" s="84"/>
      <c r="AS11" s="84"/>
      <c r="AT11" s="84"/>
    </row>
    <row r="12" spans="1:55" s="38" customFormat="1" ht="8.25" x14ac:dyDescent="0.15">
      <c r="Y12" s="343" t="s">
        <v>17</v>
      </c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9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65" t="s">
        <v>23</v>
      </c>
      <c r="B14" s="365" t="s">
        <v>22</v>
      </c>
      <c r="C14" s="365" t="s">
        <v>18</v>
      </c>
      <c r="D14" s="367" t="s">
        <v>976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9"/>
      <c r="AD14" s="384" t="s">
        <v>915</v>
      </c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6"/>
    </row>
    <row r="15" spans="1:55" s="38" customFormat="1" ht="15" customHeight="1" x14ac:dyDescent="0.15">
      <c r="A15" s="366"/>
      <c r="B15" s="366"/>
      <c r="C15" s="366"/>
      <c r="D15" s="56" t="s">
        <v>0</v>
      </c>
      <c r="E15" s="381" t="s">
        <v>5</v>
      </c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3"/>
      <c r="AD15" s="51" t="s">
        <v>0</v>
      </c>
      <c r="AE15" s="367" t="s">
        <v>5</v>
      </c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9"/>
    </row>
    <row r="16" spans="1:55" s="38" customFormat="1" ht="15" customHeight="1" x14ac:dyDescent="0.15">
      <c r="A16" s="366"/>
      <c r="B16" s="366"/>
      <c r="C16" s="366"/>
      <c r="D16" s="365" t="s">
        <v>36</v>
      </c>
      <c r="E16" s="367" t="s">
        <v>36</v>
      </c>
      <c r="F16" s="368"/>
      <c r="G16" s="368"/>
      <c r="H16" s="368"/>
      <c r="I16" s="369"/>
      <c r="J16" s="367" t="s">
        <v>35</v>
      </c>
      <c r="K16" s="368"/>
      <c r="L16" s="368"/>
      <c r="M16" s="368"/>
      <c r="N16" s="369"/>
      <c r="O16" s="367" t="s">
        <v>34</v>
      </c>
      <c r="P16" s="368"/>
      <c r="Q16" s="368"/>
      <c r="R16" s="368"/>
      <c r="S16" s="369"/>
      <c r="T16" s="367" t="s">
        <v>33</v>
      </c>
      <c r="U16" s="368"/>
      <c r="V16" s="368"/>
      <c r="W16" s="368"/>
      <c r="X16" s="369"/>
      <c r="Y16" s="367" t="s">
        <v>32</v>
      </c>
      <c r="Z16" s="368"/>
      <c r="AA16" s="368"/>
      <c r="AB16" s="368"/>
      <c r="AC16" s="369"/>
      <c r="AD16" s="365" t="s">
        <v>36</v>
      </c>
      <c r="AE16" s="367" t="s">
        <v>36</v>
      </c>
      <c r="AF16" s="368"/>
      <c r="AG16" s="368"/>
      <c r="AH16" s="368"/>
      <c r="AI16" s="369"/>
      <c r="AJ16" s="367" t="s">
        <v>35</v>
      </c>
      <c r="AK16" s="368"/>
      <c r="AL16" s="368"/>
      <c r="AM16" s="368"/>
      <c r="AN16" s="369"/>
      <c r="AO16" s="367" t="s">
        <v>34</v>
      </c>
      <c r="AP16" s="368"/>
      <c r="AQ16" s="368"/>
      <c r="AR16" s="368"/>
      <c r="AS16" s="369"/>
      <c r="AT16" s="367" t="s">
        <v>33</v>
      </c>
      <c r="AU16" s="368"/>
      <c r="AV16" s="368"/>
      <c r="AW16" s="368"/>
      <c r="AX16" s="369"/>
      <c r="AY16" s="367" t="s">
        <v>32</v>
      </c>
      <c r="AZ16" s="368"/>
      <c r="BA16" s="368"/>
      <c r="BB16" s="368"/>
      <c r="BC16" s="369"/>
    </row>
    <row r="17" spans="1:55" s="38" customFormat="1" ht="108" customHeight="1" x14ac:dyDescent="0.15">
      <c r="A17" s="366"/>
      <c r="B17" s="366"/>
      <c r="C17" s="366"/>
      <c r="D17" s="387"/>
      <c r="E17" s="55" t="s">
        <v>169</v>
      </c>
      <c r="F17" s="55" t="s">
        <v>168</v>
      </c>
      <c r="G17" s="55" t="s">
        <v>167</v>
      </c>
      <c r="H17" s="55" t="s">
        <v>166</v>
      </c>
      <c r="I17" s="55" t="s">
        <v>165</v>
      </c>
      <c r="J17" s="55" t="s">
        <v>169</v>
      </c>
      <c r="K17" s="55" t="s">
        <v>168</v>
      </c>
      <c r="L17" s="55" t="s">
        <v>167</v>
      </c>
      <c r="M17" s="55" t="s">
        <v>166</v>
      </c>
      <c r="N17" s="55" t="s">
        <v>165</v>
      </c>
      <c r="O17" s="55" t="s">
        <v>169</v>
      </c>
      <c r="P17" s="55" t="s">
        <v>168</v>
      </c>
      <c r="Q17" s="55" t="s">
        <v>167</v>
      </c>
      <c r="R17" s="55" t="s">
        <v>166</v>
      </c>
      <c r="S17" s="55" t="s">
        <v>165</v>
      </c>
      <c r="T17" s="55" t="s">
        <v>169</v>
      </c>
      <c r="U17" s="55" t="s">
        <v>168</v>
      </c>
      <c r="V17" s="55" t="s">
        <v>167</v>
      </c>
      <c r="W17" s="55" t="s">
        <v>166</v>
      </c>
      <c r="X17" s="55" t="s">
        <v>165</v>
      </c>
      <c r="Y17" s="55" t="s">
        <v>169</v>
      </c>
      <c r="Z17" s="55" t="s">
        <v>168</v>
      </c>
      <c r="AA17" s="55" t="s">
        <v>167</v>
      </c>
      <c r="AB17" s="55" t="s">
        <v>166</v>
      </c>
      <c r="AC17" s="55" t="s">
        <v>165</v>
      </c>
      <c r="AD17" s="387"/>
      <c r="AE17" s="55" t="s">
        <v>169</v>
      </c>
      <c r="AF17" s="55" t="s">
        <v>168</v>
      </c>
      <c r="AG17" s="55" t="s">
        <v>167</v>
      </c>
      <c r="AH17" s="55" t="s">
        <v>166</v>
      </c>
      <c r="AI17" s="55" t="s">
        <v>165</v>
      </c>
      <c r="AJ17" s="55" t="s">
        <v>169</v>
      </c>
      <c r="AK17" s="55" t="s">
        <v>168</v>
      </c>
      <c r="AL17" s="55" t="s">
        <v>167</v>
      </c>
      <c r="AM17" s="55" t="s">
        <v>166</v>
      </c>
      <c r="AN17" s="55" t="s">
        <v>165</v>
      </c>
      <c r="AO17" s="55" t="s">
        <v>169</v>
      </c>
      <c r="AP17" s="55" t="s">
        <v>168</v>
      </c>
      <c r="AQ17" s="55" t="s">
        <v>167</v>
      </c>
      <c r="AR17" s="55" t="s">
        <v>166</v>
      </c>
      <c r="AS17" s="55" t="s">
        <v>165</v>
      </c>
      <c r="AT17" s="55" t="s">
        <v>169</v>
      </c>
      <c r="AU17" s="55" t="s">
        <v>168</v>
      </c>
      <c r="AV17" s="55" t="s">
        <v>167</v>
      </c>
      <c r="AW17" s="55" t="s">
        <v>166</v>
      </c>
      <c r="AX17" s="55" t="s">
        <v>165</v>
      </c>
      <c r="AY17" s="55" t="s">
        <v>169</v>
      </c>
      <c r="AZ17" s="55" t="s">
        <v>168</v>
      </c>
      <c r="BA17" s="55" t="s">
        <v>167</v>
      </c>
      <c r="BB17" s="55" t="s">
        <v>166</v>
      </c>
      <c r="BC17" s="55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11.25" customHeight="1" x14ac:dyDescent="0.15">
      <c r="A20" s="388" t="s">
        <v>10</v>
      </c>
      <c r="B20" s="389"/>
      <c r="C20" s="390"/>
      <c r="D20" s="54">
        <f>D52+D60+D76</f>
        <v>19.98</v>
      </c>
      <c r="E20" s="54">
        <f t="shared" ref="E20:BC20" si="0">E52+E60+E76</f>
        <v>14.398</v>
      </c>
      <c r="F20" s="54">
        <f t="shared" si="0"/>
        <v>0</v>
      </c>
      <c r="G20" s="54">
        <f t="shared" si="0"/>
        <v>4.6239999999999997</v>
      </c>
      <c r="H20" s="54">
        <f t="shared" si="0"/>
        <v>9.7739999999999991</v>
      </c>
      <c r="I20" s="54">
        <f t="shared" si="0"/>
        <v>0</v>
      </c>
      <c r="J20" s="54">
        <f t="shared" si="0"/>
        <v>2.9390000000000001</v>
      </c>
      <c r="K20" s="54">
        <f t="shared" si="0"/>
        <v>0</v>
      </c>
      <c r="L20" s="54">
        <f t="shared" si="0"/>
        <v>1.198</v>
      </c>
      <c r="M20" s="54">
        <f t="shared" si="0"/>
        <v>1.7410000000000001</v>
      </c>
      <c r="N20" s="54">
        <f t="shared" si="0"/>
        <v>0</v>
      </c>
      <c r="O20" s="54">
        <f t="shared" si="0"/>
        <v>2.2119999999999997</v>
      </c>
      <c r="P20" s="54">
        <f t="shared" si="0"/>
        <v>0</v>
      </c>
      <c r="Q20" s="54">
        <f t="shared" si="0"/>
        <v>0.82</v>
      </c>
      <c r="R20" s="54">
        <f t="shared" si="0"/>
        <v>1.3919999999999999</v>
      </c>
      <c r="S20" s="54">
        <f t="shared" si="0"/>
        <v>0</v>
      </c>
      <c r="T20" s="54">
        <f t="shared" si="0"/>
        <v>2.86</v>
      </c>
      <c r="U20" s="54">
        <f t="shared" si="0"/>
        <v>0</v>
      </c>
      <c r="V20" s="54">
        <f t="shared" si="0"/>
        <v>1.1769999999999998</v>
      </c>
      <c r="W20" s="54">
        <f t="shared" si="0"/>
        <v>1.6830000000000001</v>
      </c>
      <c r="X20" s="54">
        <f t="shared" si="0"/>
        <v>0</v>
      </c>
      <c r="Y20" s="54">
        <f t="shared" si="0"/>
        <v>6.3870000000000005</v>
      </c>
      <c r="Z20" s="54">
        <f t="shared" si="0"/>
        <v>0</v>
      </c>
      <c r="AA20" s="54">
        <f t="shared" si="0"/>
        <v>1.429</v>
      </c>
      <c r="AB20" s="54">
        <f t="shared" si="0"/>
        <v>4.9580000000000002</v>
      </c>
      <c r="AC20" s="54">
        <f t="shared" si="0"/>
        <v>0</v>
      </c>
      <c r="AD20" s="54">
        <f t="shared" si="0"/>
        <v>19.98</v>
      </c>
      <c r="AE20" s="275">
        <f t="shared" si="0"/>
        <v>11.999000000000001</v>
      </c>
      <c r="AF20" s="54">
        <f t="shared" si="0"/>
        <v>0</v>
      </c>
      <c r="AG20" s="54">
        <f t="shared" si="0"/>
        <v>3.8530000000000002</v>
      </c>
      <c r="AH20" s="54">
        <f t="shared" si="0"/>
        <v>8.1460000000000008</v>
      </c>
      <c r="AI20" s="54">
        <f t="shared" si="0"/>
        <v>0</v>
      </c>
      <c r="AJ20" s="54">
        <f t="shared" si="0"/>
        <v>2.4500000000000002</v>
      </c>
      <c r="AK20" s="54">
        <f t="shared" si="0"/>
        <v>0</v>
      </c>
      <c r="AL20" s="54">
        <f t="shared" si="0"/>
        <v>0.99900000000000011</v>
      </c>
      <c r="AM20" s="54">
        <f t="shared" si="0"/>
        <v>1.4510000000000001</v>
      </c>
      <c r="AN20" s="54">
        <f t="shared" si="0"/>
        <v>0</v>
      </c>
      <c r="AO20" s="275">
        <f t="shared" si="0"/>
        <v>1.843</v>
      </c>
      <c r="AP20" s="54">
        <f t="shared" si="0"/>
        <v>0</v>
      </c>
      <c r="AQ20" s="275">
        <f t="shared" si="0"/>
        <v>0.68300000000000005</v>
      </c>
      <c r="AR20" s="275">
        <f t="shared" si="0"/>
        <v>1.1599999999999999</v>
      </c>
      <c r="AS20" s="54">
        <f t="shared" si="0"/>
        <v>0</v>
      </c>
      <c r="AT20" s="54">
        <f t="shared" si="0"/>
        <v>2.383</v>
      </c>
      <c r="AU20" s="54">
        <f t="shared" si="0"/>
        <v>0</v>
      </c>
      <c r="AV20" s="54">
        <f t="shared" si="0"/>
        <v>0.98</v>
      </c>
      <c r="AW20" s="54">
        <f t="shared" si="0"/>
        <v>1.403</v>
      </c>
      <c r="AX20" s="54">
        <f t="shared" si="0"/>
        <v>0</v>
      </c>
      <c r="AY20" s="54">
        <f t="shared" si="0"/>
        <v>5.3239999999999998</v>
      </c>
      <c r="AZ20" s="54">
        <f t="shared" si="0"/>
        <v>0</v>
      </c>
      <c r="BA20" s="54">
        <f t="shared" si="0"/>
        <v>1.1919999999999999</v>
      </c>
      <c r="BB20" s="54">
        <f t="shared" si="0"/>
        <v>4.1319999999999997</v>
      </c>
      <c r="BC20" s="54">
        <f t="shared" si="0"/>
        <v>0</v>
      </c>
    </row>
    <row r="21" spans="1:55" s="38" customFormat="1" ht="9.75" x14ac:dyDescent="0.15">
      <c r="A21" s="124" t="s">
        <v>825</v>
      </c>
      <c r="B21" s="125" t="s">
        <v>826</v>
      </c>
      <c r="C21" s="126"/>
      <c r="D21" s="127" t="s">
        <v>870</v>
      </c>
      <c r="E21" s="127" t="s">
        <v>870</v>
      </c>
      <c r="F21" s="127" t="s">
        <v>870</v>
      </c>
      <c r="G21" s="127" t="s">
        <v>870</v>
      </c>
      <c r="H21" s="127" t="s">
        <v>870</v>
      </c>
      <c r="I21" s="127" t="s">
        <v>870</v>
      </c>
      <c r="J21" s="127" t="s">
        <v>870</v>
      </c>
      <c r="K21" s="127" t="s">
        <v>870</v>
      </c>
      <c r="L21" s="127" t="s">
        <v>870</v>
      </c>
      <c r="M21" s="127" t="s">
        <v>870</v>
      </c>
      <c r="N21" s="127" t="s">
        <v>870</v>
      </c>
      <c r="O21" s="127" t="s">
        <v>870</v>
      </c>
      <c r="P21" s="127" t="s">
        <v>870</v>
      </c>
      <c r="Q21" s="127" t="s">
        <v>870</v>
      </c>
      <c r="R21" s="127" t="s">
        <v>870</v>
      </c>
      <c r="S21" s="127" t="s">
        <v>870</v>
      </c>
      <c r="T21" s="127" t="s">
        <v>870</v>
      </c>
      <c r="U21" s="127" t="s">
        <v>870</v>
      </c>
      <c r="V21" s="127" t="s">
        <v>870</v>
      </c>
      <c r="W21" s="127" t="s">
        <v>870</v>
      </c>
      <c r="X21" s="127" t="s">
        <v>870</v>
      </c>
      <c r="Y21" s="127" t="s">
        <v>870</v>
      </c>
      <c r="Z21" s="127" t="s">
        <v>870</v>
      </c>
      <c r="AA21" s="127" t="s">
        <v>870</v>
      </c>
      <c r="AB21" s="127" t="s">
        <v>870</v>
      </c>
      <c r="AC21" s="127" t="s">
        <v>870</v>
      </c>
      <c r="AD21" s="127" t="s">
        <v>870</v>
      </c>
      <c r="AE21" s="127" t="s">
        <v>870</v>
      </c>
      <c r="AF21" s="127" t="s">
        <v>870</v>
      </c>
      <c r="AG21" s="127" t="s">
        <v>870</v>
      </c>
      <c r="AH21" s="127" t="s">
        <v>870</v>
      </c>
      <c r="AI21" s="127" t="s">
        <v>870</v>
      </c>
      <c r="AJ21" s="127" t="s">
        <v>870</v>
      </c>
      <c r="AK21" s="127" t="s">
        <v>870</v>
      </c>
      <c r="AL21" s="127" t="s">
        <v>870</v>
      </c>
      <c r="AM21" s="127" t="s">
        <v>870</v>
      </c>
      <c r="AN21" s="127" t="s">
        <v>870</v>
      </c>
      <c r="AO21" s="127" t="s">
        <v>870</v>
      </c>
      <c r="AP21" s="127" t="s">
        <v>870</v>
      </c>
      <c r="AQ21" s="127" t="s">
        <v>870</v>
      </c>
      <c r="AR21" s="127" t="s">
        <v>870</v>
      </c>
      <c r="AS21" s="127" t="s">
        <v>870</v>
      </c>
      <c r="AT21" s="127" t="s">
        <v>870</v>
      </c>
      <c r="AU21" s="127" t="s">
        <v>870</v>
      </c>
      <c r="AV21" s="127" t="s">
        <v>870</v>
      </c>
      <c r="AW21" s="127" t="s">
        <v>870</v>
      </c>
      <c r="AX21" s="127" t="s">
        <v>870</v>
      </c>
      <c r="AY21" s="127" t="s">
        <v>870</v>
      </c>
      <c r="AZ21" s="127" t="s">
        <v>870</v>
      </c>
      <c r="BA21" s="127" t="s">
        <v>870</v>
      </c>
      <c r="BB21" s="127" t="s">
        <v>870</v>
      </c>
      <c r="BC21" s="127" t="s">
        <v>870</v>
      </c>
    </row>
    <row r="22" spans="1:55" s="38" customFormat="1" ht="19.5" x14ac:dyDescent="0.15">
      <c r="A22" s="124" t="s">
        <v>827</v>
      </c>
      <c r="B22" s="125" t="s">
        <v>828</v>
      </c>
      <c r="C22" s="126"/>
      <c r="D22" s="127" t="s">
        <v>870</v>
      </c>
      <c r="E22" s="127" t="s">
        <v>870</v>
      </c>
      <c r="F22" s="127" t="s">
        <v>870</v>
      </c>
      <c r="G22" s="127" t="s">
        <v>870</v>
      </c>
      <c r="H22" s="127" t="s">
        <v>870</v>
      </c>
      <c r="I22" s="127" t="s">
        <v>870</v>
      </c>
      <c r="J22" s="127" t="s">
        <v>870</v>
      </c>
      <c r="K22" s="127" t="s">
        <v>870</v>
      </c>
      <c r="L22" s="127" t="s">
        <v>870</v>
      </c>
      <c r="M22" s="127" t="s">
        <v>870</v>
      </c>
      <c r="N22" s="127" t="s">
        <v>870</v>
      </c>
      <c r="O22" s="127" t="s">
        <v>870</v>
      </c>
      <c r="P22" s="127" t="s">
        <v>870</v>
      </c>
      <c r="Q22" s="127" t="s">
        <v>870</v>
      </c>
      <c r="R22" s="127" t="s">
        <v>870</v>
      </c>
      <c r="S22" s="127" t="s">
        <v>870</v>
      </c>
      <c r="T22" s="127" t="s">
        <v>870</v>
      </c>
      <c r="U22" s="127" t="s">
        <v>870</v>
      </c>
      <c r="V22" s="127" t="s">
        <v>870</v>
      </c>
      <c r="W22" s="127" t="s">
        <v>870</v>
      </c>
      <c r="X22" s="127" t="s">
        <v>870</v>
      </c>
      <c r="Y22" s="127" t="s">
        <v>870</v>
      </c>
      <c r="Z22" s="127" t="s">
        <v>870</v>
      </c>
      <c r="AA22" s="127" t="s">
        <v>870</v>
      </c>
      <c r="AB22" s="127" t="s">
        <v>870</v>
      </c>
      <c r="AC22" s="127" t="s">
        <v>870</v>
      </c>
      <c r="AD22" s="127" t="s">
        <v>870</v>
      </c>
      <c r="AE22" s="127" t="s">
        <v>870</v>
      </c>
      <c r="AF22" s="127" t="s">
        <v>870</v>
      </c>
      <c r="AG22" s="127" t="s">
        <v>870</v>
      </c>
      <c r="AH22" s="127" t="s">
        <v>870</v>
      </c>
      <c r="AI22" s="127" t="s">
        <v>870</v>
      </c>
      <c r="AJ22" s="127" t="s">
        <v>870</v>
      </c>
      <c r="AK22" s="127" t="s">
        <v>870</v>
      </c>
      <c r="AL22" s="127" t="s">
        <v>870</v>
      </c>
      <c r="AM22" s="127" t="s">
        <v>870</v>
      </c>
      <c r="AN22" s="127" t="s">
        <v>870</v>
      </c>
      <c r="AO22" s="127" t="s">
        <v>870</v>
      </c>
      <c r="AP22" s="127" t="s">
        <v>870</v>
      </c>
      <c r="AQ22" s="127" t="s">
        <v>870</v>
      </c>
      <c r="AR22" s="127" t="s">
        <v>870</v>
      </c>
      <c r="AS22" s="127" t="s">
        <v>870</v>
      </c>
      <c r="AT22" s="127" t="s">
        <v>870</v>
      </c>
      <c r="AU22" s="127" t="s">
        <v>870</v>
      </c>
      <c r="AV22" s="127" t="s">
        <v>870</v>
      </c>
      <c r="AW22" s="127" t="s">
        <v>870</v>
      </c>
      <c r="AX22" s="127" t="s">
        <v>870</v>
      </c>
      <c r="AY22" s="127" t="s">
        <v>870</v>
      </c>
      <c r="AZ22" s="127" t="s">
        <v>870</v>
      </c>
      <c r="BA22" s="127" t="s">
        <v>870</v>
      </c>
      <c r="BB22" s="127" t="s">
        <v>870</v>
      </c>
      <c r="BC22" s="127" t="s">
        <v>870</v>
      </c>
    </row>
    <row r="23" spans="1:55" s="38" customFormat="1" ht="39" x14ac:dyDescent="0.15">
      <c r="A23" s="124" t="s">
        <v>829</v>
      </c>
      <c r="B23" s="125" t="s">
        <v>830</v>
      </c>
      <c r="C23" s="126"/>
      <c r="D23" s="127" t="s">
        <v>870</v>
      </c>
      <c r="E23" s="127" t="s">
        <v>870</v>
      </c>
      <c r="F23" s="127" t="s">
        <v>870</v>
      </c>
      <c r="G23" s="127" t="s">
        <v>870</v>
      </c>
      <c r="H23" s="127" t="s">
        <v>870</v>
      </c>
      <c r="I23" s="127" t="s">
        <v>870</v>
      </c>
      <c r="J23" s="127" t="s">
        <v>870</v>
      </c>
      <c r="K23" s="127" t="s">
        <v>870</v>
      </c>
      <c r="L23" s="127" t="s">
        <v>870</v>
      </c>
      <c r="M23" s="127" t="s">
        <v>870</v>
      </c>
      <c r="N23" s="127" t="s">
        <v>870</v>
      </c>
      <c r="O23" s="127" t="s">
        <v>870</v>
      </c>
      <c r="P23" s="127" t="s">
        <v>870</v>
      </c>
      <c r="Q23" s="127" t="s">
        <v>870</v>
      </c>
      <c r="R23" s="127" t="s">
        <v>870</v>
      </c>
      <c r="S23" s="127" t="s">
        <v>870</v>
      </c>
      <c r="T23" s="127" t="s">
        <v>870</v>
      </c>
      <c r="U23" s="127" t="s">
        <v>870</v>
      </c>
      <c r="V23" s="127" t="s">
        <v>870</v>
      </c>
      <c r="W23" s="127" t="s">
        <v>870</v>
      </c>
      <c r="X23" s="127" t="s">
        <v>870</v>
      </c>
      <c r="Y23" s="127" t="s">
        <v>870</v>
      </c>
      <c r="Z23" s="127" t="s">
        <v>870</v>
      </c>
      <c r="AA23" s="127" t="s">
        <v>870</v>
      </c>
      <c r="AB23" s="127" t="s">
        <v>870</v>
      </c>
      <c r="AC23" s="127" t="s">
        <v>870</v>
      </c>
      <c r="AD23" s="127" t="s">
        <v>870</v>
      </c>
      <c r="AE23" s="127" t="s">
        <v>870</v>
      </c>
      <c r="AF23" s="127" t="s">
        <v>870</v>
      </c>
      <c r="AG23" s="127" t="s">
        <v>870</v>
      </c>
      <c r="AH23" s="127" t="s">
        <v>870</v>
      </c>
      <c r="AI23" s="127" t="s">
        <v>870</v>
      </c>
      <c r="AJ23" s="127" t="s">
        <v>870</v>
      </c>
      <c r="AK23" s="127" t="s">
        <v>870</v>
      </c>
      <c r="AL23" s="127" t="s">
        <v>870</v>
      </c>
      <c r="AM23" s="127" t="s">
        <v>870</v>
      </c>
      <c r="AN23" s="127" t="s">
        <v>870</v>
      </c>
      <c r="AO23" s="127" t="s">
        <v>870</v>
      </c>
      <c r="AP23" s="127" t="s">
        <v>870</v>
      </c>
      <c r="AQ23" s="127" t="s">
        <v>870</v>
      </c>
      <c r="AR23" s="127" t="s">
        <v>870</v>
      </c>
      <c r="AS23" s="127" t="s">
        <v>870</v>
      </c>
      <c r="AT23" s="127" t="s">
        <v>870</v>
      </c>
      <c r="AU23" s="127" t="s">
        <v>870</v>
      </c>
      <c r="AV23" s="127" t="s">
        <v>870</v>
      </c>
      <c r="AW23" s="127" t="s">
        <v>870</v>
      </c>
      <c r="AX23" s="127" t="s">
        <v>870</v>
      </c>
      <c r="AY23" s="127" t="s">
        <v>870</v>
      </c>
      <c r="AZ23" s="127" t="s">
        <v>870</v>
      </c>
      <c r="BA23" s="127" t="s">
        <v>870</v>
      </c>
      <c r="BB23" s="127" t="s">
        <v>870</v>
      </c>
      <c r="BC23" s="127" t="s">
        <v>870</v>
      </c>
    </row>
    <row r="24" spans="1:55" s="38" customFormat="1" ht="19.5" x14ac:dyDescent="0.15">
      <c r="A24" s="124" t="s">
        <v>831</v>
      </c>
      <c r="B24" s="125" t="s">
        <v>832</v>
      </c>
      <c r="C24" s="126"/>
      <c r="D24" s="127" t="s">
        <v>870</v>
      </c>
      <c r="E24" s="127" t="s">
        <v>870</v>
      </c>
      <c r="F24" s="127" t="s">
        <v>870</v>
      </c>
      <c r="G24" s="127" t="s">
        <v>870</v>
      </c>
      <c r="H24" s="127" t="s">
        <v>870</v>
      </c>
      <c r="I24" s="127" t="s">
        <v>870</v>
      </c>
      <c r="J24" s="127" t="s">
        <v>870</v>
      </c>
      <c r="K24" s="127" t="s">
        <v>870</v>
      </c>
      <c r="L24" s="127" t="s">
        <v>870</v>
      </c>
      <c r="M24" s="127" t="s">
        <v>870</v>
      </c>
      <c r="N24" s="127" t="s">
        <v>870</v>
      </c>
      <c r="O24" s="127" t="s">
        <v>870</v>
      </c>
      <c r="P24" s="127" t="s">
        <v>870</v>
      </c>
      <c r="Q24" s="127" t="s">
        <v>870</v>
      </c>
      <c r="R24" s="127" t="s">
        <v>870</v>
      </c>
      <c r="S24" s="127" t="s">
        <v>870</v>
      </c>
      <c r="T24" s="127" t="s">
        <v>870</v>
      </c>
      <c r="U24" s="127" t="s">
        <v>870</v>
      </c>
      <c r="V24" s="127" t="s">
        <v>870</v>
      </c>
      <c r="W24" s="127" t="s">
        <v>870</v>
      </c>
      <c r="X24" s="127" t="s">
        <v>870</v>
      </c>
      <c r="Y24" s="127" t="s">
        <v>870</v>
      </c>
      <c r="Z24" s="127" t="s">
        <v>870</v>
      </c>
      <c r="AA24" s="127" t="s">
        <v>870</v>
      </c>
      <c r="AB24" s="127" t="s">
        <v>870</v>
      </c>
      <c r="AC24" s="127" t="s">
        <v>870</v>
      </c>
      <c r="AD24" s="127" t="s">
        <v>870</v>
      </c>
      <c r="AE24" s="127" t="s">
        <v>870</v>
      </c>
      <c r="AF24" s="127" t="s">
        <v>870</v>
      </c>
      <c r="AG24" s="127" t="s">
        <v>870</v>
      </c>
      <c r="AH24" s="127" t="s">
        <v>870</v>
      </c>
      <c r="AI24" s="127" t="s">
        <v>870</v>
      </c>
      <c r="AJ24" s="127" t="s">
        <v>870</v>
      </c>
      <c r="AK24" s="127" t="s">
        <v>870</v>
      </c>
      <c r="AL24" s="127" t="s">
        <v>870</v>
      </c>
      <c r="AM24" s="127" t="s">
        <v>870</v>
      </c>
      <c r="AN24" s="127" t="s">
        <v>870</v>
      </c>
      <c r="AO24" s="127" t="s">
        <v>870</v>
      </c>
      <c r="AP24" s="127" t="s">
        <v>870</v>
      </c>
      <c r="AQ24" s="127" t="s">
        <v>870</v>
      </c>
      <c r="AR24" s="127" t="s">
        <v>870</v>
      </c>
      <c r="AS24" s="127" t="s">
        <v>870</v>
      </c>
      <c r="AT24" s="127" t="s">
        <v>870</v>
      </c>
      <c r="AU24" s="127" t="s">
        <v>870</v>
      </c>
      <c r="AV24" s="127" t="s">
        <v>870</v>
      </c>
      <c r="AW24" s="127" t="s">
        <v>870</v>
      </c>
      <c r="AX24" s="127" t="s">
        <v>870</v>
      </c>
      <c r="AY24" s="127" t="s">
        <v>870</v>
      </c>
      <c r="AZ24" s="127" t="s">
        <v>870</v>
      </c>
      <c r="BA24" s="127" t="s">
        <v>870</v>
      </c>
      <c r="BB24" s="127" t="s">
        <v>870</v>
      </c>
      <c r="BC24" s="127" t="s">
        <v>870</v>
      </c>
    </row>
    <row r="25" spans="1:55" s="38" customFormat="1" ht="29.25" x14ac:dyDescent="0.15">
      <c r="A25" s="124" t="s">
        <v>833</v>
      </c>
      <c r="B25" s="125" t="s">
        <v>834</v>
      </c>
      <c r="C25" s="126"/>
      <c r="D25" s="127" t="s">
        <v>870</v>
      </c>
      <c r="E25" s="127" t="s">
        <v>870</v>
      </c>
      <c r="F25" s="127" t="s">
        <v>870</v>
      </c>
      <c r="G25" s="127" t="s">
        <v>870</v>
      </c>
      <c r="H25" s="127" t="s">
        <v>870</v>
      </c>
      <c r="I25" s="127" t="s">
        <v>870</v>
      </c>
      <c r="J25" s="127" t="s">
        <v>870</v>
      </c>
      <c r="K25" s="127" t="s">
        <v>870</v>
      </c>
      <c r="L25" s="127" t="s">
        <v>870</v>
      </c>
      <c r="M25" s="127" t="s">
        <v>870</v>
      </c>
      <c r="N25" s="127" t="s">
        <v>870</v>
      </c>
      <c r="O25" s="127" t="s">
        <v>870</v>
      </c>
      <c r="P25" s="127" t="s">
        <v>870</v>
      </c>
      <c r="Q25" s="127" t="s">
        <v>870</v>
      </c>
      <c r="R25" s="127" t="s">
        <v>870</v>
      </c>
      <c r="S25" s="127" t="s">
        <v>870</v>
      </c>
      <c r="T25" s="127" t="s">
        <v>870</v>
      </c>
      <c r="U25" s="127" t="s">
        <v>870</v>
      </c>
      <c r="V25" s="127" t="s">
        <v>870</v>
      </c>
      <c r="W25" s="127" t="s">
        <v>870</v>
      </c>
      <c r="X25" s="127" t="s">
        <v>870</v>
      </c>
      <c r="Y25" s="127" t="s">
        <v>870</v>
      </c>
      <c r="Z25" s="127" t="s">
        <v>870</v>
      </c>
      <c r="AA25" s="127" t="s">
        <v>870</v>
      </c>
      <c r="AB25" s="127" t="s">
        <v>870</v>
      </c>
      <c r="AC25" s="127" t="s">
        <v>870</v>
      </c>
      <c r="AD25" s="127" t="s">
        <v>870</v>
      </c>
      <c r="AE25" s="127" t="s">
        <v>870</v>
      </c>
      <c r="AF25" s="127" t="s">
        <v>870</v>
      </c>
      <c r="AG25" s="127" t="s">
        <v>870</v>
      </c>
      <c r="AH25" s="127" t="s">
        <v>870</v>
      </c>
      <c r="AI25" s="127" t="s">
        <v>870</v>
      </c>
      <c r="AJ25" s="127" t="s">
        <v>870</v>
      </c>
      <c r="AK25" s="127" t="s">
        <v>870</v>
      </c>
      <c r="AL25" s="127" t="s">
        <v>870</v>
      </c>
      <c r="AM25" s="127" t="s">
        <v>870</v>
      </c>
      <c r="AN25" s="127" t="s">
        <v>870</v>
      </c>
      <c r="AO25" s="127" t="s">
        <v>870</v>
      </c>
      <c r="AP25" s="127" t="s">
        <v>870</v>
      </c>
      <c r="AQ25" s="127" t="s">
        <v>870</v>
      </c>
      <c r="AR25" s="127" t="s">
        <v>870</v>
      </c>
      <c r="AS25" s="127" t="s">
        <v>870</v>
      </c>
      <c r="AT25" s="127" t="s">
        <v>870</v>
      </c>
      <c r="AU25" s="127" t="s">
        <v>870</v>
      </c>
      <c r="AV25" s="127" t="s">
        <v>870</v>
      </c>
      <c r="AW25" s="127" t="s">
        <v>870</v>
      </c>
      <c r="AX25" s="127" t="s">
        <v>870</v>
      </c>
      <c r="AY25" s="127" t="s">
        <v>870</v>
      </c>
      <c r="AZ25" s="127" t="s">
        <v>870</v>
      </c>
      <c r="BA25" s="127" t="s">
        <v>870</v>
      </c>
      <c r="BB25" s="127" t="s">
        <v>870</v>
      </c>
      <c r="BC25" s="127" t="s">
        <v>870</v>
      </c>
    </row>
    <row r="26" spans="1:55" s="38" customFormat="1" ht="19.5" x14ac:dyDescent="0.15">
      <c r="A26" s="124" t="s">
        <v>835</v>
      </c>
      <c r="B26" s="125" t="s">
        <v>836</v>
      </c>
      <c r="C26" s="126"/>
      <c r="D26" s="127" t="s">
        <v>870</v>
      </c>
      <c r="E26" s="127" t="s">
        <v>870</v>
      </c>
      <c r="F26" s="127" t="s">
        <v>870</v>
      </c>
      <c r="G26" s="127" t="s">
        <v>870</v>
      </c>
      <c r="H26" s="127" t="s">
        <v>870</v>
      </c>
      <c r="I26" s="127" t="s">
        <v>870</v>
      </c>
      <c r="J26" s="127" t="s">
        <v>870</v>
      </c>
      <c r="K26" s="127" t="s">
        <v>870</v>
      </c>
      <c r="L26" s="127" t="s">
        <v>870</v>
      </c>
      <c r="M26" s="127" t="s">
        <v>870</v>
      </c>
      <c r="N26" s="127" t="s">
        <v>870</v>
      </c>
      <c r="O26" s="127" t="s">
        <v>870</v>
      </c>
      <c r="P26" s="127" t="s">
        <v>870</v>
      </c>
      <c r="Q26" s="127" t="s">
        <v>870</v>
      </c>
      <c r="R26" s="127" t="s">
        <v>870</v>
      </c>
      <c r="S26" s="127" t="s">
        <v>870</v>
      </c>
      <c r="T26" s="127" t="s">
        <v>870</v>
      </c>
      <c r="U26" s="127" t="s">
        <v>870</v>
      </c>
      <c r="V26" s="127" t="s">
        <v>870</v>
      </c>
      <c r="W26" s="127" t="s">
        <v>870</v>
      </c>
      <c r="X26" s="127" t="s">
        <v>870</v>
      </c>
      <c r="Y26" s="127" t="s">
        <v>870</v>
      </c>
      <c r="Z26" s="127" t="s">
        <v>870</v>
      </c>
      <c r="AA26" s="127" t="s">
        <v>870</v>
      </c>
      <c r="AB26" s="127" t="s">
        <v>870</v>
      </c>
      <c r="AC26" s="127" t="s">
        <v>870</v>
      </c>
      <c r="AD26" s="127" t="s">
        <v>870</v>
      </c>
      <c r="AE26" s="127" t="s">
        <v>870</v>
      </c>
      <c r="AF26" s="127" t="s">
        <v>870</v>
      </c>
      <c r="AG26" s="127" t="s">
        <v>870</v>
      </c>
      <c r="AH26" s="127" t="s">
        <v>870</v>
      </c>
      <c r="AI26" s="127" t="s">
        <v>870</v>
      </c>
      <c r="AJ26" s="127" t="s">
        <v>870</v>
      </c>
      <c r="AK26" s="127" t="s">
        <v>870</v>
      </c>
      <c r="AL26" s="127" t="s">
        <v>870</v>
      </c>
      <c r="AM26" s="127" t="s">
        <v>870</v>
      </c>
      <c r="AN26" s="127" t="s">
        <v>870</v>
      </c>
      <c r="AO26" s="127" t="s">
        <v>870</v>
      </c>
      <c r="AP26" s="127" t="s">
        <v>870</v>
      </c>
      <c r="AQ26" s="127" t="s">
        <v>870</v>
      </c>
      <c r="AR26" s="127" t="s">
        <v>870</v>
      </c>
      <c r="AS26" s="127" t="s">
        <v>870</v>
      </c>
      <c r="AT26" s="127" t="s">
        <v>870</v>
      </c>
      <c r="AU26" s="127" t="s">
        <v>870</v>
      </c>
      <c r="AV26" s="127" t="s">
        <v>870</v>
      </c>
      <c r="AW26" s="127" t="s">
        <v>870</v>
      </c>
      <c r="AX26" s="127" t="s">
        <v>870</v>
      </c>
      <c r="AY26" s="127" t="s">
        <v>870</v>
      </c>
      <c r="AZ26" s="127" t="s">
        <v>870</v>
      </c>
      <c r="BA26" s="127" t="s">
        <v>870</v>
      </c>
      <c r="BB26" s="127" t="s">
        <v>870</v>
      </c>
      <c r="BC26" s="127" t="s">
        <v>870</v>
      </c>
    </row>
    <row r="27" spans="1:55" s="38" customFormat="1" ht="9.75" x14ac:dyDescent="0.15">
      <c r="A27" s="124" t="s">
        <v>837</v>
      </c>
      <c r="B27" s="125" t="s">
        <v>838</v>
      </c>
      <c r="C27" s="126"/>
      <c r="D27" s="128">
        <f>D20</f>
        <v>19.98</v>
      </c>
      <c r="E27" s="128">
        <f t="shared" ref="E27:BC27" si="1">E20</f>
        <v>14.398</v>
      </c>
      <c r="F27" s="128">
        <f t="shared" si="1"/>
        <v>0</v>
      </c>
      <c r="G27" s="128">
        <f t="shared" si="1"/>
        <v>4.6239999999999997</v>
      </c>
      <c r="H27" s="128">
        <f t="shared" si="1"/>
        <v>9.7739999999999991</v>
      </c>
      <c r="I27" s="128">
        <f t="shared" si="1"/>
        <v>0</v>
      </c>
      <c r="J27" s="128">
        <f t="shared" si="1"/>
        <v>2.9390000000000001</v>
      </c>
      <c r="K27" s="128">
        <f t="shared" si="1"/>
        <v>0</v>
      </c>
      <c r="L27" s="128">
        <f t="shared" si="1"/>
        <v>1.198</v>
      </c>
      <c r="M27" s="128">
        <f t="shared" si="1"/>
        <v>1.7410000000000001</v>
      </c>
      <c r="N27" s="128">
        <f t="shared" si="1"/>
        <v>0</v>
      </c>
      <c r="O27" s="128">
        <f t="shared" si="1"/>
        <v>2.2119999999999997</v>
      </c>
      <c r="P27" s="128">
        <f t="shared" si="1"/>
        <v>0</v>
      </c>
      <c r="Q27" s="128">
        <f t="shared" si="1"/>
        <v>0.82</v>
      </c>
      <c r="R27" s="128">
        <f t="shared" si="1"/>
        <v>1.3919999999999999</v>
      </c>
      <c r="S27" s="128">
        <f t="shared" si="1"/>
        <v>0</v>
      </c>
      <c r="T27" s="128">
        <f t="shared" si="1"/>
        <v>2.86</v>
      </c>
      <c r="U27" s="128">
        <f t="shared" si="1"/>
        <v>0</v>
      </c>
      <c r="V27" s="128">
        <f t="shared" si="1"/>
        <v>1.1769999999999998</v>
      </c>
      <c r="W27" s="128">
        <f t="shared" si="1"/>
        <v>1.6830000000000001</v>
      </c>
      <c r="X27" s="128">
        <f t="shared" si="1"/>
        <v>0</v>
      </c>
      <c r="Y27" s="128">
        <f t="shared" si="1"/>
        <v>6.3870000000000005</v>
      </c>
      <c r="Z27" s="128">
        <f t="shared" si="1"/>
        <v>0</v>
      </c>
      <c r="AA27" s="128">
        <f t="shared" si="1"/>
        <v>1.429</v>
      </c>
      <c r="AB27" s="128">
        <f t="shared" si="1"/>
        <v>4.9580000000000002</v>
      </c>
      <c r="AC27" s="128">
        <f t="shared" si="1"/>
        <v>0</v>
      </c>
      <c r="AD27" s="128">
        <f t="shared" si="1"/>
        <v>19.98</v>
      </c>
      <c r="AE27" s="274">
        <f t="shared" si="1"/>
        <v>11.999000000000001</v>
      </c>
      <c r="AF27" s="128">
        <f t="shared" si="1"/>
        <v>0</v>
      </c>
      <c r="AG27" s="128">
        <f t="shared" si="1"/>
        <v>3.8530000000000002</v>
      </c>
      <c r="AH27" s="128">
        <f t="shared" si="1"/>
        <v>8.1460000000000008</v>
      </c>
      <c r="AI27" s="128">
        <f t="shared" si="1"/>
        <v>0</v>
      </c>
      <c r="AJ27" s="128">
        <f t="shared" si="1"/>
        <v>2.4500000000000002</v>
      </c>
      <c r="AK27" s="128">
        <f t="shared" si="1"/>
        <v>0</v>
      </c>
      <c r="AL27" s="128">
        <f t="shared" si="1"/>
        <v>0.99900000000000011</v>
      </c>
      <c r="AM27" s="128">
        <f t="shared" si="1"/>
        <v>1.4510000000000001</v>
      </c>
      <c r="AN27" s="128">
        <f t="shared" si="1"/>
        <v>0</v>
      </c>
      <c r="AO27" s="274">
        <f t="shared" si="1"/>
        <v>1.843</v>
      </c>
      <c r="AP27" s="128">
        <f t="shared" si="1"/>
        <v>0</v>
      </c>
      <c r="AQ27" s="274">
        <f t="shared" si="1"/>
        <v>0.68300000000000005</v>
      </c>
      <c r="AR27" s="274">
        <f t="shared" si="1"/>
        <v>1.1599999999999999</v>
      </c>
      <c r="AS27" s="128">
        <f t="shared" si="1"/>
        <v>0</v>
      </c>
      <c r="AT27" s="128">
        <f t="shared" si="1"/>
        <v>2.383</v>
      </c>
      <c r="AU27" s="128">
        <f t="shared" si="1"/>
        <v>0</v>
      </c>
      <c r="AV27" s="128">
        <f t="shared" si="1"/>
        <v>0.98</v>
      </c>
      <c r="AW27" s="128">
        <f t="shared" si="1"/>
        <v>1.403</v>
      </c>
      <c r="AX27" s="128">
        <f t="shared" si="1"/>
        <v>0</v>
      </c>
      <c r="AY27" s="128">
        <f t="shared" si="1"/>
        <v>5.3239999999999998</v>
      </c>
      <c r="AZ27" s="128">
        <f t="shared" si="1"/>
        <v>0</v>
      </c>
      <c r="BA27" s="128">
        <f t="shared" si="1"/>
        <v>1.1919999999999999</v>
      </c>
      <c r="BB27" s="128">
        <f t="shared" si="1"/>
        <v>4.1319999999999997</v>
      </c>
      <c r="BC27" s="128">
        <f t="shared" si="1"/>
        <v>0</v>
      </c>
    </row>
    <row r="28" spans="1:55" s="38" customFormat="1" ht="19.5" x14ac:dyDescent="0.15">
      <c r="A28" s="124" t="s">
        <v>481</v>
      </c>
      <c r="B28" s="125" t="s">
        <v>839</v>
      </c>
      <c r="C28" s="126"/>
      <c r="D28" s="127" t="s">
        <v>870</v>
      </c>
      <c r="E28" s="127" t="s">
        <v>870</v>
      </c>
      <c r="F28" s="127" t="s">
        <v>870</v>
      </c>
      <c r="G28" s="127" t="s">
        <v>870</v>
      </c>
      <c r="H28" s="127" t="s">
        <v>870</v>
      </c>
      <c r="I28" s="127" t="s">
        <v>870</v>
      </c>
      <c r="J28" s="127" t="s">
        <v>870</v>
      </c>
      <c r="K28" s="127" t="s">
        <v>870</v>
      </c>
      <c r="L28" s="127" t="s">
        <v>870</v>
      </c>
      <c r="M28" s="127" t="s">
        <v>870</v>
      </c>
      <c r="N28" s="127" t="s">
        <v>870</v>
      </c>
      <c r="O28" s="127" t="s">
        <v>870</v>
      </c>
      <c r="P28" s="127" t="s">
        <v>870</v>
      </c>
      <c r="Q28" s="127" t="s">
        <v>870</v>
      </c>
      <c r="R28" s="127" t="s">
        <v>870</v>
      </c>
      <c r="S28" s="127" t="s">
        <v>870</v>
      </c>
      <c r="T28" s="127" t="s">
        <v>870</v>
      </c>
      <c r="U28" s="127" t="s">
        <v>870</v>
      </c>
      <c r="V28" s="127" t="s">
        <v>870</v>
      </c>
      <c r="W28" s="127" t="s">
        <v>870</v>
      </c>
      <c r="X28" s="127" t="s">
        <v>870</v>
      </c>
      <c r="Y28" s="127" t="s">
        <v>870</v>
      </c>
      <c r="Z28" s="127" t="s">
        <v>870</v>
      </c>
      <c r="AA28" s="127" t="s">
        <v>870</v>
      </c>
      <c r="AB28" s="127" t="s">
        <v>870</v>
      </c>
      <c r="AC28" s="127" t="s">
        <v>870</v>
      </c>
      <c r="AD28" s="127" t="s">
        <v>870</v>
      </c>
      <c r="AE28" s="127" t="s">
        <v>870</v>
      </c>
      <c r="AF28" s="127" t="s">
        <v>870</v>
      </c>
      <c r="AG28" s="127" t="s">
        <v>870</v>
      </c>
      <c r="AH28" s="127" t="s">
        <v>870</v>
      </c>
      <c r="AI28" s="127" t="s">
        <v>870</v>
      </c>
      <c r="AJ28" s="127" t="s">
        <v>870</v>
      </c>
      <c r="AK28" s="127" t="s">
        <v>870</v>
      </c>
      <c r="AL28" s="127" t="s">
        <v>870</v>
      </c>
      <c r="AM28" s="127" t="s">
        <v>870</v>
      </c>
      <c r="AN28" s="127" t="s">
        <v>870</v>
      </c>
      <c r="AO28" s="127" t="s">
        <v>870</v>
      </c>
      <c r="AP28" s="127" t="s">
        <v>870</v>
      </c>
      <c r="AQ28" s="127" t="s">
        <v>870</v>
      </c>
      <c r="AR28" s="127" t="s">
        <v>870</v>
      </c>
      <c r="AS28" s="127" t="s">
        <v>870</v>
      </c>
      <c r="AT28" s="127" t="s">
        <v>870</v>
      </c>
      <c r="AU28" s="127" t="s">
        <v>870</v>
      </c>
      <c r="AV28" s="127" t="s">
        <v>870</v>
      </c>
      <c r="AW28" s="127" t="s">
        <v>870</v>
      </c>
      <c r="AX28" s="127" t="s">
        <v>870</v>
      </c>
      <c r="AY28" s="127" t="s">
        <v>870</v>
      </c>
      <c r="AZ28" s="127" t="s">
        <v>870</v>
      </c>
      <c r="BA28" s="127" t="s">
        <v>870</v>
      </c>
      <c r="BB28" s="127" t="s">
        <v>870</v>
      </c>
      <c r="BC28" s="127" t="s">
        <v>870</v>
      </c>
    </row>
    <row r="29" spans="1:55" s="38" customFormat="1" ht="29.25" x14ac:dyDescent="0.15">
      <c r="A29" s="124" t="s">
        <v>479</v>
      </c>
      <c r="B29" s="125" t="s">
        <v>840</v>
      </c>
      <c r="C29" s="126"/>
      <c r="D29" s="127" t="s">
        <v>870</v>
      </c>
      <c r="E29" s="127" t="s">
        <v>870</v>
      </c>
      <c r="F29" s="127" t="s">
        <v>870</v>
      </c>
      <c r="G29" s="127" t="s">
        <v>870</v>
      </c>
      <c r="H29" s="127" t="s">
        <v>870</v>
      </c>
      <c r="I29" s="127" t="s">
        <v>870</v>
      </c>
      <c r="J29" s="127" t="s">
        <v>870</v>
      </c>
      <c r="K29" s="127" t="s">
        <v>870</v>
      </c>
      <c r="L29" s="127" t="s">
        <v>870</v>
      </c>
      <c r="M29" s="127" t="s">
        <v>870</v>
      </c>
      <c r="N29" s="127" t="s">
        <v>870</v>
      </c>
      <c r="O29" s="127" t="s">
        <v>870</v>
      </c>
      <c r="P29" s="127" t="s">
        <v>870</v>
      </c>
      <c r="Q29" s="127" t="s">
        <v>870</v>
      </c>
      <c r="R29" s="127" t="s">
        <v>870</v>
      </c>
      <c r="S29" s="127" t="s">
        <v>870</v>
      </c>
      <c r="T29" s="127" t="s">
        <v>870</v>
      </c>
      <c r="U29" s="127" t="s">
        <v>870</v>
      </c>
      <c r="V29" s="127" t="s">
        <v>870</v>
      </c>
      <c r="W29" s="127" t="s">
        <v>870</v>
      </c>
      <c r="X29" s="127" t="s">
        <v>870</v>
      </c>
      <c r="Y29" s="127" t="s">
        <v>870</v>
      </c>
      <c r="Z29" s="127" t="s">
        <v>870</v>
      </c>
      <c r="AA29" s="127" t="s">
        <v>870</v>
      </c>
      <c r="AB29" s="127" t="s">
        <v>870</v>
      </c>
      <c r="AC29" s="127" t="s">
        <v>870</v>
      </c>
      <c r="AD29" s="127" t="s">
        <v>870</v>
      </c>
      <c r="AE29" s="127" t="s">
        <v>870</v>
      </c>
      <c r="AF29" s="127" t="s">
        <v>870</v>
      </c>
      <c r="AG29" s="127" t="s">
        <v>870</v>
      </c>
      <c r="AH29" s="127" t="s">
        <v>870</v>
      </c>
      <c r="AI29" s="127" t="s">
        <v>870</v>
      </c>
      <c r="AJ29" s="127" t="s">
        <v>870</v>
      </c>
      <c r="AK29" s="127" t="s">
        <v>870</v>
      </c>
      <c r="AL29" s="127" t="s">
        <v>870</v>
      </c>
      <c r="AM29" s="127" t="s">
        <v>870</v>
      </c>
      <c r="AN29" s="127" t="s">
        <v>870</v>
      </c>
      <c r="AO29" s="127" t="s">
        <v>870</v>
      </c>
      <c r="AP29" s="127" t="s">
        <v>870</v>
      </c>
      <c r="AQ29" s="127" t="s">
        <v>870</v>
      </c>
      <c r="AR29" s="127" t="s">
        <v>870</v>
      </c>
      <c r="AS29" s="127" t="s">
        <v>870</v>
      </c>
      <c r="AT29" s="127" t="s">
        <v>870</v>
      </c>
      <c r="AU29" s="127" t="s">
        <v>870</v>
      </c>
      <c r="AV29" s="127" t="s">
        <v>870</v>
      </c>
      <c r="AW29" s="127" t="s">
        <v>870</v>
      </c>
      <c r="AX29" s="127" t="s">
        <v>870</v>
      </c>
      <c r="AY29" s="127" t="s">
        <v>870</v>
      </c>
      <c r="AZ29" s="127" t="s">
        <v>870</v>
      </c>
      <c r="BA29" s="127" t="s">
        <v>870</v>
      </c>
      <c r="BB29" s="127" t="s">
        <v>870</v>
      </c>
      <c r="BC29" s="127" t="s">
        <v>870</v>
      </c>
    </row>
    <row r="30" spans="1:55" s="38" customFormat="1" ht="39" x14ac:dyDescent="0.15">
      <c r="A30" s="124" t="s">
        <v>477</v>
      </c>
      <c r="B30" s="125" t="s">
        <v>841</v>
      </c>
      <c r="C30" s="126"/>
      <c r="D30" s="127" t="s">
        <v>870</v>
      </c>
      <c r="E30" s="127" t="s">
        <v>870</v>
      </c>
      <c r="F30" s="127" t="s">
        <v>870</v>
      </c>
      <c r="G30" s="127" t="s">
        <v>870</v>
      </c>
      <c r="H30" s="127" t="s">
        <v>870</v>
      </c>
      <c r="I30" s="127" t="s">
        <v>870</v>
      </c>
      <c r="J30" s="127" t="s">
        <v>870</v>
      </c>
      <c r="K30" s="127" t="s">
        <v>870</v>
      </c>
      <c r="L30" s="127" t="s">
        <v>870</v>
      </c>
      <c r="M30" s="127" t="s">
        <v>870</v>
      </c>
      <c r="N30" s="127" t="s">
        <v>870</v>
      </c>
      <c r="O30" s="127" t="s">
        <v>870</v>
      </c>
      <c r="P30" s="127" t="s">
        <v>870</v>
      </c>
      <c r="Q30" s="127" t="s">
        <v>870</v>
      </c>
      <c r="R30" s="127" t="s">
        <v>870</v>
      </c>
      <c r="S30" s="127" t="s">
        <v>870</v>
      </c>
      <c r="T30" s="127" t="s">
        <v>870</v>
      </c>
      <c r="U30" s="127" t="s">
        <v>870</v>
      </c>
      <c r="V30" s="127" t="s">
        <v>870</v>
      </c>
      <c r="W30" s="127" t="s">
        <v>870</v>
      </c>
      <c r="X30" s="127" t="s">
        <v>870</v>
      </c>
      <c r="Y30" s="127" t="s">
        <v>870</v>
      </c>
      <c r="Z30" s="127" t="s">
        <v>870</v>
      </c>
      <c r="AA30" s="127" t="s">
        <v>870</v>
      </c>
      <c r="AB30" s="127" t="s">
        <v>870</v>
      </c>
      <c r="AC30" s="127" t="s">
        <v>870</v>
      </c>
      <c r="AD30" s="127" t="s">
        <v>870</v>
      </c>
      <c r="AE30" s="127" t="s">
        <v>870</v>
      </c>
      <c r="AF30" s="127" t="s">
        <v>870</v>
      </c>
      <c r="AG30" s="127" t="s">
        <v>870</v>
      </c>
      <c r="AH30" s="127" t="s">
        <v>870</v>
      </c>
      <c r="AI30" s="127" t="s">
        <v>870</v>
      </c>
      <c r="AJ30" s="127" t="s">
        <v>870</v>
      </c>
      <c r="AK30" s="127" t="s">
        <v>870</v>
      </c>
      <c r="AL30" s="127" t="s">
        <v>870</v>
      </c>
      <c r="AM30" s="127" t="s">
        <v>870</v>
      </c>
      <c r="AN30" s="127" t="s">
        <v>870</v>
      </c>
      <c r="AO30" s="127" t="s">
        <v>870</v>
      </c>
      <c r="AP30" s="127" t="s">
        <v>870</v>
      </c>
      <c r="AQ30" s="127" t="s">
        <v>870</v>
      </c>
      <c r="AR30" s="127" t="s">
        <v>870</v>
      </c>
      <c r="AS30" s="127" t="s">
        <v>870</v>
      </c>
      <c r="AT30" s="127" t="s">
        <v>870</v>
      </c>
      <c r="AU30" s="127" t="s">
        <v>870</v>
      </c>
      <c r="AV30" s="127" t="s">
        <v>870</v>
      </c>
      <c r="AW30" s="127" t="s">
        <v>870</v>
      </c>
      <c r="AX30" s="127" t="s">
        <v>870</v>
      </c>
      <c r="AY30" s="127" t="s">
        <v>870</v>
      </c>
      <c r="AZ30" s="127" t="s">
        <v>870</v>
      </c>
      <c r="BA30" s="127" t="s">
        <v>870</v>
      </c>
      <c r="BB30" s="127" t="s">
        <v>870</v>
      </c>
      <c r="BC30" s="127" t="s">
        <v>870</v>
      </c>
    </row>
    <row r="31" spans="1:55" s="38" customFormat="1" ht="39" x14ac:dyDescent="0.15">
      <c r="A31" s="124" t="s">
        <v>472</v>
      </c>
      <c r="B31" s="125" t="s">
        <v>842</v>
      </c>
      <c r="C31" s="126"/>
      <c r="D31" s="127" t="s">
        <v>870</v>
      </c>
      <c r="E31" s="127" t="s">
        <v>870</v>
      </c>
      <c r="F31" s="127" t="s">
        <v>870</v>
      </c>
      <c r="G31" s="127" t="s">
        <v>870</v>
      </c>
      <c r="H31" s="127" t="s">
        <v>870</v>
      </c>
      <c r="I31" s="127" t="s">
        <v>870</v>
      </c>
      <c r="J31" s="127" t="s">
        <v>870</v>
      </c>
      <c r="K31" s="127" t="s">
        <v>870</v>
      </c>
      <c r="L31" s="127" t="s">
        <v>870</v>
      </c>
      <c r="M31" s="127" t="s">
        <v>870</v>
      </c>
      <c r="N31" s="127" t="s">
        <v>870</v>
      </c>
      <c r="O31" s="127" t="s">
        <v>870</v>
      </c>
      <c r="P31" s="127" t="s">
        <v>870</v>
      </c>
      <c r="Q31" s="127" t="s">
        <v>870</v>
      </c>
      <c r="R31" s="127" t="s">
        <v>870</v>
      </c>
      <c r="S31" s="127" t="s">
        <v>870</v>
      </c>
      <c r="T31" s="127" t="s">
        <v>870</v>
      </c>
      <c r="U31" s="127" t="s">
        <v>870</v>
      </c>
      <c r="V31" s="127" t="s">
        <v>870</v>
      </c>
      <c r="W31" s="127" t="s">
        <v>870</v>
      </c>
      <c r="X31" s="127" t="s">
        <v>870</v>
      </c>
      <c r="Y31" s="127" t="s">
        <v>870</v>
      </c>
      <c r="Z31" s="127" t="s">
        <v>870</v>
      </c>
      <c r="AA31" s="127" t="s">
        <v>870</v>
      </c>
      <c r="AB31" s="127" t="s">
        <v>870</v>
      </c>
      <c r="AC31" s="127" t="s">
        <v>870</v>
      </c>
      <c r="AD31" s="127" t="s">
        <v>870</v>
      </c>
      <c r="AE31" s="127" t="s">
        <v>870</v>
      </c>
      <c r="AF31" s="127" t="s">
        <v>870</v>
      </c>
      <c r="AG31" s="127" t="s">
        <v>870</v>
      </c>
      <c r="AH31" s="127" t="s">
        <v>870</v>
      </c>
      <c r="AI31" s="127" t="s">
        <v>870</v>
      </c>
      <c r="AJ31" s="127" t="s">
        <v>870</v>
      </c>
      <c r="AK31" s="127" t="s">
        <v>870</v>
      </c>
      <c r="AL31" s="127" t="s">
        <v>870</v>
      </c>
      <c r="AM31" s="127" t="s">
        <v>870</v>
      </c>
      <c r="AN31" s="127" t="s">
        <v>870</v>
      </c>
      <c r="AO31" s="127" t="s">
        <v>870</v>
      </c>
      <c r="AP31" s="127" t="s">
        <v>870</v>
      </c>
      <c r="AQ31" s="127" t="s">
        <v>870</v>
      </c>
      <c r="AR31" s="127" t="s">
        <v>870</v>
      </c>
      <c r="AS31" s="127" t="s">
        <v>870</v>
      </c>
      <c r="AT31" s="127" t="s">
        <v>870</v>
      </c>
      <c r="AU31" s="127" t="s">
        <v>870</v>
      </c>
      <c r="AV31" s="127" t="s">
        <v>870</v>
      </c>
      <c r="AW31" s="127" t="s">
        <v>870</v>
      </c>
      <c r="AX31" s="127" t="s">
        <v>870</v>
      </c>
      <c r="AY31" s="127" t="s">
        <v>870</v>
      </c>
      <c r="AZ31" s="127" t="s">
        <v>870</v>
      </c>
      <c r="BA31" s="127" t="s">
        <v>870</v>
      </c>
      <c r="BB31" s="127" t="s">
        <v>870</v>
      </c>
      <c r="BC31" s="127" t="s">
        <v>870</v>
      </c>
    </row>
    <row r="32" spans="1:55" s="38" customFormat="1" ht="39" x14ac:dyDescent="0.15">
      <c r="A32" s="124" t="s">
        <v>470</v>
      </c>
      <c r="B32" s="125" t="s">
        <v>843</v>
      </c>
      <c r="C32" s="126"/>
      <c r="D32" s="127" t="s">
        <v>870</v>
      </c>
      <c r="E32" s="127" t="s">
        <v>870</v>
      </c>
      <c r="F32" s="127" t="s">
        <v>870</v>
      </c>
      <c r="G32" s="127" t="s">
        <v>870</v>
      </c>
      <c r="H32" s="127" t="s">
        <v>870</v>
      </c>
      <c r="I32" s="127" t="s">
        <v>870</v>
      </c>
      <c r="J32" s="127" t="s">
        <v>870</v>
      </c>
      <c r="K32" s="127" t="s">
        <v>870</v>
      </c>
      <c r="L32" s="127" t="s">
        <v>870</v>
      </c>
      <c r="M32" s="127" t="s">
        <v>870</v>
      </c>
      <c r="N32" s="127" t="s">
        <v>870</v>
      </c>
      <c r="O32" s="127" t="s">
        <v>870</v>
      </c>
      <c r="P32" s="127" t="s">
        <v>870</v>
      </c>
      <c r="Q32" s="127" t="s">
        <v>870</v>
      </c>
      <c r="R32" s="127" t="s">
        <v>870</v>
      </c>
      <c r="S32" s="127" t="s">
        <v>870</v>
      </c>
      <c r="T32" s="127" t="s">
        <v>870</v>
      </c>
      <c r="U32" s="127" t="s">
        <v>870</v>
      </c>
      <c r="V32" s="127" t="s">
        <v>870</v>
      </c>
      <c r="W32" s="127" t="s">
        <v>870</v>
      </c>
      <c r="X32" s="127" t="s">
        <v>870</v>
      </c>
      <c r="Y32" s="127" t="s">
        <v>870</v>
      </c>
      <c r="Z32" s="127" t="s">
        <v>870</v>
      </c>
      <c r="AA32" s="127" t="s">
        <v>870</v>
      </c>
      <c r="AB32" s="127" t="s">
        <v>870</v>
      </c>
      <c r="AC32" s="127" t="s">
        <v>870</v>
      </c>
      <c r="AD32" s="127" t="s">
        <v>870</v>
      </c>
      <c r="AE32" s="127" t="s">
        <v>870</v>
      </c>
      <c r="AF32" s="127" t="s">
        <v>870</v>
      </c>
      <c r="AG32" s="127" t="s">
        <v>870</v>
      </c>
      <c r="AH32" s="127" t="s">
        <v>870</v>
      </c>
      <c r="AI32" s="127" t="s">
        <v>870</v>
      </c>
      <c r="AJ32" s="127" t="s">
        <v>870</v>
      </c>
      <c r="AK32" s="127" t="s">
        <v>870</v>
      </c>
      <c r="AL32" s="127" t="s">
        <v>870</v>
      </c>
      <c r="AM32" s="127" t="s">
        <v>870</v>
      </c>
      <c r="AN32" s="127" t="s">
        <v>870</v>
      </c>
      <c r="AO32" s="127" t="s">
        <v>870</v>
      </c>
      <c r="AP32" s="127" t="s">
        <v>870</v>
      </c>
      <c r="AQ32" s="127" t="s">
        <v>870</v>
      </c>
      <c r="AR32" s="127" t="s">
        <v>870</v>
      </c>
      <c r="AS32" s="127" t="s">
        <v>870</v>
      </c>
      <c r="AT32" s="127" t="s">
        <v>870</v>
      </c>
      <c r="AU32" s="127" t="s">
        <v>870</v>
      </c>
      <c r="AV32" s="127" t="s">
        <v>870</v>
      </c>
      <c r="AW32" s="127" t="s">
        <v>870</v>
      </c>
      <c r="AX32" s="127" t="s">
        <v>870</v>
      </c>
      <c r="AY32" s="127" t="s">
        <v>870</v>
      </c>
      <c r="AZ32" s="127" t="s">
        <v>870</v>
      </c>
      <c r="BA32" s="127" t="s">
        <v>870</v>
      </c>
      <c r="BB32" s="127" t="s">
        <v>870</v>
      </c>
      <c r="BC32" s="127" t="s">
        <v>870</v>
      </c>
    </row>
    <row r="33" spans="1:55" s="38" customFormat="1" ht="29.25" x14ac:dyDescent="0.15">
      <c r="A33" s="124" t="s">
        <v>451</v>
      </c>
      <c r="B33" s="125" t="s">
        <v>844</v>
      </c>
      <c r="C33" s="126"/>
      <c r="D33" s="127" t="s">
        <v>870</v>
      </c>
      <c r="E33" s="127" t="s">
        <v>870</v>
      </c>
      <c r="F33" s="127" t="s">
        <v>870</v>
      </c>
      <c r="G33" s="127" t="s">
        <v>870</v>
      </c>
      <c r="H33" s="127" t="s">
        <v>870</v>
      </c>
      <c r="I33" s="127" t="s">
        <v>870</v>
      </c>
      <c r="J33" s="127" t="s">
        <v>870</v>
      </c>
      <c r="K33" s="127" t="s">
        <v>870</v>
      </c>
      <c r="L33" s="127" t="s">
        <v>870</v>
      </c>
      <c r="M33" s="127" t="s">
        <v>870</v>
      </c>
      <c r="N33" s="127" t="s">
        <v>870</v>
      </c>
      <c r="O33" s="127" t="s">
        <v>870</v>
      </c>
      <c r="P33" s="127" t="s">
        <v>870</v>
      </c>
      <c r="Q33" s="127" t="s">
        <v>870</v>
      </c>
      <c r="R33" s="127" t="s">
        <v>870</v>
      </c>
      <c r="S33" s="127" t="s">
        <v>870</v>
      </c>
      <c r="T33" s="127" t="s">
        <v>870</v>
      </c>
      <c r="U33" s="127" t="s">
        <v>870</v>
      </c>
      <c r="V33" s="127" t="s">
        <v>870</v>
      </c>
      <c r="W33" s="127" t="s">
        <v>870</v>
      </c>
      <c r="X33" s="127" t="s">
        <v>870</v>
      </c>
      <c r="Y33" s="127" t="s">
        <v>870</v>
      </c>
      <c r="Z33" s="127" t="s">
        <v>870</v>
      </c>
      <c r="AA33" s="127" t="s">
        <v>870</v>
      </c>
      <c r="AB33" s="127" t="s">
        <v>870</v>
      </c>
      <c r="AC33" s="127" t="s">
        <v>870</v>
      </c>
      <c r="AD33" s="127" t="s">
        <v>870</v>
      </c>
      <c r="AE33" s="127" t="s">
        <v>870</v>
      </c>
      <c r="AF33" s="127" t="s">
        <v>870</v>
      </c>
      <c r="AG33" s="127" t="s">
        <v>870</v>
      </c>
      <c r="AH33" s="127" t="s">
        <v>870</v>
      </c>
      <c r="AI33" s="127" t="s">
        <v>870</v>
      </c>
      <c r="AJ33" s="127" t="s">
        <v>870</v>
      </c>
      <c r="AK33" s="127" t="s">
        <v>870</v>
      </c>
      <c r="AL33" s="127" t="s">
        <v>870</v>
      </c>
      <c r="AM33" s="127" t="s">
        <v>870</v>
      </c>
      <c r="AN33" s="127" t="s">
        <v>870</v>
      </c>
      <c r="AO33" s="127" t="s">
        <v>870</v>
      </c>
      <c r="AP33" s="127" t="s">
        <v>870</v>
      </c>
      <c r="AQ33" s="127" t="s">
        <v>870</v>
      </c>
      <c r="AR33" s="127" t="s">
        <v>870</v>
      </c>
      <c r="AS33" s="127" t="s">
        <v>870</v>
      </c>
      <c r="AT33" s="127" t="s">
        <v>870</v>
      </c>
      <c r="AU33" s="127" t="s">
        <v>870</v>
      </c>
      <c r="AV33" s="127" t="s">
        <v>870</v>
      </c>
      <c r="AW33" s="127" t="s">
        <v>870</v>
      </c>
      <c r="AX33" s="127" t="s">
        <v>870</v>
      </c>
      <c r="AY33" s="127" t="s">
        <v>870</v>
      </c>
      <c r="AZ33" s="127" t="s">
        <v>870</v>
      </c>
      <c r="BA33" s="127" t="s">
        <v>870</v>
      </c>
      <c r="BB33" s="127" t="s">
        <v>870</v>
      </c>
      <c r="BC33" s="127" t="s">
        <v>870</v>
      </c>
    </row>
    <row r="34" spans="1:55" s="38" customFormat="1" ht="48.75" x14ac:dyDescent="0.15">
      <c r="A34" s="124" t="s">
        <v>449</v>
      </c>
      <c r="B34" s="125" t="s">
        <v>845</v>
      </c>
      <c r="C34" s="126"/>
      <c r="D34" s="127" t="s">
        <v>870</v>
      </c>
      <c r="E34" s="127" t="s">
        <v>870</v>
      </c>
      <c r="F34" s="127" t="s">
        <v>870</v>
      </c>
      <c r="G34" s="127" t="s">
        <v>870</v>
      </c>
      <c r="H34" s="127" t="s">
        <v>870</v>
      </c>
      <c r="I34" s="127" t="s">
        <v>870</v>
      </c>
      <c r="J34" s="127" t="s">
        <v>870</v>
      </c>
      <c r="K34" s="127" t="s">
        <v>870</v>
      </c>
      <c r="L34" s="127" t="s">
        <v>870</v>
      </c>
      <c r="M34" s="127" t="s">
        <v>870</v>
      </c>
      <c r="N34" s="127" t="s">
        <v>870</v>
      </c>
      <c r="O34" s="127" t="s">
        <v>870</v>
      </c>
      <c r="P34" s="127" t="s">
        <v>870</v>
      </c>
      <c r="Q34" s="127" t="s">
        <v>870</v>
      </c>
      <c r="R34" s="127" t="s">
        <v>870</v>
      </c>
      <c r="S34" s="127" t="s">
        <v>870</v>
      </c>
      <c r="T34" s="127" t="s">
        <v>870</v>
      </c>
      <c r="U34" s="127" t="s">
        <v>870</v>
      </c>
      <c r="V34" s="127" t="s">
        <v>870</v>
      </c>
      <c r="W34" s="127" t="s">
        <v>870</v>
      </c>
      <c r="X34" s="127" t="s">
        <v>870</v>
      </c>
      <c r="Y34" s="127" t="s">
        <v>870</v>
      </c>
      <c r="Z34" s="127" t="s">
        <v>870</v>
      </c>
      <c r="AA34" s="127" t="s">
        <v>870</v>
      </c>
      <c r="AB34" s="127" t="s">
        <v>870</v>
      </c>
      <c r="AC34" s="127" t="s">
        <v>870</v>
      </c>
      <c r="AD34" s="127" t="s">
        <v>870</v>
      </c>
      <c r="AE34" s="127" t="s">
        <v>870</v>
      </c>
      <c r="AF34" s="127" t="s">
        <v>870</v>
      </c>
      <c r="AG34" s="127" t="s">
        <v>870</v>
      </c>
      <c r="AH34" s="127" t="s">
        <v>870</v>
      </c>
      <c r="AI34" s="127" t="s">
        <v>870</v>
      </c>
      <c r="AJ34" s="127" t="s">
        <v>870</v>
      </c>
      <c r="AK34" s="127" t="s">
        <v>870</v>
      </c>
      <c r="AL34" s="127" t="s">
        <v>870</v>
      </c>
      <c r="AM34" s="127" t="s">
        <v>870</v>
      </c>
      <c r="AN34" s="127" t="s">
        <v>870</v>
      </c>
      <c r="AO34" s="127" t="s">
        <v>870</v>
      </c>
      <c r="AP34" s="127" t="s">
        <v>870</v>
      </c>
      <c r="AQ34" s="127" t="s">
        <v>870</v>
      </c>
      <c r="AR34" s="127" t="s">
        <v>870</v>
      </c>
      <c r="AS34" s="127" t="s">
        <v>870</v>
      </c>
      <c r="AT34" s="127" t="s">
        <v>870</v>
      </c>
      <c r="AU34" s="127" t="s">
        <v>870</v>
      </c>
      <c r="AV34" s="127" t="s">
        <v>870</v>
      </c>
      <c r="AW34" s="127" t="s">
        <v>870</v>
      </c>
      <c r="AX34" s="127" t="s">
        <v>870</v>
      </c>
      <c r="AY34" s="127" t="s">
        <v>870</v>
      </c>
      <c r="AZ34" s="127" t="s">
        <v>870</v>
      </c>
      <c r="BA34" s="127" t="s">
        <v>870</v>
      </c>
      <c r="BB34" s="127" t="s">
        <v>870</v>
      </c>
      <c r="BC34" s="127" t="s">
        <v>870</v>
      </c>
    </row>
    <row r="35" spans="1:55" s="38" customFormat="1" ht="29.25" x14ac:dyDescent="0.15">
      <c r="A35" s="124" t="s">
        <v>448</v>
      </c>
      <c r="B35" s="125" t="s">
        <v>846</v>
      </c>
      <c r="C35" s="126"/>
      <c r="D35" s="127" t="s">
        <v>870</v>
      </c>
      <c r="E35" s="127" t="s">
        <v>870</v>
      </c>
      <c r="F35" s="127" t="s">
        <v>870</v>
      </c>
      <c r="G35" s="127" t="s">
        <v>870</v>
      </c>
      <c r="H35" s="127" t="s">
        <v>870</v>
      </c>
      <c r="I35" s="127" t="s">
        <v>870</v>
      </c>
      <c r="J35" s="127" t="s">
        <v>870</v>
      </c>
      <c r="K35" s="127" t="s">
        <v>870</v>
      </c>
      <c r="L35" s="127" t="s">
        <v>870</v>
      </c>
      <c r="M35" s="127" t="s">
        <v>870</v>
      </c>
      <c r="N35" s="127" t="s">
        <v>870</v>
      </c>
      <c r="O35" s="127" t="s">
        <v>870</v>
      </c>
      <c r="P35" s="127" t="s">
        <v>870</v>
      </c>
      <c r="Q35" s="127" t="s">
        <v>870</v>
      </c>
      <c r="R35" s="127" t="s">
        <v>870</v>
      </c>
      <c r="S35" s="127" t="s">
        <v>870</v>
      </c>
      <c r="T35" s="127" t="s">
        <v>870</v>
      </c>
      <c r="U35" s="127" t="s">
        <v>870</v>
      </c>
      <c r="V35" s="127" t="s">
        <v>870</v>
      </c>
      <c r="W35" s="127" t="s">
        <v>870</v>
      </c>
      <c r="X35" s="127" t="s">
        <v>870</v>
      </c>
      <c r="Y35" s="127" t="s">
        <v>870</v>
      </c>
      <c r="Z35" s="127" t="s">
        <v>870</v>
      </c>
      <c r="AA35" s="127" t="s">
        <v>870</v>
      </c>
      <c r="AB35" s="127" t="s">
        <v>870</v>
      </c>
      <c r="AC35" s="127" t="s">
        <v>870</v>
      </c>
      <c r="AD35" s="127" t="s">
        <v>870</v>
      </c>
      <c r="AE35" s="127" t="s">
        <v>870</v>
      </c>
      <c r="AF35" s="127" t="s">
        <v>870</v>
      </c>
      <c r="AG35" s="127" t="s">
        <v>870</v>
      </c>
      <c r="AH35" s="127" t="s">
        <v>870</v>
      </c>
      <c r="AI35" s="127" t="s">
        <v>870</v>
      </c>
      <c r="AJ35" s="127" t="s">
        <v>870</v>
      </c>
      <c r="AK35" s="127" t="s">
        <v>870</v>
      </c>
      <c r="AL35" s="127" t="s">
        <v>870</v>
      </c>
      <c r="AM35" s="127" t="s">
        <v>870</v>
      </c>
      <c r="AN35" s="127" t="s">
        <v>870</v>
      </c>
      <c r="AO35" s="127" t="s">
        <v>870</v>
      </c>
      <c r="AP35" s="127" t="s">
        <v>870</v>
      </c>
      <c r="AQ35" s="127" t="s">
        <v>870</v>
      </c>
      <c r="AR35" s="127" t="s">
        <v>870</v>
      </c>
      <c r="AS35" s="127" t="s">
        <v>870</v>
      </c>
      <c r="AT35" s="127" t="s">
        <v>870</v>
      </c>
      <c r="AU35" s="127" t="s">
        <v>870</v>
      </c>
      <c r="AV35" s="127" t="s">
        <v>870</v>
      </c>
      <c r="AW35" s="127" t="s">
        <v>870</v>
      </c>
      <c r="AX35" s="127" t="s">
        <v>870</v>
      </c>
      <c r="AY35" s="127" t="s">
        <v>870</v>
      </c>
      <c r="AZ35" s="127" t="s">
        <v>870</v>
      </c>
      <c r="BA35" s="127" t="s">
        <v>870</v>
      </c>
      <c r="BB35" s="127" t="s">
        <v>870</v>
      </c>
      <c r="BC35" s="127" t="s">
        <v>870</v>
      </c>
    </row>
    <row r="36" spans="1:55" s="38" customFormat="1" ht="39" x14ac:dyDescent="0.15">
      <c r="A36" s="124" t="s">
        <v>446</v>
      </c>
      <c r="B36" s="125" t="s">
        <v>847</v>
      </c>
      <c r="C36" s="126"/>
      <c r="D36" s="127" t="s">
        <v>870</v>
      </c>
      <c r="E36" s="127" t="s">
        <v>870</v>
      </c>
      <c r="F36" s="127" t="s">
        <v>870</v>
      </c>
      <c r="G36" s="127" t="s">
        <v>870</v>
      </c>
      <c r="H36" s="127" t="s">
        <v>870</v>
      </c>
      <c r="I36" s="127" t="s">
        <v>870</v>
      </c>
      <c r="J36" s="127" t="s">
        <v>870</v>
      </c>
      <c r="K36" s="127" t="s">
        <v>870</v>
      </c>
      <c r="L36" s="127" t="s">
        <v>870</v>
      </c>
      <c r="M36" s="127" t="s">
        <v>870</v>
      </c>
      <c r="N36" s="127" t="s">
        <v>870</v>
      </c>
      <c r="O36" s="127" t="s">
        <v>870</v>
      </c>
      <c r="P36" s="127" t="s">
        <v>870</v>
      </c>
      <c r="Q36" s="127" t="s">
        <v>870</v>
      </c>
      <c r="R36" s="127" t="s">
        <v>870</v>
      </c>
      <c r="S36" s="127" t="s">
        <v>870</v>
      </c>
      <c r="T36" s="127" t="s">
        <v>870</v>
      </c>
      <c r="U36" s="127" t="s">
        <v>870</v>
      </c>
      <c r="V36" s="127" t="s">
        <v>870</v>
      </c>
      <c r="W36" s="127" t="s">
        <v>870</v>
      </c>
      <c r="X36" s="127" t="s">
        <v>870</v>
      </c>
      <c r="Y36" s="127" t="s">
        <v>870</v>
      </c>
      <c r="Z36" s="127" t="s">
        <v>870</v>
      </c>
      <c r="AA36" s="127" t="s">
        <v>870</v>
      </c>
      <c r="AB36" s="127" t="s">
        <v>870</v>
      </c>
      <c r="AC36" s="127" t="s">
        <v>870</v>
      </c>
      <c r="AD36" s="127" t="s">
        <v>870</v>
      </c>
      <c r="AE36" s="127" t="s">
        <v>870</v>
      </c>
      <c r="AF36" s="127" t="s">
        <v>870</v>
      </c>
      <c r="AG36" s="127" t="s">
        <v>870</v>
      </c>
      <c r="AH36" s="127" t="s">
        <v>870</v>
      </c>
      <c r="AI36" s="127" t="s">
        <v>870</v>
      </c>
      <c r="AJ36" s="127" t="s">
        <v>870</v>
      </c>
      <c r="AK36" s="127" t="s">
        <v>870</v>
      </c>
      <c r="AL36" s="127" t="s">
        <v>870</v>
      </c>
      <c r="AM36" s="127" t="s">
        <v>870</v>
      </c>
      <c r="AN36" s="127" t="s">
        <v>870</v>
      </c>
      <c r="AO36" s="127" t="s">
        <v>870</v>
      </c>
      <c r="AP36" s="127" t="s">
        <v>870</v>
      </c>
      <c r="AQ36" s="127" t="s">
        <v>870</v>
      </c>
      <c r="AR36" s="127" t="s">
        <v>870</v>
      </c>
      <c r="AS36" s="127" t="s">
        <v>870</v>
      </c>
      <c r="AT36" s="127" t="s">
        <v>870</v>
      </c>
      <c r="AU36" s="127" t="s">
        <v>870</v>
      </c>
      <c r="AV36" s="127" t="s">
        <v>870</v>
      </c>
      <c r="AW36" s="127" t="s">
        <v>870</v>
      </c>
      <c r="AX36" s="127" t="s">
        <v>870</v>
      </c>
      <c r="AY36" s="127" t="s">
        <v>870</v>
      </c>
      <c r="AZ36" s="127" t="s">
        <v>870</v>
      </c>
      <c r="BA36" s="127" t="s">
        <v>870</v>
      </c>
      <c r="BB36" s="127" t="s">
        <v>870</v>
      </c>
      <c r="BC36" s="127" t="s">
        <v>870</v>
      </c>
    </row>
    <row r="37" spans="1:55" s="38" customFormat="1" ht="29.25" x14ac:dyDescent="0.15">
      <c r="A37" s="124" t="s">
        <v>848</v>
      </c>
      <c r="B37" s="125" t="s">
        <v>849</v>
      </c>
      <c r="C37" s="126"/>
      <c r="D37" s="127" t="s">
        <v>870</v>
      </c>
      <c r="E37" s="127" t="s">
        <v>870</v>
      </c>
      <c r="F37" s="127" t="s">
        <v>870</v>
      </c>
      <c r="G37" s="127" t="s">
        <v>870</v>
      </c>
      <c r="H37" s="127" t="s">
        <v>870</v>
      </c>
      <c r="I37" s="127" t="s">
        <v>870</v>
      </c>
      <c r="J37" s="127" t="s">
        <v>870</v>
      </c>
      <c r="K37" s="127" t="s">
        <v>870</v>
      </c>
      <c r="L37" s="127" t="s">
        <v>870</v>
      </c>
      <c r="M37" s="127" t="s">
        <v>870</v>
      </c>
      <c r="N37" s="127" t="s">
        <v>870</v>
      </c>
      <c r="O37" s="127" t="s">
        <v>870</v>
      </c>
      <c r="P37" s="127" t="s">
        <v>870</v>
      </c>
      <c r="Q37" s="127" t="s">
        <v>870</v>
      </c>
      <c r="R37" s="127" t="s">
        <v>870</v>
      </c>
      <c r="S37" s="127" t="s">
        <v>870</v>
      </c>
      <c r="T37" s="127" t="s">
        <v>870</v>
      </c>
      <c r="U37" s="127" t="s">
        <v>870</v>
      </c>
      <c r="V37" s="127" t="s">
        <v>870</v>
      </c>
      <c r="W37" s="127" t="s">
        <v>870</v>
      </c>
      <c r="X37" s="127" t="s">
        <v>870</v>
      </c>
      <c r="Y37" s="127" t="s">
        <v>870</v>
      </c>
      <c r="Z37" s="127" t="s">
        <v>870</v>
      </c>
      <c r="AA37" s="127" t="s">
        <v>870</v>
      </c>
      <c r="AB37" s="127" t="s">
        <v>870</v>
      </c>
      <c r="AC37" s="127" t="s">
        <v>870</v>
      </c>
      <c r="AD37" s="127" t="s">
        <v>870</v>
      </c>
      <c r="AE37" s="127" t="s">
        <v>870</v>
      </c>
      <c r="AF37" s="127" t="s">
        <v>870</v>
      </c>
      <c r="AG37" s="127" t="s">
        <v>870</v>
      </c>
      <c r="AH37" s="127" t="s">
        <v>870</v>
      </c>
      <c r="AI37" s="127" t="s">
        <v>870</v>
      </c>
      <c r="AJ37" s="127" t="s">
        <v>870</v>
      </c>
      <c r="AK37" s="127" t="s">
        <v>870</v>
      </c>
      <c r="AL37" s="127" t="s">
        <v>870</v>
      </c>
      <c r="AM37" s="127" t="s">
        <v>870</v>
      </c>
      <c r="AN37" s="127" t="s">
        <v>870</v>
      </c>
      <c r="AO37" s="127" t="s">
        <v>870</v>
      </c>
      <c r="AP37" s="127" t="s">
        <v>870</v>
      </c>
      <c r="AQ37" s="127" t="s">
        <v>870</v>
      </c>
      <c r="AR37" s="127" t="s">
        <v>870</v>
      </c>
      <c r="AS37" s="127" t="s">
        <v>870</v>
      </c>
      <c r="AT37" s="127" t="s">
        <v>870</v>
      </c>
      <c r="AU37" s="127" t="s">
        <v>870</v>
      </c>
      <c r="AV37" s="127" t="s">
        <v>870</v>
      </c>
      <c r="AW37" s="127" t="s">
        <v>870</v>
      </c>
      <c r="AX37" s="127" t="s">
        <v>870</v>
      </c>
      <c r="AY37" s="127" t="s">
        <v>870</v>
      </c>
      <c r="AZ37" s="127" t="s">
        <v>870</v>
      </c>
      <c r="BA37" s="127" t="s">
        <v>870</v>
      </c>
      <c r="BB37" s="127" t="s">
        <v>870</v>
      </c>
      <c r="BC37" s="127" t="s">
        <v>870</v>
      </c>
    </row>
    <row r="38" spans="1:55" s="38" customFormat="1" ht="78" x14ac:dyDescent="0.15">
      <c r="A38" s="124" t="s">
        <v>848</v>
      </c>
      <c r="B38" s="125" t="s">
        <v>850</v>
      </c>
      <c r="C38" s="126"/>
      <c r="D38" s="127" t="s">
        <v>870</v>
      </c>
      <c r="E38" s="127" t="s">
        <v>870</v>
      </c>
      <c r="F38" s="127" t="s">
        <v>870</v>
      </c>
      <c r="G38" s="127" t="s">
        <v>870</v>
      </c>
      <c r="H38" s="127" t="s">
        <v>870</v>
      </c>
      <c r="I38" s="127" t="s">
        <v>870</v>
      </c>
      <c r="J38" s="127" t="s">
        <v>870</v>
      </c>
      <c r="K38" s="127" t="s">
        <v>870</v>
      </c>
      <c r="L38" s="127" t="s">
        <v>870</v>
      </c>
      <c r="M38" s="127" t="s">
        <v>870</v>
      </c>
      <c r="N38" s="127" t="s">
        <v>870</v>
      </c>
      <c r="O38" s="127" t="s">
        <v>870</v>
      </c>
      <c r="P38" s="127" t="s">
        <v>870</v>
      </c>
      <c r="Q38" s="127" t="s">
        <v>870</v>
      </c>
      <c r="R38" s="127" t="s">
        <v>870</v>
      </c>
      <c r="S38" s="127" t="s">
        <v>870</v>
      </c>
      <c r="T38" s="127" t="s">
        <v>870</v>
      </c>
      <c r="U38" s="127" t="s">
        <v>870</v>
      </c>
      <c r="V38" s="127" t="s">
        <v>870</v>
      </c>
      <c r="W38" s="127" t="s">
        <v>870</v>
      </c>
      <c r="X38" s="127" t="s">
        <v>870</v>
      </c>
      <c r="Y38" s="127" t="s">
        <v>870</v>
      </c>
      <c r="Z38" s="127" t="s">
        <v>870</v>
      </c>
      <c r="AA38" s="127" t="s">
        <v>870</v>
      </c>
      <c r="AB38" s="127" t="s">
        <v>870</v>
      </c>
      <c r="AC38" s="127" t="s">
        <v>870</v>
      </c>
      <c r="AD38" s="127" t="s">
        <v>870</v>
      </c>
      <c r="AE38" s="127" t="s">
        <v>870</v>
      </c>
      <c r="AF38" s="127" t="s">
        <v>870</v>
      </c>
      <c r="AG38" s="127" t="s">
        <v>870</v>
      </c>
      <c r="AH38" s="127" t="s">
        <v>870</v>
      </c>
      <c r="AI38" s="127" t="s">
        <v>870</v>
      </c>
      <c r="AJ38" s="127" t="s">
        <v>870</v>
      </c>
      <c r="AK38" s="127" t="s">
        <v>870</v>
      </c>
      <c r="AL38" s="127" t="s">
        <v>870</v>
      </c>
      <c r="AM38" s="127" t="s">
        <v>870</v>
      </c>
      <c r="AN38" s="127" t="s">
        <v>870</v>
      </c>
      <c r="AO38" s="127" t="s">
        <v>870</v>
      </c>
      <c r="AP38" s="127" t="s">
        <v>870</v>
      </c>
      <c r="AQ38" s="127" t="s">
        <v>870</v>
      </c>
      <c r="AR38" s="127" t="s">
        <v>870</v>
      </c>
      <c r="AS38" s="127" t="s">
        <v>870</v>
      </c>
      <c r="AT38" s="127" t="s">
        <v>870</v>
      </c>
      <c r="AU38" s="127" t="s">
        <v>870</v>
      </c>
      <c r="AV38" s="127" t="s">
        <v>870</v>
      </c>
      <c r="AW38" s="127" t="s">
        <v>870</v>
      </c>
      <c r="AX38" s="127" t="s">
        <v>870</v>
      </c>
      <c r="AY38" s="127" t="s">
        <v>870</v>
      </c>
      <c r="AZ38" s="127" t="s">
        <v>870</v>
      </c>
      <c r="BA38" s="127" t="s">
        <v>870</v>
      </c>
      <c r="BB38" s="127" t="s">
        <v>870</v>
      </c>
      <c r="BC38" s="127" t="s">
        <v>870</v>
      </c>
    </row>
    <row r="39" spans="1:55" s="38" customFormat="1" ht="68.25" x14ac:dyDescent="0.15">
      <c r="A39" s="124" t="s">
        <v>848</v>
      </c>
      <c r="B39" s="125" t="s">
        <v>851</v>
      </c>
      <c r="C39" s="126"/>
      <c r="D39" s="127" t="s">
        <v>870</v>
      </c>
      <c r="E39" s="127" t="s">
        <v>870</v>
      </c>
      <c r="F39" s="127" t="s">
        <v>870</v>
      </c>
      <c r="G39" s="127" t="s">
        <v>870</v>
      </c>
      <c r="H39" s="127" t="s">
        <v>870</v>
      </c>
      <c r="I39" s="127" t="s">
        <v>870</v>
      </c>
      <c r="J39" s="127" t="s">
        <v>870</v>
      </c>
      <c r="K39" s="127" t="s">
        <v>870</v>
      </c>
      <c r="L39" s="127" t="s">
        <v>870</v>
      </c>
      <c r="M39" s="127" t="s">
        <v>870</v>
      </c>
      <c r="N39" s="127" t="s">
        <v>870</v>
      </c>
      <c r="O39" s="127" t="s">
        <v>870</v>
      </c>
      <c r="P39" s="127" t="s">
        <v>870</v>
      </c>
      <c r="Q39" s="127" t="s">
        <v>870</v>
      </c>
      <c r="R39" s="127" t="s">
        <v>870</v>
      </c>
      <c r="S39" s="127" t="s">
        <v>870</v>
      </c>
      <c r="T39" s="127" t="s">
        <v>870</v>
      </c>
      <c r="U39" s="127" t="s">
        <v>870</v>
      </c>
      <c r="V39" s="127" t="s">
        <v>870</v>
      </c>
      <c r="W39" s="127" t="s">
        <v>870</v>
      </c>
      <c r="X39" s="127" t="s">
        <v>870</v>
      </c>
      <c r="Y39" s="127" t="s">
        <v>870</v>
      </c>
      <c r="Z39" s="127" t="s">
        <v>870</v>
      </c>
      <c r="AA39" s="127" t="s">
        <v>870</v>
      </c>
      <c r="AB39" s="127" t="s">
        <v>870</v>
      </c>
      <c r="AC39" s="127" t="s">
        <v>870</v>
      </c>
      <c r="AD39" s="127" t="s">
        <v>870</v>
      </c>
      <c r="AE39" s="127" t="s">
        <v>870</v>
      </c>
      <c r="AF39" s="127" t="s">
        <v>870</v>
      </c>
      <c r="AG39" s="127" t="s">
        <v>870</v>
      </c>
      <c r="AH39" s="127" t="s">
        <v>870</v>
      </c>
      <c r="AI39" s="127" t="s">
        <v>870</v>
      </c>
      <c r="AJ39" s="127" t="s">
        <v>870</v>
      </c>
      <c r="AK39" s="127" t="s">
        <v>870</v>
      </c>
      <c r="AL39" s="127" t="s">
        <v>870</v>
      </c>
      <c r="AM39" s="127" t="s">
        <v>870</v>
      </c>
      <c r="AN39" s="127" t="s">
        <v>870</v>
      </c>
      <c r="AO39" s="127" t="s">
        <v>870</v>
      </c>
      <c r="AP39" s="127" t="s">
        <v>870</v>
      </c>
      <c r="AQ39" s="127" t="s">
        <v>870</v>
      </c>
      <c r="AR39" s="127" t="s">
        <v>870</v>
      </c>
      <c r="AS39" s="127" t="s">
        <v>870</v>
      </c>
      <c r="AT39" s="127" t="s">
        <v>870</v>
      </c>
      <c r="AU39" s="127" t="s">
        <v>870</v>
      </c>
      <c r="AV39" s="127" t="s">
        <v>870</v>
      </c>
      <c r="AW39" s="127" t="s">
        <v>870</v>
      </c>
      <c r="AX39" s="127" t="s">
        <v>870</v>
      </c>
      <c r="AY39" s="127" t="s">
        <v>870</v>
      </c>
      <c r="AZ39" s="127" t="s">
        <v>870</v>
      </c>
      <c r="BA39" s="127" t="s">
        <v>870</v>
      </c>
      <c r="BB39" s="127" t="s">
        <v>870</v>
      </c>
      <c r="BC39" s="127" t="s">
        <v>870</v>
      </c>
    </row>
    <row r="40" spans="1:55" s="38" customFormat="1" ht="68.25" x14ac:dyDescent="0.15">
      <c r="A40" s="124" t="s">
        <v>848</v>
      </c>
      <c r="B40" s="125" t="s">
        <v>852</v>
      </c>
      <c r="C40" s="126"/>
      <c r="D40" s="127" t="s">
        <v>870</v>
      </c>
      <c r="E40" s="127" t="s">
        <v>870</v>
      </c>
      <c r="F40" s="127" t="s">
        <v>870</v>
      </c>
      <c r="G40" s="127" t="s">
        <v>870</v>
      </c>
      <c r="H40" s="127" t="s">
        <v>870</v>
      </c>
      <c r="I40" s="127" t="s">
        <v>870</v>
      </c>
      <c r="J40" s="127" t="s">
        <v>870</v>
      </c>
      <c r="K40" s="127" t="s">
        <v>870</v>
      </c>
      <c r="L40" s="127" t="s">
        <v>870</v>
      </c>
      <c r="M40" s="127" t="s">
        <v>870</v>
      </c>
      <c r="N40" s="127" t="s">
        <v>870</v>
      </c>
      <c r="O40" s="127" t="s">
        <v>870</v>
      </c>
      <c r="P40" s="127" t="s">
        <v>870</v>
      </c>
      <c r="Q40" s="127" t="s">
        <v>870</v>
      </c>
      <c r="R40" s="127" t="s">
        <v>870</v>
      </c>
      <c r="S40" s="127" t="s">
        <v>870</v>
      </c>
      <c r="T40" s="127" t="s">
        <v>870</v>
      </c>
      <c r="U40" s="127" t="s">
        <v>870</v>
      </c>
      <c r="V40" s="127" t="s">
        <v>870</v>
      </c>
      <c r="W40" s="127" t="s">
        <v>870</v>
      </c>
      <c r="X40" s="127" t="s">
        <v>870</v>
      </c>
      <c r="Y40" s="127" t="s">
        <v>870</v>
      </c>
      <c r="Z40" s="127" t="s">
        <v>870</v>
      </c>
      <c r="AA40" s="127" t="s">
        <v>870</v>
      </c>
      <c r="AB40" s="127" t="s">
        <v>870</v>
      </c>
      <c r="AC40" s="127" t="s">
        <v>870</v>
      </c>
      <c r="AD40" s="127" t="s">
        <v>870</v>
      </c>
      <c r="AE40" s="127" t="s">
        <v>870</v>
      </c>
      <c r="AF40" s="127" t="s">
        <v>870</v>
      </c>
      <c r="AG40" s="127" t="s">
        <v>870</v>
      </c>
      <c r="AH40" s="127" t="s">
        <v>870</v>
      </c>
      <c r="AI40" s="127" t="s">
        <v>870</v>
      </c>
      <c r="AJ40" s="127" t="s">
        <v>870</v>
      </c>
      <c r="AK40" s="127" t="s">
        <v>870</v>
      </c>
      <c r="AL40" s="127" t="s">
        <v>870</v>
      </c>
      <c r="AM40" s="127" t="s">
        <v>870</v>
      </c>
      <c r="AN40" s="127" t="s">
        <v>870</v>
      </c>
      <c r="AO40" s="127" t="s">
        <v>870</v>
      </c>
      <c r="AP40" s="127" t="s">
        <v>870</v>
      </c>
      <c r="AQ40" s="127" t="s">
        <v>870</v>
      </c>
      <c r="AR40" s="127" t="s">
        <v>870</v>
      </c>
      <c r="AS40" s="127" t="s">
        <v>870</v>
      </c>
      <c r="AT40" s="127" t="s">
        <v>870</v>
      </c>
      <c r="AU40" s="127" t="s">
        <v>870</v>
      </c>
      <c r="AV40" s="127" t="s">
        <v>870</v>
      </c>
      <c r="AW40" s="127" t="s">
        <v>870</v>
      </c>
      <c r="AX40" s="127" t="s">
        <v>870</v>
      </c>
      <c r="AY40" s="127" t="s">
        <v>870</v>
      </c>
      <c r="AZ40" s="127" t="s">
        <v>870</v>
      </c>
      <c r="BA40" s="127" t="s">
        <v>870</v>
      </c>
      <c r="BB40" s="127" t="s">
        <v>870</v>
      </c>
      <c r="BC40" s="127" t="s">
        <v>870</v>
      </c>
    </row>
    <row r="41" spans="1:55" s="38" customFormat="1" ht="29.25" x14ac:dyDescent="0.15">
      <c r="A41" s="124" t="s">
        <v>853</v>
      </c>
      <c r="B41" s="125" t="s">
        <v>849</v>
      </c>
      <c r="C41" s="126"/>
      <c r="D41" s="127" t="s">
        <v>870</v>
      </c>
      <c r="E41" s="127" t="s">
        <v>870</v>
      </c>
      <c r="F41" s="127" t="s">
        <v>870</v>
      </c>
      <c r="G41" s="127" t="s">
        <v>870</v>
      </c>
      <c r="H41" s="127" t="s">
        <v>870</v>
      </c>
      <c r="I41" s="127" t="s">
        <v>870</v>
      </c>
      <c r="J41" s="127" t="s">
        <v>870</v>
      </c>
      <c r="K41" s="127" t="s">
        <v>870</v>
      </c>
      <c r="L41" s="127" t="s">
        <v>870</v>
      </c>
      <c r="M41" s="127" t="s">
        <v>870</v>
      </c>
      <c r="N41" s="127" t="s">
        <v>870</v>
      </c>
      <c r="O41" s="127" t="s">
        <v>870</v>
      </c>
      <c r="P41" s="127" t="s">
        <v>870</v>
      </c>
      <c r="Q41" s="127" t="s">
        <v>870</v>
      </c>
      <c r="R41" s="127" t="s">
        <v>870</v>
      </c>
      <c r="S41" s="127" t="s">
        <v>870</v>
      </c>
      <c r="T41" s="127" t="s">
        <v>870</v>
      </c>
      <c r="U41" s="127" t="s">
        <v>870</v>
      </c>
      <c r="V41" s="127" t="s">
        <v>870</v>
      </c>
      <c r="W41" s="127" t="s">
        <v>870</v>
      </c>
      <c r="X41" s="127" t="s">
        <v>870</v>
      </c>
      <c r="Y41" s="127" t="s">
        <v>870</v>
      </c>
      <c r="Z41" s="127" t="s">
        <v>870</v>
      </c>
      <c r="AA41" s="127" t="s">
        <v>870</v>
      </c>
      <c r="AB41" s="127" t="s">
        <v>870</v>
      </c>
      <c r="AC41" s="127" t="s">
        <v>870</v>
      </c>
      <c r="AD41" s="127" t="s">
        <v>870</v>
      </c>
      <c r="AE41" s="127" t="s">
        <v>870</v>
      </c>
      <c r="AF41" s="127" t="s">
        <v>870</v>
      </c>
      <c r="AG41" s="127" t="s">
        <v>870</v>
      </c>
      <c r="AH41" s="127" t="s">
        <v>870</v>
      </c>
      <c r="AI41" s="127" t="s">
        <v>870</v>
      </c>
      <c r="AJ41" s="127" t="s">
        <v>870</v>
      </c>
      <c r="AK41" s="127" t="s">
        <v>870</v>
      </c>
      <c r="AL41" s="127" t="s">
        <v>870</v>
      </c>
      <c r="AM41" s="127" t="s">
        <v>870</v>
      </c>
      <c r="AN41" s="127" t="s">
        <v>870</v>
      </c>
      <c r="AO41" s="127" t="s">
        <v>870</v>
      </c>
      <c r="AP41" s="127" t="s">
        <v>870</v>
      </c>
      <c r="AQ41" s="127" t="s">
        <v>870</v>
      </c>
      <c r="AR41" s="127" t="s">
        <v>870</v>
      </c>
      <c r="AS41" s="127" t="s">
        <v>870</v>
      </c>
      <c r="AT41" s="127" t="s">
        <v>870</v>
      </c>
      <c r="AU41" s="127" t="s">
        <v>870</v>
      </c>
      <c r="AV41" s="127" t="s">
        <v>870</v>
      </c>
      <c r="AW41" s="127" t="s">
        <v>870</v>
      </c>
      <c r="AX41" s="127" t="s">
        <v>870</v>
      </c>
      <c r="AY41" s="127" t="s">
        <v>870</v>
      </c>
      <c r="AZ41" s="127" t="s">
        <v>870</v>
      </c>
      <c r="BA41" s="127" t="s">
        <v>870</v>
      </c>
      <c r="BB41" s="127" t="s">
        <v>870</v>
      </c>
      <c r="BC41" s="127" t="s">
        <v>870</v>
      </c>
    </row>
    <row r="42" spans="1:55" s="38" customFormat="1" ht="78" x14ac:dyDescent="0.15">
      <c r="A42" s="124" t="s">
        <v>853</v>
      </c>
      <c r="B42" s="125" t="s">
        <v>850</v>
      </c>
      <c r="C42" s="126"/>
      <c r="D42" s="127" t="s">
        <v>870</v>
      </c>
      <c r="E42" s="127" t="s">
        <v>870</v>
      </c>
      <c r="F42" s="127" t="s">
        <v>870</v>
      </c>
      <c r="G42" s="127" t="s">
        <v>870</v>
      </c>
      <c r="H42" s="127" t="s">
        <v>870</v>
      </c>
      <c r="I42" s="127" t="s">
        <v>870</v>
      </c>
      <c r="J42" s="127" t="s">
        <v>870</v>
      </c>
      <c r="K42" s="127" t="s">
        <v>870</v>
      </c>
      <c r="L42" s="127" t="s">
        <v>870</v>
      </c>
      <c r="M42" s="127" t="s">
        <v>870</v>
      </c>
      <c r="N42" s="127" t="s">
        <v>870</v>
      </c>
      <c r="O42" s="127" t="s">
        <v>870</v>
      </c>
      <c r="P42" s="127" t="s">
        <v>870</v>
      </c>
      <c r="Q42" s="127" t="s">
        <v>870</v>
      </c>
      <c r="R42" s="127" t="s">
        <v>870</v>
      </c>
      <c r="S42" s="127" t="s">
        <v>870</v>
      </c>
      <c r="T42" s="127" t="s">
        <v>870</v>
      </c>
      <c r="U42" s="127" t="s">
        <v>870</v>
      </c>
      <c r="V42" s="127" t="s">
        <v>870</v>
      </c>
      <c r="W42" s="127" t="s">
        <v>870</v>
      </c>
      <c r="X42" s="127" t="s">
        <v>870</v>
      </c>
      <c r="Y42" s="127" t="s">
        <v>870</v>
      </c>
      <c r="Z42" s="127" t="s">
        <v>870</v>
      </c>
      <c r="AA42" s="127" t="s">
        <v>870</v>
      </c>
      <c r="AB42" s="127" t="s">
        <v>870</v>
      </c>
      <c r="AC42" s="127" t="s">
        <v>870</v>
      </c>
      <c r="AD42" s="127" t="s">
        <v>870</v>
      </c>
      <c r="AE42" s="127" t="s">
        <v>870</v>
      </c>
      <c r="AF42" s="127" t="s">
        <v>870</v>
      </c>
      <c r="AG42" s="127" t="s">
        <v>870</v>
      </c>
      <c r="AH42" s="127" t="s">
        <v>870</v>
      </c>
      <c r="AI42" s="127" t="s">
        <v>870</v>
      </c>
      <c r="AJ42" s="127" t="s">
        <v>870</v>
      </c>
      <c r="AK42" s="127" t="s">
        <v>870</v>
      </c>
      <c r="AL42" s="127" t="s">
        <v>870</v>
      </c>
      <c r="AM42" s="127" t="s">
        <v>870</v>
      </c>
      <c r="AN42" s="127" t="s">
        <v>870</v>
      </c>
      <c r="AO42" s="127" t="s">
        <v>870</v>
      </c>
      <c r="AP42" s="127" t="s">
        <v>870</v>
      </c>
      <c r="AQ42" s="127" t="s">
        <v>870</v>
      </c>
      <c r="AR42" s="127" t="s">
        <v>870</v>
      </c>
      <c r="AS42" s="127" t="s">
        <v>870</v>
      </c>
      <c r="AT42" s="127" t="s">
        <v>870</v>
      </c>
      <c r="AU42" s="127" t="s">
        <v>870</v>
      </c>
      <c r="AV42" s="127" t="s">
        <v>870</v>
      </c>
      <c r="AW42" s="127" t="s">
        <v>870</v>
      </c>
      <c r="AX42" s="127" t="s">
        <v>870</v>
      </c>
      <c r="AY42" s="127" t="s">
        <v>870</v>
      </c>
      <c r="AZ42" s="127" t="s">
        <v>870</v>
      </c>
      <c r="BA42" s="127" t="s">
        <v>870</v>
      </c>
      <c r="BB42" s="127" t="s">
        <v>870</v>
      </c>
      <c r="BC42" s="127" t="s">
        <v>870</v>
      </c>
    </row>
    <row r="43" spans="1:55" s="38" customFormat="1" ht="68.25" x14ac:dyDescent="0.15">
      <c r="A43" s="124" t="s">
        <v>853</v>
      </c>
      <c r="B43" s="125" t="s">
        <v>851</v>
      </c>
      <c r="C43" s="126"/>
      <c r="D43" s="127" t="s">
        <v>870</v>
      </c>
      <c r="E43" s="127" t="s">
        <v>870</v>
      </c>
      <c r="F43" s="127" t="s">
        <v>870</v>
      </c>
      <c r="G43" s="127" t="s">
        <v>870</v>
      </c>
      <c r="H43" s="127" t="s">
        <v>870</v>
      </c>
      <c r="I43" s="127" t="s">
        <v>870</v>
      </c>
      <c r="J43" s="127" t="s">
        <v>870</v>
      </c>
      <c r="K43" s="127" t="s">
        <v>870</v>
      </c>
      <c r="L43" s="127" t="s">
        <v>870</v>
      </c>
      <c r="M43" s="127" t="s">
        <v>870</v>
      </c>
      <c r="N43" s="127" t="s">
        <v>870</v>
      </c>
      <c r="O43" s="127" t="s">
        <v>870</v>
      </c>
      <c r="P43" s="127" t="s">
        <v>870</v>
      </c>
      <c r="Q43" s="127" t="s">
        <v>870</v>
      </c>
      <c r="R43" s="127" t="s">
        <v>870</v>
      </c>
      <c r="S43" s="127" t="s">
        <v>870</v>
      </c>
      <c r="T43" s="127" t="s">
        <v>870</v>
      </c>
      <c r="U43" s="127" t="s">
        <v>870</v>
      </c>
      <c r="V43" s="127" t="s">
        <v>870</v>
      </c>
      <c r="W43" s="127" t="s">
        <v>870</v>
      </c>
      <c r="X43" s="127" t="s">
        <v>870</v>
      </c>
      <c r="Y43" s="127" t="s">
        <v>870</v>
      </c>
      <c r="Z43" s="127" t="s">
        <v>870</v>
      </c>
      <c r="AA43" s="127" t="s">
        <v>870</v>
      </c>
      <c r="AB43" s="127" t="s">
        <v>870</v>
      </c>
      <c r="AC43" s="127" t="s">
        <v>870</v>
      </c>
      <c r="AD43" s="127" t="s">
        <v>870</v>
      </c>
      <c r="AE43" s="127" t="s">
        <v>870</v>
      </c>
      <c r="AF43" s="127" t="s">
        <v>870</v>
      </c>
      <c r="AG43" s="127" t="s">
        <v>870</v>
      </c>
      <c r="AH43" s="127" t="s">
        <v>870</v>
      </c>
      <c r="AI43" s="127" t="s">
        <v>870</v>
      </c>
      <c r="AJ43" s="127" t="s">
        <v>870</v>
      </c>
      <c r="AK43" s="127" t="s">
        <v>870</v>
      </c>
      <c r="AL43" s="127" t="s">
        <v>870</v>
      </c>
      <c r="AM43" s="127" t="s">
        <v>870</v>
      </c>
      <c r="AN43" s="127" t="s">
        <v>870</v>
      </c>
      <c r="AO43" s="127" t="s">
        <v>870</v>
      </c>
      <c r="AP43" s="127" t="s">
        <v>870</v>
      </c>
      <c r="AQ43" s="127" t="s">
        <v>870</v>
      </c>
      <c r="AR43" s="127" t="s">
        <v>870</v>
      </c>
      <c r="AS43" s="127" t="s">
        <v>870</v>
      </c>
      <c r="AT43" s="127" t="s">
        <v>870</v>
      </c>
      <c r="AU43" s="127" t="s">
        <v>870</v>
      </c>
      <c r="AV43" s="127" t="s">
        <v>870</v>
      </c>
      <c r="AW43" s="127" t="s">
        <v>870</v>
      </c>
      <c r="AX43" s="127" t="s">
        <v>870</v>
      </c>
      <c r="AY43" s="127" t="s">
        <v>870</v>
      </c>
      <c r="AZ43" s="127" t="s">
        <v>870</v>
      </c>
      <c r="BA43" s="127" t="s">
        <v>870</v>
      </c>
      <c r="BB43" s="127" t="s">
        <v>870</v>
      </c>
      <c r="BC43" s="127" t="s">
        <v>870</v>
      </c>
    </row>
    <row r="44" spans="1:55" s="38" customFormat="1" ht="68.25" x14ac:dyDescent="0.15">
      <c r="A44" s="124" t="s">
        <v>853</v>
      </c>
      <c r="B44" s="125" t="s">
        <v>854</v>
      </c>
      <c r="C44" s="126"/>
      <c r="D44" s="127" t="s">
        <v>870</v>
      </c>
      <c r="E44" s="127" t="s">
        <v>870</v>
      </c>
      <c r="F44" s="127" t="s">
        <v>870</v>
      </c>
      <c r="G44" s="127" t="s">
        <v>870</v>
      </c>
      <c r="H44" s="127" t="s">
        <v>870</v>
      </c>
      <c r="I44" s="127" t="s">
        <v>870</v>
      </c>
      <c r="J44" s="127" t="s">
        <v>870</v>
      </c>
      <c r="K44" s="127" t="s">
        <v>870</v>
      </c>
      <c r="L44" s="127" t="s">
        <v>870</v>
      </c>
      <c r="M44" s="127" t="s">
        <v>870</v>
      </c>
      <c r="N44" s="127" t="s">
        <v>870</v>
      </c>
      <c r="O44" s="127" t="s">
        <v>870</v>
      </c>
      <c r="P44" s="127" t="s">
        <v>870</v>
      </c>
      <c r="Q44" s="127" t="s">
        <v>870</v>
      </c>
      <c r="R44" s="127" t="s">
        <v>870</v>
      </c>
      <c r="S44" s="127" t="s">
        <v>870</v>
      </c>
      <c r="T44" s="127" t="s">
        <v>870</v>
      </c>
      <c r="U44" s="127" t="s">
        <v>870</v>
      </c>
      <c r="V44" s="127" t="s">
        <v>870</v>
      </c>
      <c r="W44" s="127" t="s">
        <v>870</v>
      </c>
      <c r="X44" s="127" t="s">
        <v>870</v>
      </c>
      <c r="Y44" s="127" t="s">
        <v>870</v>
      </c>
      <c r="Z44" s="127" t="s">
        <v>870</v>
      </c>
      <c r="AA44" s="127" t="s">
        <v>870</v>
      </c>
      <c r="AB44" s="127" t="s">
        <v>870</v>
      </c>
      <c r="AC44" s="127" t="s">
        <v>870</v>
      </c>
      <c r="AD44" s="127" t="s">
        <v>870</v>
      </c>
      <c r="AE44" s="127" t="s">
        <v>870</v>
      </c>
      <c r="AF44" s="127" t="s">
        <v>870</v>
      </c>
      <c r="AG44" s="127" t="s">
        <v>870</v>
      </c>
      <c r="AH44" s="127" t="s">
        <v>870</v>
      </c>
      <c r="AI44" s="127" t="s">
        <v>870</v>
      </c>
      <c r="AJ44" s="127" t="s">
        <v>870</v>
      </c>
      <c r="AK44" s="127" t="s">
        <v>870</v>
      </c>
      <c r="AL44" s="127" t="s">
        <v>870</v>
      </c>
      <c r="AM44" s="127" t="s">
        <v>870</v>
      </c>
      <c r="AN44" s="127" t="s">
        <v>870</v>
      </c>
      <c r="AO44" s="127" t="s">
        <v>870</v>
      </c>
      <c r="AP44" s="127" t="s">
        <v>870</v>
      </c>
      <c r="AQ44" s="127" t="s">
        <v>870</v>
      </c>
      <c r="AR44" s="127" t="s">
        <v>870</v>
      </c>
      <c r="AS44" s="127" t="s">
        <v>870</v>
      </c>
      <c r="AT44" s="127" t="s">
        <v>870</v>
      </c>
      <c r="AU44" s="127" t="s">
        <v>870</v>
      </c>
      <c r="AV44" s="127" t="s">
        <v>870</v>
      </c>
      <c r="AW44" s="127" t="s">
        <v>870</v>
      </c>
      <c r="AX44" s="127" t="s">
        <v>870</v>
      </c>
      <c r="AY44" s="127" t="s">
        <v>870</v>
      </c>
      <c r="AZ44" s="127" t="s">
        <v>870</v>
      </c>
      <c r="BA44" s="127" t="s">
        <v>870</v>
      </c>
      <c r="BB44" s="127" t="s">
        <v>870</v>
      </c>
      <c r="BC44" s="127" t="s">
        <v>870</v>
      </c>
    </row>
    <row r="45" spans="1:55" s="38" customFormat="1" ht="58.5" x14ac:dyDescent="0.15">
      <c r="A45" s="124" t="s">
        <v>855</v>
      </c>
      <c r="B45" s="125" t="s">
        <v>856</v>
      </c>
      <c r="C45" s="126"/>
      <c r="D45" s="127" t="s">
        <v>870</v>
      </c>
      <c r="E45" s="127" t="s">
        <v>870</v>
      </c>
      <c r="F45" s="127" t="s">
        <v>870</v>
      </c>
      <c r="G45" s="127" t="s">
        <v>870</v>
      </c>
      <c r="H45" s="127" t="s">
        <v>870</v>
      </c>
      <c r="I45" s="127" t="s">
        <v>870</v>
      </c>
      <c r="J45" s="127" t="s">
        <v>870</v>
      </c>
      <c r="K45" s="127" t="s">
        <v>870</v>
      </c>
      <c r="L45" s="127" t="s">
        <v>870</v>
      </c>
      <c r="M45" s="127" t="s">
        <v>870</v>
      </c>
      <c r="N45" s="127" t="s">
        <v>870</v>
      </c>
      <c r="O45" s="127" t="s">
        <v>870</v>
      </c>
      <c r="P45" s="127" t="s">
        <v>870</v>
      </c>
      <c r="Q45" s="127" t="s">
        <v>870</v>
      </c>
      <c r="R45" s="127" t="s">
        <v>870</v>
      </c>
      <c r="S45" s="127" t="s">
        <v>870</v>
      </c>
      <c r="T45" s="127" t="s">
        <v>870</v>
      </c>
      <c r="U45" s="127" t="s">
        <v>870</v>
      </c>
      <c r="V45" s="127" t="s">
        <v>870</v>
      </c>
      <c r="W45" s="127" t="s">
        <v>870</v>
      </c>
      <c r="X45" s="127" t="s">
        <v>870</v>
      </c>
      <c r="Y45" s="127" t="s">
        <v>870</v>
      </c>
      <c r="Z45" s="127" t="s">
        <v>870</v>
      </c>
      <c r="AA45" s="127" t="s">
        <v>870</v>
      </c>
      <c r="AB45" s="127" t="s">
        <v>870</v>
      </c>
      <c r="AC45" s="127" t="s">
        <v>870</v>
      </c>
      <c r="AD45" s="127" t="s">
        <v>870</v>
      </c>
      <c r="AE45" s="127" t="s">
        <v>870</v>
      </c>
      <c r="AF45" s="127" t="s">
        <v>870</v>
      </c>
      <c r="AG45" s="127" t="s">
        <v>870</v>
      </c>
      <c r="AH45" s="127" t="s">
        <v>870</v>
      </c>
      <c r="AI45" s="127" t="s">
        <v>870</v>
      </c>
      <c r="AJ45" s="127" t="s">
        <v>870</v>
      </c>
      <c r="AK45" s="127" t="s">
        <v>870</v>
      </c>
      <c r="AL45" s="127" t="s">
        <v>870</v>
      </c>
      <c r="AM45" s="127" t="s">
        <v>870</v>
      </c>
      <c r="AN45" s="127" t="s">
        <v>870</v>
      </c>
      <c r="AO45" s="127" t="s">
        <v>870</v>
      </c>
      <c r="AP45" s="127" t="s">
        <v>870</v>
      </c>
      <c r="AQ45" s="127" t="s">
        <v>870</v>
      </c>
      <c r="AR45" s="127" t="s">
        <v>870</v>
      </c>
      <c r="AS45" s="127" t="s">
        <v>870</v>
      </c>
      <c r="AT45" s="127" t="s">
        <v>870</v>
      </c>
      <c r="AU45" s="127" t="s">
        <v>870</v>
      </c>
      <c r="AV45" s="127" t="s">
        <v>870</v>
      </c>
      <c r="AW45" s="127" t="s">
        <v>870</v>
      </c>
      <c r="AX45" s="127" t="s">
        <v>870</v>
      </c>
      <c r="AY45" s="127" t="s">
        <v>870</v>
      </c>
      <c r="AZ45" s="127" t="s">
        <v>870</v>
      </c>
      <c r="BA45" s="127" t="s">
        <v>870</v>
      </c>
      <c r="BB45" s="127" t="s">
        <v>870</v>
      </c>
      <c r="BC45" s="127" t="s">
        <v>870</v>
      </c>
    </row>
    <row r="46" spans="1:55" s="38" customFormat="1" ht="48.75" x14ac:dyDescent="0.15">
      <c r="A46" s="124" t="s">
        <v>857</v>
      </c>
      <c r="B46" s="125" t="s">
        <v>858</v>
      </c>
      <c r="C46" s="126"/>
      <c r="D46" s="127" t="s">
        <v>870</v>
      </c>
      <c r="E46" s="127" t="s">
        <v>870</v>
      </c>
      <c r="F46" s="127" t="s">
        <v>870</v>
      </c>
      <c r="G46" s="127" t="s">
        <v>870</v>
      </c>
      <c r="H46" s="127" t="s">
        <v>870</v>
      </c>
      <c r="I46" s="127" t="s">
        <v>870</v>
      </c>
      <c r="J46" s="127" t="s">
        <v>870</v>
      </c>
      <c r="K46" s="127" t="s">
        <v>870</v>
      </c>
      <c r="L46" s="127" t="s">
        <v>870</v>
      </c>
      <c r="M46" s="127" t="s">
        <v>870</v>
      </c>
      <c r="N46" s="127" t="s">
        <v>870</v>
      </c>
      <c r="O46" s="127" t="s">
        <v>870</v>
      </c>
      <c r="P46" s="127" t="s">
        <v>870</v>
      </c>
      <c r="Q46" s="127" t="s">
        <v>870</v>
      </c>
      <c r="R46" s="127" t="s">
        <v>870</v>
      </c>
      <c r="S46" s="127" t="s">
        <v>870</v>
      </c>
      <c r="T46" s="127" t="s">
        <v>870</v>
      </c>
      <c r="U46" s="127" t="s">
        <v>870</v>
      </c>
      <c r="V46" s="127" t="s">
        <v>870</v>
      </c>
      <c r="W46" s="127" t="s">
        <v>870</v>
      </c>
      <c r="X46" s="127" t="s">
        <v>870</v>
      </c>
      <c r="Y46" s="127" t="s">
        <v>870</v>
      </c>
      <c r="Z46" s="127" t="s">
        <v>870</v>
      </c>
      <c r="AA46" s="127" t="s">
        <v>870</v>
      </c>
      <c r="AB46" s="127" t="s">
        <v>870</v>
      </c>
      <c r="AC46" s="127" t="s">
        <v>870</v>
      </c>
      <c r="AD46" s="127" t="s">
        <v>870</v>
      </c>
      <c r="AE46" s="127" t="s">
        <v>870</v>
      </c>
      <c r="AF46" s="127" t="s">
        <v>870</v>
      </c>
      <c r="AG46" s="127" t="s">
        <v>870</v>
      </c>
      <c r="AH46" s="127" t="s">
        <v>870</v>
      </c>
      <c r="AI46" s="127" t="s">
        <v>870</v>
      </c>
      <c r="AJ46" s="127" t="s">
        <v>870</v>
      </c>
      <c r="AK46" s="127" t="s">
        <v>870</v>
      </c>
      <c r="AL46" s="127" t="s">
        <v>870</v>
      </c>
      <c r="AM46" s="127" t="s">
        <v>870</v>
      </c>
      <c r="AN46" s="127" t="s">
        <v>870</v>
      </c>
      <c r="AO46" s="127" t="s">
        <v>870</v>
      </c>
      <c r="AP46" s="127" t="s">
        <v>870</v>
      </c>
      <c r="AQ46" s="127" t="s">
        <v>870</v>
      </c>
      <c r="AR46" s="127" t="s">
        <v>870</v>
      </c>
      <c r="AS46" s="127" t="s">
        <v>870</v>
      </c>
      <c r="AT46" s="127" t="s">
        <v>870</v>
      </c>
      <c r="AU46" s="127" t="s">
        <v>870</v>
      </c>
      <c r="AV46" s="127" t="s">
        <v>870</v>
      </c>
      <c r="AW46" s="127" t="s">
        <v>870</v>
      </c>
      <c r="AX46" s="127" t="s">
        <v>870</v>
      </c>
      <c r="AY46" s="127" t="s">
        <v>870</v>
      </c>
      <c r="AZ46" s="127" t="s">
        <v>870</v>
      </c>
      <c r="BA46" s="127" t="s">
        <v>870</v>
      </c>
      <c r="BB46" s="127" t="s">
        <v>870</v>
      </c>
      <c r="BC46" s="127" t="s">
        <v>870</v>
      </c>
    </row>
    <row r="47" spans="1:55" s="38" customFormat="1" ht="48.75" x14ac:dyDescent="0.15">
      <c r="A47" s="124" t="s">
        <v>859</v>
      </c>
      <c r="B47" s="125" t="s">
        <v>860</v>
      </c>
      <c r="C47" s="126"/>
      <c r="D47" s="127" t="s">
        <v>870</v>
      </c>
      <c r="E47" s="127" t="s">
        <v>870</v>
      </c>
      <c r="F47" s="127" t="s">
        <v>870</v>
      </c>
      <c r="G47" s="127" t="s">
        <v>870</v>
      </c>
      <c r="H47" s="127" t="s">
        <v>870</v>
      </c>
      <c r="I47" s="127" t="s">
        <v>870</v>
      </c>
      <c r="J47" s="127" t="s">
        <v>870</v>
      </c>
      <c r="K47" s="127" t="s">
        <v>870</v>
      </c>
      <c r="L47" s="127" t="s">
        <v>870</v>
      </c>
      <c r="M47" s="127" t="s">
        <v>870</v>
      </c>
      <c r="N47" s="127" t="s">
        <v>870</v>
      </c>
      <c r="O47" s="127" t="s">
        <v>870</v>
      </c>
      <c r="P47" s="127" t="s">
        <v>870</v>
      </c>
      <c r="Q47" s="127" t="s">
        <v>870</v>
      </c>
      <c r="R47" s="127" t="s">
        <v>870</v>
      </c>
      <c r="S47" s="127" t="s">
        <v>870</v>
      </c>
      <c r="T47" s="127" t="s">
        <v>870</v>
      </c>
      <c r="U47" s="127" t="s">
        <v>870</v>
      </c>
      <c r="V47" s="127" t="s">
        <v>870</v>
      </c>
      <c r="W47" s="127" t="s">
        <v>870</v>
      </c>
      <c r="X47" s="127" t="s">
        <v>870</v>
      </c>
      <c r="Y47" s="127" t="s">
        <v>870</v>
      </c>
      <c r="Z47" s="127" t="s">
        <v>870</v>
      </c>
      <c r="AA47" s="127" t="s">
        <v>870</v>
      </c>
      <c r="AB47" s="127" t="s">
        <v>870</v>
      </c>
      <c r="AC47" s="127" t="s">
        <v>870</v>
      </c>
      <c r="AD47" s="127" t="s">
        <v>870</v>
      </c>
      <c r="AE47" s="127" t="s">
        <v>870</v>
      </c>
      <c r="AF47" s="127" t="s">
        <v>870</v>
      </c>
      <c r="AG47" s="127" t="s">
        <v>870</v>
      </c>
      <c r="AH47" s="127" t="s">
        <v>870</v>
      </c>
      <c r="AI47" s="127" t="s">
        <v>870</v>
      </c>
      <c r="AJ47" s="127" t="s">
        <v>870</v>
      </c>
      <c r="AK47" s="127" t="s">
        <v>870</v>
      </c>
      <c r="AL47" s="127" t="s">
        <v>870</v>
      </c>
      <c r="AM47" s="127" t="s">
        <v>870</v>
      </c>
      <c r="AN47" s="127" t="s">
        <v>870</v>
      </c>
      <c r="AO47" s="127" t="s">
        <v>870</v>
      </c>
      <c r="AP47" s="127" t="s">
        <v>870</v>
      </c>
      <c r="AQ47" s="127" t="s">
        <v>870</v>
      </c>
      <c r="AR47" s="127" t="s">
        <v>870</v>
      </c>
      <c r="AS47" s="127" t="s">
        <v>870</v>
      </c>
      <c r="AT47" s="127" t="s">
        <v>870</v>
      </c>
      <c r="AU47" s="127" t="s">
        <v>870</v>
      </c>
      <c r="AV47" s="127" t="s">
        <v>870</v>
      </c>
      <c r="AW47" s="127" t="s">
        <v>870</v>
      </c>
      <c r="AX47" s="127" t="s">
        <v>870</v>
      </c>
      <c r="AY47" s="127" t="s">
        <v>870</v>
      </c>
      <c r="AZ47" s="127" t="s">
        <v>870</v>
      </c>
      <c r="BA47" s="127" t="s">
        <v>870</v>
      </c>
      <c r="BB47" s="127" t="s">
        <v>870</v>
      </c>
      <c r="BC47" s="127" t="s">
        <v>870</v>
      </c>
    </row>
    <row r="48" spans="1:55" s="38" customFormat="1" ht="29.25" x14ac:dyDescent="0.15">
      <c r="A48" s="124" t="s">
        <v>444</v>
      </c>
      <c r="B48" s="125" t="s">
        <v>861</v>
      </c>
      <c r="C48" s="126"/>
      <c r="D48" s="127" t="s">
        <v>870</v>
      </c>
      <c r="E48" s="127" t="s">
        <v>870</v>
      </c>
      <c r="F48" s="127" t="s">
        <v>870</v>
      </c>
      <c r="G48" s="127" t="s">
        <v>870</v>
      </c>
      <c r="H48" s="127" t="s">
        <v>870</v>
      </c>
      <c r="I48" s="127" t="s">
        <v>870</v>
      </c>
      <c r="J48" s="127" t="s">
        <v>870</v>
      </c>
      <c r="K48" s="127" t="s">
        <v>870</v>
      </c>
      <c r="L48" s="127" t="s">
        <v>870</v>
      </c>
      <c r="M48" s="127" t="s">
        <v>870</v>
      </c>
      <c r="N48" s="127" t="s">
        <v>870</v>
      </c>
      <c r="O48" s="127" t="s">
        <v>870</v>
      </c>
      <c r="P48" s="127" t="s">
        <v>870</v>
      </c>
      <c r="Q48" s="127" t="s">
        <v>870</v>
      </c>
      <c r="R48" s="127" t="s">
        <v>870</v>
      </c>
      <c r="S48" s="127" t="s">
        <v>870</v>
      </c>
      <c r="T48" s="127" t="s">
        <v>870</v>
      </c>
      <c r="U48" s="127" t="s">
        <v>870</v>
      </c>
      <c r="V48" s="127" t="s">
        <v>870</v>
      </c>
      <c r="W48" s="127" t="s">
        <v>870</v>
      </c>
      <c r="X48" s="127" t="s">
        <v>870</v>
      </c>
      <c r="Y48" s="127" t="s">
        <v>870</v>
      </c>
      <c r="Z48" s="127" t="s">
        <v>870</v>
      </c>
      <c r="AA48" s="127" t="s">
        <v>870</v>
      </c>
      <c r="AB48" s="127" t="s">
        <v>870</v>
      </c>
      <c r="AC48" s="127" t="s">
        <v>870</v>
      </c>
      <c r="AD48" s="127" t="s">
        <v>870</v>
      </c>
      <c r="AE48" s="127" t="s">
        <v>870</v>
      </c>
      <c r="AF48" s="127" t="s">
        <v>870</v>
      </c>
      <c r="AG48" s="127" t="s">
        <v>870</v>
      </c>
      <c r="AH48" s="127" t="s">
        <v>870</v>
      </c>
      <c r="AI48" s="127" t="s">
        <v>870</v>
      </c>
      <c r="AJ48" s="127" t="s">
        <v>870</v>
      </c>
      <c r="AK48" s="127" t="s">
        <v>870</v>
      </c>
      <c r="AL48" s="127" t="s">
        <v>870</v>
      </c>
      <c r="AM48" s="127" t="s">
        <v>870</v>
      </c>
      <c r="AN48" s="127" t="s">
        <v>870</v>
      </c>
      <c r="AO48" s="127" t="s">
        <v>870</v>
      </c>
      <c r="AP48" s="127" t="s">
        <v>870</v>
      </c>
      <c r="AQ48" s="127" t="s">
        <v>870</v>
      </c>
      <c r="AR48" s="127" t="s">
        <v>870</v>
      </c>
      <c r="AS48" s="127" t="s">
        <v>870</v>
      </c>
      <c r="AT48" s="127" t="s">
        <v>870</v>
      </c>
      <c r="AU48" s="127" t="s">
        <v>870</v>
      </c>
      <c r="AV48" s="127" t="s">
        <v>870</v>
      </c>
      <c r="AW48" s="127" t="s">
        <v>870</v>
      </c>
      <c r="AX48" s="127" t="s">
        <v>870</v>
      </c>
      <c r="AY48" s="127" t="s">
        <v>870</v>
      </c>
      <c r="AZ48" s="127" t="s">
        <v>870</v>
      </c>
      <c r="BA48" s="127" t="s">
        <v>870</v>
      </c>
      <c r="BB48" s="127" t="s">
        <v>870</v>
      </c>
      <c r="BC48" s="127" t="s">
        <v>870</v>
      </c>
    </row>
    <row r="49" spans="1:55" s="38" customFormat="1" ht="48.75" x14ac:dyDescent="0.15">
      <c r="A49" s="124" t="s">
        <v>442</v>
      </c>
      <c r="B49" s="125" t="s">
        <v>862</v>
      </c>
      <c r="C49" s="126"/>
      <c r="D49" s="127" t="s">
        <v>870</v>
      </c>
      <c r="E49" s="127" t="s">
        <v>870</v>
      </c>
      <c r="F49" s="127" t="s">
        <v>870</v>
      </c>
      <c r="G49" s="127" t="s">
        <v>870</v>
      </c>
      <c r="H49" s="127" t="s">
        <v>870</v>
      </c>
      <c r="I49" s="127" t="s">
        <v>870</v>
      </c>
      <c r="J49" s="127" t="s">
        <v>870</v>
      </c>
      <c r="K49" s="127" t="s">
        <v>870</v>
      </c>
      <c r="L49" s="127" t="s">
        <v>870</v>
      </c>
      <c r="M49" s="127" t="s">
        <v>870</v>
      </c>
      <c r="N49" s="127" t="s">
        <v>870</v>
      </c>
      <c r="O49" s="127" t="s">
        <v>870</v>
      </c>
      <c r="P49" s="127" t="s">
        <v>870</v>
      </c>
      <c r="Q49" s="127" t="s">
        <v>870</v>
      </c>
      <c r="R49" s="127" t="s">
        <v>870</v>
      </c>
      <c r="S49" s="127" t="s">
        <v>870</v>
      </c>
      <c r="T49" s="127" t="s">
        <v>870</v>
      </c>
      <c r="U49" s="127" t="s">
        <v>870</v>
      </c>
      <c r="V49" s="127" t="s">
        <v>870</v>
      </c>
      <c r="W49" s="127" t="s">
        <v>870</v>
      </c>
      <c r="X49" s="127" t="s">
        <v>870</v>
      </c>
      <c r="Y49" s="127" t="s">
        <v>870</v>
      </c>
      <c r="Z49" s="127" t="s">
        <v>870</v>
      </c>
      <c r="AA49" s="127" t="s">
        <v>870</v>
      </c>
      <c r="AB49" s="127" t="s">
        <v>870</v>
      </c>
      <c r="AC49" s="127" t="s">
        <v>870</v>
      </c>
      <c r="AD49" s="127" t="s">
        <v>870</v>
      </c>
      <c r="AE49" s="127" t="s">
        <v>870</v>
      </c>
      <c r="AF49" s="127" t="s">
        <v>870</v>
      </c>
      <c r="AG49" s="127" t="s">
        <v>870</v>
      </c>
      <c r="AH49" s="127" t="s">
        <v>870</v>
      </c>
      <c r="AI49" s="127" t="s">
        <v>870</v>
      </c>
      <c r="AJ49" s="127" t="s">
        <v>870</v>
      </c>
      <c r="AK49" s="127" t="s">
        <v>870</v>
      </c>
      <c r="AL49" s="127" t="s">
        <v>870</v>
      </c>
      <c r="AM49" s="127" t="s">
        <v>870</v>
      </c>
      <c r="AN49" s="127" t="s">
        <v>870</v>
      </c>
      <c r="AO49" s="127" t="s">
        <v>870</v>
      </c>
      <c r="AP49" s="127" t="s">
        <v>870</v>
      </c>
      <c r="AQ49" s="127" t="s">
        <v>870</v>
      </c>
      <c r="AR49" s="127" t="s">
        <v>870</v>
      </c>
      <c r="AS49" s="127" t="s">
        <v>870</v>
      </c>
      <c r="AT49" s="127" t="s">
        <v>870</v>
      </c>
      <c r="AU49" s="127" t="s">
        <v>870</v>
      </c>
      <c r="AV49" s="127" t="s">
        <v>870</v>
      </c>
      <c r="AW49" s="127" t="s">
        <v>870</v>
      </c>
      <c r="AX49" s="127" t="s">
        <v>870</v>
      </c>
      <c r="AY49" s="127" t="s">
        <v>870</v>
      </c>
      <c r="AZ49" s="127" t="s">
        <v>870</v>
      </c>
      <c r="BA49" s="127" t="s">
        <v>870</v>
      </c>
      <c r="BB49" s="127" t="s">
        <v>870</v>
      </c>
      <c r="BC49" s="127" t="s">
        <v>870</v>
      </c>
    </row>
    <row r="50" spans="1:55" s="38" customFormat="1" ht="19.5" x14ac:dyDescent="0.15">
      <c r="A50" s="124" t="s">
        <v>440</v>
      </c>
      <c r="B50" s="125" t="s">
        <v>863</v>
      </c>
      <c r="C50" s="126"/>
      <c r="D50" s="127" t="s">
        <v>870</v>
      </c>
      <c r="E50" s="127" t="s">
        <v>870</v>
      </c>
      <c r="F50" s="127" t="s">
        <v>870</v>
      </c>
      <c r="G50" s="127" t="s">
        <v>870</v>
      </c>
      <c r="H50" s="127" t="s">
        <v>870</v>
      </c>
      <c r="I50" s="127" t="s">
        <v>870</v>
      </c>
      <c r="J50" s="127" t="s">
        <v>870</v>
      </c>
      <c r="K50" s="127" t="s">
        <v>870</v>
      </c>
      <c r="L50" s="127" t="s">
        <v>870</v>
      </c>
      <c r="M50" s="127" t="s">
        <v>870</v>
      </c>
      <c r="N50" s="127" t="s">
        <v>870</v>
      </c>
      <c r="O50" s="127" t="s">
        <v>870</v>
      </c>
      <c r="P50" s="127" t="s">
        <v>870</v>
      </c>
      <c r="Q50" s="127" t="s">
        <v>870</v>
      </c>
      <c r="R50" s="127" t="s">
        <v>870</v>
      </c>
      <c r="S50" s="127" t="s">
        <v>870</v>
      </c>
      <c r="T50" s="127" t="s">
        <v>870</v>
      </c>
      <c r="U50" s="127" t="s">
        <v>870</v>
      </c>
      <c r="V50" s="127" t="s">
        <v>870</v>
      </c>
      <c r="W50" s="127" t="s">
        <v>870</v>
      </c>
      <c r="X50" s="127" t="s">
        <v>870</v>
      </c>
      <c r="Y50" s="127" t="s">
        <v>870</v>
      </c>
      <c r="Z50" s="127" t="s">
        <v>870</v>
      </c>
      <c r="AA50" s="127" t="s">
        <v>870</v>
      </c>
      <c r="AB50" s="127" t="s">
        <v>870</v>
      </c>
      <c r="AC50" s="127" t="s">
        <v>870</v>
      </c>
      <c r="AD50" s="127" t="s">
        <v>870</v>
      </c>
      <c r="AE50" s="127" t="s">
        <v>870</v>
      </c>
      <c r="AF50" s="127" t="s">
        <v>870</v>
      </c>
      <c r="AG50" s="127" t="s">
        <v>870</v>
      </c>
      <c r="AH50" s="127" t="s">
        <v>870</v>
      </c>
      <c r="AI50" s="127" t="s">
        <v>870</v>
      </c>
      <c r="AJ50" s="127" t="s">
        <v>870</v>
      </c>
      <c r="AK50" s="127" t="s">
        <v>870</v>
      </c>
      <c r="AL50" s="127" t="s">
        <v>870</v>
      </c>
      <c r="AM50" s="127" t="s">
        <v>870</v>
      </c>
      <c r="AN50" s="127" t="s">
        <v>870</v>
      </c>
      <c r="AO50" s="127" t="s">
        <v>870</v>
      </c>
      <c r="AP50" s="127" t="s">
        <v>870</v>
      </c>
      <c r="AQ50" s="127" t="s">
        <v>870</v>
      </c>
      <c r="AR50" s="127" t="s">
        <v>870</v>
      </c>
      <c r="AS50" s="127" t="s">
        <v>870</v>
      </c>
      <c r="AT50" s="127" t="s">
        <v>870</v>
      </c>
      <c r="AU50" s="127" t="s">
        <v>870</v>
      </c>
      <c r="AV50" s="127" t="s">
        <v>870</v>
      </c>
      <c r="AW50" s="127" t="s">
        <v>870</v>
      </c>
      <c r="AX50" s="127" t="s">
        <v>870</v>
      </c>
      <c r="AY50" s="127" t="s">
        <v>870</v>
      </c>
      <c r="AZ50" s="127" t="s">
        <v>870</v>
      </c>
      <c r="BA50" s="127" t="s">
        <v>870</v>
      </c>
      <c r="BB50" s="127" t="s">
        <v>870</v>
      </c>
      <c r="BC50" s="127" t="s">
        <v>870</v>
      </c>
    </row>
    <row r="51" spans="1:55" s="38" customFormat="1" ht="39" x14ac:dyDescent="0.15">
      <c r="A51" s="124" t="s">
        <v>436</v>
      </c>
      <c r="B51" s="125" t="s">
        <v>864</v>
      </c>
      <c r="C51" s="126"/>
      <c r="D51" s="127" t="s">
        <v>870</v>
      </c>
      <c r="E51" s="127" t="s">
        <v>870</v>
      </c>
      <c r="F51" s="127" t="s">
        <v>870</v>
      </c>
      <c r="G51" s="127" t="s">
        <v>870</v>
      </c>
      <c r="H51" s="127" t="s">
        <v>870</v>
      </c>
      <c r="I51" s="127" t="s">
        <v>870</v>
      </c>
      <c r="J51" s="127" t="s">
        <v>870</v>
      </c>
      <c r="K51" s="127" t="s">
        <v>870</v>
      </c>
      <c r="L51" s="127" t="s">
        <v>870</v>
      </c>
      <c r="M51" s="127" t="s">
        <v>870</v>
      </c>
      <c r="N51" s="127" t="s">
        <v>870</v>
      </c>
      <c r="O51" s="127" t="s">
        <v>870</v>
      </c>
      <c r="P51" s="127" t="s">
        <v>870</v>
      </c>
      <c r="Q51" s="127" t="s">
        <v>870</v>
      </c>
      <c r="R51" s="127" t="s">
        <v>870</v>
      </c>
      <c r="S51" s="127" t="s">
        <v>870</v>
      </c>
      <c r="T51" s="127" t="s">
        <v>870</v>
      </c>
      <c r="U51" s="127" t="s">
        <v>870</v>
      </c>
      <c r="V51" s="127" t="s">
        <v>870</v>
      </c>
      <c r="W51" s="127" t="s">
        <v>870</v>
      </c>
      <c r="X51" s="127" t="s">
        <v>870</v>
      </c>
      <c r="Y51" s="127" t="s">
        <v>870</v>
      </c>
      <c r="Z51" s="127" t="s">
        <v>870</v>
      </c>
      <c r="AA51" s="127" t="s">
        <v>870</v>
      </c>
      <c r="AB51" s="127" t="s">
        <v>870</v>
      </c>
      <c r="AC51" s="127" t="s">
        <v>870</v>
      </c>
      <c r="AD51" s="127" t="s">
        <v>870</v>
      </c>
      <c r="AE51" s="127" t="s">
        <v>870</v>
      </c>
      <c r="AF51" s="127" t="s">
        <v>870</v>
      </c>
      <c r="AG51" s="127" t="s">
        <v>870</v>
      </c>
      <c r="AH51" s="127" t="s">
        <v>870</v>
      </c>
      <c r="AI51" s="127" t="s">
        <v>870</v>
      </c>
      <c r="AJ51" s="127" t="s">
        <v>870</v>
      </c>
      <c r="AK51" s="127" t="s">
        <v>870</v>
      </c>
      <c r="AL51" s="127" t="s">
        <v>870</v>
      </c>
      <c r="AM51" s="127" t="s">
        <v>870</v>
      </c>
      <c r="AN51" s="127" t="s">
        <v>870</v>
      </c>
      <c r="AO51" s="127" t="s">
        <v>870</v>
      </c>
      <c r="AP51" s="127" t="s">
        <v>870</v>
      </c>
      <c r="AQ51" s="127" t="s">
        <v>870</v>
      </c>
      <c r="AR51" s="127" t="s">
        <v>870</v>
      </c>
      <c r="AS51" s="127" t="s">
        <v>870</v>
      </c>
      <c r="AT51" s="127" t="s">
        <v>870</v>
      </c>
      <c r="AU51" s="127" t="s">
        <v>870</v>
      </c>
      <c r="AV51" s="127" t="s">
        <v>870</v>
      </c>
      <c r="AW51" s="127" t="s">
        <v>870</v>
      </c>
      <c r="AX51" s="127" t="s">
        <v>870</v>
      </c>
      <c r="AY51" s="127" t="s">
        <v>870</v>
      </c>
      <c r="AZ51" s="127" t="s">
        <v>870</v>
      </c>
      <c r="BA51" s="127" t="s">
        <v>870</v>
      </c>
      <c r="BB51" s="127" t="s">
        <v>870</v>
      </c>
      <c r="BC51" s="127" t="s">
        <v>870</v>
      </c>
    </row>
    <row r="52" spans="1:55" s="38" customFormat="1" ht="29.25" x14ac:dyDescent="0.15">
      <c r="A52" s="124" t="s">
        <v>428</v>
      </c>
      <c r="B52" s="125" t="s">
        <v>865</v>
      </c>
      <c r="C52" s="126"/>
      <c r="D52" s="128">
        <f>SUM(D53)</f>
        <v>12.685</v>
      </c>
      <c r="E52" s="128">
        <f t="shared" ref="E52:BC52" si="2">SUM(E53)</f>
        <v>9.9339999999999993</v>
      </c>
      <c r="F52" s="128">
        <f t="shared" si="2"/>
        <v>0</v>
      </c>
      <c r="G52" s="128">
        <f t="shared" si="2"/>
        <v>3.4719999999999995</v>
      </c>
      <c r="H52" s="128">
        <f t="shared" si="2"/>
        <v>6.4619999999999997</v>
      </c>
      <c r="I52" s="128">
        <f t="shared" si="2"/>
        <v>0</v>
      </c>
      <c r="J52" s="128">
        <f t="shared" si="2"/>
        <v>2.9390000000000001</v>
      </c>
      <c r="K52" s="128">
        <f t="shared" si="2"/>
        <v>0</v>
      </c>
      <c r="L52" s="128">
        <f t="shared" si="2"/>
        <v>1.198</v>
      </c>
      <c r="M52" s="128">
        <f t="shared" si="2"/>
        <v>1.7410000000000001</v>
      </c>
      <c r="N52" s="128">
        <f t="shared" si="2"/>
        <v>0</v>
      </c>
      <c r="O52" s="128">
        <f t="shared" si="2"/>
        <v>2.2119999999999997</v>
      </c>
      <c r="P52" s="128">
        <f t="shared" si="2"/>
        <v>0</v>
      </c>
      <c r="Q52" s="274">
        <f t="shared" si="2"/>
        <v>0.82</v>
      </c>
      <c r="R52" s="128">
        <f t="shared" si="2"/>
        <v>1.3919999999999999</v>
      </c>
      <c r="S52" s="128">
        <f t="shared" si="2"/>
        <v>0</v>
      </c>
      <c r="T52" s="128">
        <f t="shared" si="2"/>
        <v>2.86</v>
      </c>
      <c r="U52" s="128">
        <f t="shared" si="2"/>
        <v>0</v>
      </c>
      <c r="V52" s="128">
        <f t="shared" si="2"/>
        <v>1.1769999999999998</v>
      </c>
      <c r="W52" s="128">
        <f t="shared" si="2"/>
        <v>1.6830000000000001</v>
      </c>
      <c r="X52" s="128">
        <f t="shared" si="2"/>
        <v>0</v>
      </c>
      <c r="Y52" s="128">
        <f t="shared" si="2"/>
        <v>1.923</v>
      </c>
      <c r="Z52" s="128">
        <f t="shared" si="2"/>
        <v>0</v>
      </c>
      <c r="AA52" s="128">
        <f t="shared" si="2"/>
        <v>0.27700000000000002</v>
      </c>
      <c r="AB52" s="128">
        <f t="shared" si="2"/>
        <v>1.6459999999999999</v>
      </c>
      <c r="AC52" s="128">
        <f t="shared" si="2"/>
        <v>0</v>
      </c>
      <c r="AD52" s="128">
        <f t="shared" si="2"/>
        <v>12.685</v>
      </c>
      <c r="AE52" s="128">
        <f t="shared" si="2"/>
        <v>8.2780000000000005</v>
      </c>
      <c r="AF52" s="128">
        <f t="shared" si="2"/>
        <v>0</v>
      </c>
      <c r="AG52" s="128">
        <f t="shared" si="2"/>
        <v>2.8919999999999999</v>
      </c>
      <c r="AH52" s="128">
        <f t="shared" si="2"/>
        <v>5.3860000000000001</v>
      </c>
      <c r="AI52" s="128">
        <f t="shared" si="2"/>
        <v>0</v>
      </c>
      <c r="AJ52" s="128">
        <f t="shared" si="2"/>
        <v>2.4500000000000002</v>
      </c>
      <c r="AK52" s="128">
        <f t="shared" si="2"/>
        <v>0</v>
      </c>
      <c r="AL52" s="128">
        <f t="shared" si="2"/>
        <v>0.99900000000000011</v>
      </c>
      <c r="AM52" s="128">
        <f t="shared" si="2"/>
        <v>1.4510000000000001</v>
      </c>
      <c r="AN52" s="128">
        <f t="shared" si="2"/>
        <v>0</v>
      </c>
      <c r="AO52" s="274">
        <f t="shared" si="2"/>
        <v>1.843</v>
      </c>
      <c r="AP52" s="128">
        <f t="shared" si="2"/>
        <v>0</v>
      </c>
      <c r="AQ52" s="274">
        <f t="shared" si="2"/>
        <v>0.68300000000000005</v>
      </c>
      <c r="AR52" s="274">
        <f t="shared" si="2"/>
        <v>1.1599999999999999</v>
      </c>
      <c r="AS52" s="128">
        <f t="shared" si="2"/>
        <v>0</v>
      </c>
      <c r="AT52" s="128">
        <f t="shared" si="2"/>
        <v>2.383</v>
      </c>
      <c r="AU52" s="128">
        <f t="shared" si="2"/>
        <v>0</v>
      </c>
      <c r="AV52" s="128">
        <f t="shared" si="2"/>
        <v>0.98</v>
      </c>
      <c r="AW52" s="128">
        <f t="shared" si="2"/>
        <v>1.403</v>
      </c>
      <c r="AX52" s="128">
        <f t="shared" si="2"/>
        <v>0</v>
      </c>
      <c r="AY52" s="274">
        <f t="shared" si="2"/>
        <v>1.6030000000000002</v>
      </c>
      <c r="AZ52" s="128">
        <f t="shared" si="2"/>
        <v>0</v>
      </c>
      <c r="BA52" s="274">
        <f t="shared" si="2"/>
        <v>0.23100000000000001</v>
      </c>
      <c r="BB52" s="274">
        <f t="shared" si="2"/>
        <v>1.3720000000000001</v>
      </c>
      <c r="BC52" s="128">
        <f t="shared" si="2"/>
        <v>0</v>
      </c>
    </row>
    <row r="53" spans="1:55" ht="19.5" x14ac:dyDescent="0.25">
      <c r="A53" s="124" t="s">
        <v>817</v>
      </c>
      <c r="B53" s="125" t="s">
        <v>818</v>
      </c>
      <c r="C53" s="129"/>
      <c r="D53" s="128">
        <f>SUM(D54:D58)</f>
        <v>12.685</v>
      </c>
      <c r="E53" s="128">
        <f t="shared" ref="E53:BC53" si="3">SUM(E54:E58)</f>
        <v>9.9339999999999993</v>
      </c>
      <c r="F53" s="128">
        <f t="shared" si="3"/>
        <v>0</v>
      </c>
      <c r="G53" s="128">
        <f t="shared" si="3"/>
        <v>3.4719999999999995</v>
      </c>
      <c r="H53" s="128">
        <f t="shared" si="3"/>
        <v>6.4619999999999997</v>
      </c>
      <c r="I53" s="128">
        <f t="shared" si="3"/>
        <v>0</v>
      </c>
      <c r="J53" s="128">
        <f t="shared" si="3"/>
        <v>2.9390000000000001</v>
      </c>
      <c r="K53" s="128">
        <f t="shared" si="3"/>
        <v>0</v>
      </c>
      <c r="L53" s="128">
        <f t="shared" si="3"/>
        <v>1.198</v>
      </c>
      <c r="M53" s="128">
        <f t="shared" si="3"/>
        <v>1.7410000000000001</v>
      </c>
      <c r="N53" s="128">
        <f t="shared" si="3"/>
        <v>0</v>
      </c>
      <c r="O53" s="128">
        <f t="shared" si="3"/>
        <v>2.2119999999999997</v>
      </c>
      <c r="P53" s="128">
        <f t="shared" si="3"/>
        <v>0</v>
      </c>
      <c r="Q53" s="274">
        <f t="shared" si="3"/>
        <v>0.82</v>
      </c>
      <c r="R53" s="128">
        <f t="shared" si="3"/>
        <v>1.3919999999999999</v>
      </c>
      <c r="S53" s="128">
        <f t="shared" si="3"/>
        <v>0</v>
      </c>
      <c r="T53" s="128">
        <f t="shared" si="3"/>
        <v>2.86</v>
      </c>
      <c r="U53" s="128">
        <f t="shared" si="3"/>
        <v>0</v>
      </c>
      <c r="V53" s="128">
        <f t="shared" si="3"/>
        <v>1.1769999999999998</v>
      </c>
      <c r="W53" s="128">
        <f t="shared" si="3"/>
        <v>1.6830000000000001</v>
      </c>
      <c r="X53" s="128">
        <f t="shared" si="3"/>
        <v>0</v>
      </c>
      <c r="Y53" s="128">
        <f t="shared" si="3"/>
        <v>1.923</v>
      </c>
      <c r="Z53" s="128">
        <f t="shared" si="3"/>
        <v>0</v>
      </c>
      <c r="AA53" s="128">
        <f t="shared" si="3"/>
        <v>0.27700000000000002</v>
      </c>
      <c r="AB53" s="128">
        <f t="shared" si="3"/>
        <v>1.6459999999999999</v>
      </c>
      <c r="AC53" s="128">
        <f t="shared" si="3"/>
        <v>0</v>
      </c>
      <c r="AD53" s="128">
        <f t="shared" si="3"/>
        <v>12.685</v>
      </c>
      <c r="AE53" s="128">
        <f t="shared" si="3"/>
        <v>8.2780000000000005</v>
      </c>
      <c r="AF53" s="128">
        <f t="shared" si="3"/>
        <v>0</v>
      </c>
      <c r="AG53" s="128">
        <f t="shared" si="3"/>
        <v>2.8919999999999999</v>
      </c>
      <c r="AH53" s="128">
        <f t="shared" si="3"/>
        <v>5.3860000000000001</v>
      </c>
      <c r="AI53" s="128">
        <f t="shared" si="3"/>
        <v>0</v>
      </c>
      <c r="AJ53" s="128">
        <f t="shared" si="3"/>
        <v>2.4500000000000002</v>
      </c>
      <c r="AK53" s="128">
        <f t="shared" si="3"/>
        <v>0</v>
      </c>
      <c r="AL53" s="128">
        <f t="shared" si="3"/>
        <v>0.99900000000000011</v>
      </c>
      <c r="AM53" s="128">
        <f t="shared" si="3"/>
        <v>1.4510000000000001</v>
      </c>
      <c r="AN53" s="128">
        <f t="shared" si="3"/>
        <v>0</v>
      </c>
      <c r="AO53" s="274">
        <f t="shared" si="3"/>
        <v>1.843</v>
      </c>
      <c r="AP53" s="128">
        <f t="shared" si="3"/>
        <v>0</v>
      </c>
      <c r="AQ53" s="274">
        <f t="shared" si="3"/>
        <v>0.68300000000000005</v>
      </c>
      <c r="AR53" s="274">
        <f t="shared" si="3"/>
        <v>1.1599999999999999</v>
      </c>
      <c r="AS53" s="128">
        <f t="shared" si="3"/>
        <v>0</v>
      </c>
      <c r="AT53" s="274">
        <f t="shared" si="3"/>
        <v>2.383</v>
      </c>
      <c r="AU53" s="278">
        <f t="shared" si="3"/>
        <v>0</v>
      </c>
      <c r="AV53" s="274">
        <f t="shared" si="3"/>
        <v>0.98</v>
      </c>
      <c r="AW53" s="274">
        <f t="shared" si="3"/>
        <v>1.403</v>
      </c>
      <c r="AX53" s="128">
        <f t="shared" si="3"/>
        <v>0</v>
      </c>
      <c r="AY53" s="274">
        <f t="shared" si="3"/>
        <v>1.6030000000000002</v>
      </c>
      <c r="AZ53" s="128">
        <f t="shared" si="3"/>
        <v>0</v>
      </c>
      <c r="BA53" s="274">
        <f t="shared" si="3"/>
        <v>0.23100000000000001</v>
      </c>
      <c r="BB53" s="274">
        <f t="shared" si="3"/>
        <v>1.3720000000000001</v>
      </c>
      <c r="BC53" s="128">
        <f t="shared" si="3"/>
        <v>0</v>
      </c>
    </row>
    <row r="54" spans="1:55" x14ac:dyDescent="0.25">
      <c r="A54" s="124"/>
      <c r="B54" s="130" t="s">
        <v>895</v>
      </c>
      <c r="C54" s="124" t="s">
        <v>896</v>
      </c>
      <c r="D54" s="126">
        <v>1.962</v>
      </c>
      <c r="E54" s="126">
        <f>SUM(F54:I54)</f>
        <v>1.7520000000000002</v>
      </c>
      <c r="F54" s="126">
        <f t="shared" ref="F54:I58" si="4">K54+P54+U54+Z54</f>
        <v>0</v>
      </c>
      <c r="G54" s="126">
        <f t="shared" si="4"/>
        <v>0.55900000000000005</v>
      </c>
      <c r="H54" s="126">
        <f t="shared" si="4"/>
        <v>1.1930000000000001</v>
      </c>
      <c r="I54" s="126">
        <f t="shared" si="4"/>
        <v>0</v>
      </c>
      <c r="J54" s="126">
        <f>SUM(K54:N54)</f>
        <v>1.7520000000000002</v>
      </c>
      <c r="K54" s="126">
        <v>0</v>
      </c>
      <c r="L54" s="126">
        <v>0.55900000000000005</v>
      </c>
      <c r="M54" s="126">
        <v>1.1930000000000001</v>
      </c>
      <c r="N54" s="126">
        <v>0</v>
      </c>
      <c r="O54" s="126">
        <f>SUM(P54:S54)</f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f>SUM(U54:X54)</f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f>SUM(Z54:AC54)</f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1.962</v>
      </c>
      <c r="AE54" s="140">
        <f>SUM(AF54:AI54)</f>
        <v>1.46</v>
      </c>
      <c r="AF54" s="126">
        <f t="shared" ref="AF54:AI58" si="5">AK54+AP54+AU54+AZ54</f>
        <v>0</v>
      </c>
      <c r="AG54" s="126">
        <v>0.46500000000000002</v>
      </c>
      <c r="AH54" s="126">
        <f t="shared" si="5"/>
        <v>0.995</v>
      </c>
      <c r="AI54" s="126">
        <f t="shared" si="5"/>
        <v>0</v>
      </c>
      <c r="AJ54" s="126">
        <f>SUM(AK54:AN54)</f>
        <v>1.4610000000000001</v>
      </c>
      <c r="AK54" s="126">
        <v>0</v>
      </c>
      <c r="AL54" s="126">
        <v>0.46600000000000003</v>
      </c>
      <c r="AM54" s="126">
        <v>0.995</v>
      </c>
      <c r="AN54" s="126">
        <v>0</v>
      </c>
      <c r="AO54" s="126">
        <f>SUM(AP54:AS54)</f>
        <v>0</v>
      </c>
      <c r="AP54" s="126">
        <v>0</v>
      </c>
      <c r="AQ54" s="126">
        <v>0</v>
      </c>
      <c r="AR54" s="126">
        <v>0</v>
      </c>
      <c r="AS54" s="126">
        <v>0</v>
      </c>
      <c r="AT54" s="126">
        <f>SUM(AU54:AX54)</f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f>SUM(AZ54:BC54)</f>
        <v>0</v>
      </c>
      <c r="AZ54" s="126">
        <v>0</v>
      </c>
      <c r="BA54" s="126">
        <v>0</v>
      </c>
      <c r="BB54" s="126">
        <v>0</v>
      </c>
      <c r="BC54" s="126">
        <v>0</v>
      </c>
    </row>
    <row r="55" spans="1:55" ht="16.5" x14ac:dyDescent="0.25">
      <c r="A55" s="124"/>
      <c r="B55" s="130" t="s">
        <v>897</v>
      </c>
      <c r="C55" s="124" t="s">
        <v>898</v>
      </c>
      <c r="D55" s="126">
        <v>1.984</v>
      </c>
      <c r="E55" s="126">
        <f t="shared" ref="E55:E62" si="6">SUM(F55:I55)</f>
        <v>2.3839999999999999</v>
      </c>
      <c r="F55" s="126">
        <f t="shared" si="4"/>
        <v>0</v>
      </c>
      <c r="G55" s="126">
        <f t="shared" si="4"/>
        <v>0.96599999999999997</v>
      </c>
      <c r="H55" s="126">
        <f t="shared" si="4"/>
        <v>1.4179999999999999</v>
      </c>
      <c r="I55" s="126">
        <f t="shared" si="4"/>
        <v>0</v>
      </c>
      <c r="J55" s="126">
        <f>SUM(K55:N55)</f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f>SUM(P55:S55)</f>
        <v>2.2119999999999997</v>
      </c>
      <c r="P55" s="126">
        <v>0</v>
      </c>
      <c r="Q55" s="140">
        <v>0.82</v>
      </c>
      <c r="R55" s="126">
        <v>1.3919999999999999</v>
      </c>
      <c r="S55" s="126">
        <v>0</v>
      </c>
      <c r="T55" s="126">
        <f>SUM(U55:X55)</f>
        <v>0.17199999999999999</v>
      </c>
      <c r="U55" s="126">
        <v>0</v>
      </c>
      <c r="V55" s="126">
        <v>0.14599999999999999</v>
      </c>
      <c r="W55" s="126">
        <v>2.5999999999999999E-2</v>
      </c>
      <c r="X55" s="126">
        <v>0</v>
      </c>
      <c r="Y55" s="126">
        <f>SUM(Z55:AC55)</f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1.984</v>
      </c>
      <c r="AE55" s="126">
        <f t="shared" ref="AE55:AE62" si="7">SUM(AF55:AI55)</f>
        <v>1.986</v>
      </c>
      <c r="AF55" s="126">
        <f t="shared" si="5"/>
        <v>0</v>
      </c>
      <c r="AG55" s="126">
        <f t="shared" si="5"/>
        <v>0.80400000000000005</v>
      </c>
      <c r="AH55" s="126">
        <f t="shared" si="5"/>
        <v>1.1819999999999999</v>
      </c>
      <c r="AI55" s="126">
        <f t="shared" si="5"/>
        <v>0</v>
      </c>
      <c r="AJ55" s="126">
        <f>SUM(AK55:AN55)</f>
        <v>0</v>
      </c>
      <c r="AK55" s="126">
        <v>0</v>
      </c>
      <c r="AL55" s="126">
        <v>0</v>
      </c>
      <c r="AM55" s="126">
        <v>0</v>
      </c>
      <c r="AN55" s="126">
        <v>0</v>
      </c>
      <c r="AO55" s="140">
        <f>SUM(AP55:AS55)</f>
        <v>1.843</v>
      </c>
      <c r="AP55" s="126">
        <v>0</v>
      </c>
      <c r="AQ55" s="140">
        <v>0.68300000000000005</v>
      </c>
      <c r="AR55" s="140">
        <v>1.1599999999999999</v>
      </c>
      <c r="AS55" s="126">
        <v>0</v>
      </c>
      <c r="AT55" s="140">
        <f>SUM(AU55:AX55)</f>
        <v>0.14299999999999999</v>
      </c>
      <c r="AU55" s="126">
        <v>0</v>
      </c>
      <c r="AV55" s="140">
        <v>0.121</v>
      </c>
      <c r="AW55" s="140">
        <v>2.1999999999999999E-2</v>
      </c>
      <c r="AX55" s="126">
        <v>0</v>
      </c>
      <c r="AY55" s="126">
        <f>SUM(AZ55:BC55)</f>
        <v>0</v>
      </c>
      <c r="AZ55" s="126">
        <v>0</v>
      </c>
      <c r="BA55" s="126">
        <v>0</v>
      </c>
      <c r="BB55" s="126">
        <v>0</v>
      </c>
      <c r="BC55" s="126">
        <v>0</v>
      </c>
    </row>
    <row r="56" spans="1:55" x14ac:dyDescent="0.25">
      <c r="A56" s="124"/>
      <c r="B56" s="130" t="s">
        <v>899</v>
      </c>
      <c r="C56" s="124" t="s">
        <v>900</v>
      </c>
      <c r="D56" s="126">
        <v>1.5209999999999999</v>
      </c>
      <c r="E56" s="126">
        <f t="shared" si="6"/>
        <v>1.1870000000000001</v>
      </c>
      <c r="F56" s="126">
        <f t="shared" si="4"/>
        <v>0</v>
      </c>
      <c r="G56" s="126">
        <f t="shared" si="4"/>
        <v>0.63900000000000001</v>
      </c>
      <c r="H56" s="126">
        <f t="shared" si="4"/>
        <v>0.54800000000000004</v>
      </c>
      <c r="I56" s="126">
        <f t="shared" si="4"/>
        <v>0</v>
      </c>
      <c r="J56" s="126">
        <f>SUM(K56:N56)</f>
        <v>1.1870000000000001</v>
      </c>
      <c r="K56" s="126">
        <v>0</v>
      </c>
      <c r="L56" s="126">
        <v>0.63900000000000001</v>
      </c>
      <c r="M56" s="126">
        <v>0.54800000000000004</v>
      </c>
      <c r="N56" s="126">
        <v>0</v>
      </c>
      <c r="O56" s="126">
        <f>SUM(P56:S56)</f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f>SUM(U56:X56)</f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f>SUM(Z56:AC56)</f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1.5209999999999999</v>
      </c>
      <c r="AE56" s="126">
        <f t="shared" si="7"/>
        <v>0.9890000000000001</v>
      </c>
      <c r="AF56" s="126">
        <f t="shared" si="5"/>
        <v>0</v>
      </c>
      <c r="AG56" s="126">
        <f t="shared" si="5"/>
        <v>0.53300000000000003</v>
      </c>
      <c r="AH56" s="126">
        <f t="shared" si="5"/>
        <v>0.45600000000000002</v>
      </c>
      <c r="AI56" s="126">
        <f t="shared" si="5"/>
        <v>0</v>
      </c>
      <c r="AJ56" s="126">
        <f>SUM(AK56:AN56)</f>
        <v>0.9890000000000001</v>
      </c>
      <c r="AK56" s="126">
        <v>0</v>
      </c>
      <c r="AL56" s="126">
        <v>0.53300000000000003</v>
      </c>
      <c r="AM56" s="126">
        <v>0.45600000000000002</v>
      </c>
      <c r="AN56" s="126">
        <v>0</v>
      </c>
      <c r="AO56" s="126">
        <f>SUM(AP56:AS56)</f>
        <v>0</v>
      </c>
      <c r="AP56" s="126">
        <v>0</v>
      </c>
      <c r="AQ56" s="126">
        <v>0</v>
      </c>
      <c r="AR56" s="126">
        <v>0</v>
      </c>
      <c r="AS56" s="126">
        <v>0</v>
      </c>
      <c r="AT56" s="126">
        <f>SUM(AU56:AX56)</f>
        <v>0</v>
      </c>
      <c r="AU56" s="126">
        <v>0</v>
      </c>
      <c r="AV56" s="126">
        <v>0</v>
      </c>
      <c r="AW56" s="126">
        <v>0</v>
      </c>
      <c r="AX56" s="126">
        <v>0</v>
      </c>
      <c r="AY56" s="126">
        <f>SUM(AZ56:BC56)</f>
        <v>0</v>
      </c>
      <c r="AZ56" s="126">
        <v>0</v>
      </c>
      <c r="BA56" s="126">
        <v>0</v>
      </c>
      <c r="BB56" s="126">
        <v>0</v>
      </c>
      <c r="BC56" s="126">
        <v>0</v>
      </c>
    </row>
    <row r="57" spans="1:55" x14ac:dyDescent="0.25">
      <c r="A57" s="124"/>
      <c r="B57" s="130" t="s">
        <v>901</v>
      </c>
      <c r="C57" s="124" t="s">
        <v>902</v>
      </c>
      <c r="D57" s="126">
        <v>3.4689999999999999</v>
      </c>
      <c r="E57" s="126">
        <f t="shared" si="6"/>
        <v>2.6879999999999997</v>
      </c>
      <c r="F57" s="126">
        <f t="shared" si="4"/>
        <v>0</v>
      </c>
      <c r="G57" s="126">
        <f t="shared" si="4"/>
        <v>1.0309999999999999</v>
      </c>
      <c r="H57" s="126">
        <f t="shared" si="4"/>
        <v>1.657</v>
      </c>
      <c r="I57" s="126">
        <f t="shared" si="4"/>
        <v>0</v>
      </c>
      <c r="J57" s="126">
        <f>SUM(K57:N57)</f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f>SUM(P57:S57)</f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f>SUM(U57:X57)</f>
        <v>2.6879999999999997</v>
      </c>
      <c r="U57" s="126">
        <v>0</v>
      </c>
      <c r="V57" s="126">
        <v>1.0309999999999999</v>
      </c>
      <c r="W57" s="126">
        <v>1.657</v>
      </c>
      <c r="X57" s="126">
        <v>0</v>
      </c>
      <c r="Y57" s="126">
        <f>SUM(Z57:AC57)</f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3.4689999999999999</v>
      </c>
      <c r="AE57" s="140">
        <f t="shared" si="7"/>
        <v>2.2400000000000002</v>
      </c>
      <c r="AF57" s="126">
        <f t="shared" si="5"/>
        <v>0</v>
      </c>
      <c r="AG57" s="126">
        <f t="shared" si="5"/>
        <v>0.85899999999999999</v>
      </c>
      <c r="AH57" s="126">
        <f t="shared" si="5"/>
        <v>1.381</v>
      </c>
      <c r="AI57" s="126">
        <f t="shared" si="5"/>
        <v>0</v>
      </c>
      <c r="AJ57" s="126">
        <f>SUM(AK57:AN57)</f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f>SUM(AP57:AS57)</f>
        <v>0</v>
      </c>
      <c r="AP57" s="126">
        <v>0</v>
      </c>
      <c r="AQ57" s="126">
        <v>0</v>
      </c>
      <c r="AR57" s="126">
        <v>0</v>
      </c>
      <c r="AS57" s="126">
        <v>0</v>
      </c>
      <c r="AT57" s="140">
        <f>SUM(AU57:AX57)</f>
        <v>2.2400000000000002</v>
      </c>
      <c r="AU57" s="277">
        <v>0</v>
      </c>
      <c r="AV57" s="140">
        <v>0.85899999999999999</v>
      </c>
      <c r="AW57" s="140">
        <v>1.381</v>
      </c>
      <c r="AX57" s="126">
        <v>0</v>
      </c>
      <c r="AY57" s="126">
        <f>SUM(AZ57:BC57)</f>
        <v>0</v>
      </c>
      <c r="AZ57" s="126">
        <v>0</v>
      </c>
      <c r="BA57" s="126">
        <v>0</v>
      </c>
      <c r="BB57" s="126">
        <v>0</v>
      </c>
      <c r="BC57" s="126">
        <v>0</v>
      </c>
    </row>
    <row r="58" spans="1:55" ht="16.5" x14ac:dyDescent="0.25">
      <c r="A58" s="124"/>
      <c r="B58" s="130" t="s">
        <v>903</v>
      </c>
      <c r="C58" s="124" t="s">
        <v>904</v>
      </c>
      <c r="D58" s="126">
        <v>3.7490000000000001</v>
      </c>
      <c r="E58" s="126">
        <f t="shared" si="6"/>
        <v>1.923</v>
      </c>
      <c r="F58" s="126">
        <f t="shared" si="4"/>
        <v>0</v>
      </c>
      <c r="G58" s="126">
        <f t="shared" si="4"/>
        <v>0.27700000000000002</v>
      </c>
      <c r="H58" s="126">
        <f t="shared" si="4"/>
        <v>1.6459999999999999</v>
      </c>
      <c r="I58" s="126">
        <f t="shared" si="4"/>
        <v>0</v>
      </c>
      <c r="J58" s="126">
        <f>SUM(K58:N58)</f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f>SUM(P58:S58)</f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f>SUM(U58:X58)</f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f>SUM(Z58:AC58)</f>
        <v>1.923</v>
      </c>
      <c r="Z58" s="126">
        <v>0</v>
      </c>
      <c r="AA58" s="126">
        <v>0.27700000000000002</v>
      </c>
      <c r="AB58" s="126">
        <v>1.6459999999999999</v>
      </c>
      <c r="AC58" s="126">
        <v>0</v>
      </c>
      <c r="AD58" s="126">
        <v>3.7490000000000001</v>
      </c>
      <c r="AE58" s="126">
        <f t="shared" si="7"/>
        <v>1.6030000000000002</v>
      </c>
      <c r="AF58" s="126">
        <f t="shared" si="5"/>
        <v>0</v>
      </c>
      <c r="AG58" s="126">
        <f t="shared" si="5"/>
        <v>0.23100000000000001</v>
      </c>
      <c r="AH58" s="126">
        <f t="shared" si="5"/>
        <v>1.3720000000000001</v>
      </c>
      <c r="AI58" s="126">
        <f t="shared" si="5"/>
        <v>0</v>
      </c>
      <c r="AJ58" s="126">
        <f>SUM(AK58:AN58)</f>
        <v>0</v>
      </c>
      <c r="AK58" s="126">
        <v>0</v>
      </c>
      <c r="AL58" s="126">
        <v>0</v>
      </c>
      <c r="AM58" s="126">
        <v>0</v>
      </c>
      <c r="AN58" s="126">
        <v>0</v>
      </c>
      <c r="AO58" s="126">
        <f>SUM(AP58:AS58)</f>
        <v>0</v>
      </c>
      <c r="AP58" s="126">
        <v>0</v>
      </c>
      <c r="AQ58" s="126">
        <v>0</v>
      </c>
      <c r="AR58" s="126">
        <v>0</v>
      </c>
      <c r="AS58" s="126">
        <v>0</v>
      </c>
      <c r="AT58" s="126">
        <f>SUM(AU58:AX58)</f>
        <v>0</v>
      </c>
      <c r="AU58" s="126">
        <v>0</v>
      </c>
      <c r="AV58" s="126">
        <v>0</v>
      </c>
      <c r="AW58" s="126">
        <v>0</v>
      </c>
      <c r="AX58" s="126">
        <v>0</v>
      </c>
      <c r="AY58" s="140">
        <f>SUM(AZ58:BC58)</f>
        <v>1.6030000000000002</v>
      </c>
      <c r="AZ58" s="126">
        <v>0</v>
      </c>
      <c r="BA58" s="140">
        <v>0.23100000000000001</v>
      </c>
      <c r="BB58" s="140">
        <v>1.3720000000000001</v>
      </c>
      <c r="BC58" s="126">
        <v>0</v>
      </c>
    </row>
    <row r="59" spans="1:55" ht="29.25" x14ac:dyDescent="0.25">
      <c r="A59" s="124" t="s">
        <v>866</v>
      </c>
      <c r="B59" s="125" t="s">
        <v>867</v>
      </c>
      <c r="C59" s="124"/>
      <c r="D59" s="127" t="s">
        <v>870</v>
      </c>
      <c r="E59" s="127" t="s">
        <v>870</v>
      </c>
      <c r="F59" s="127" t="s">
        <v>870</v>
      </c>
      <c r="G59" s="127" t="s">
        <v>870</v>
      </c>
      <c r="H59" s="127" t="s">
        <v>870</v>
      </c>
      <c r="I59" s="127" t="s">
        <v>870</v>
      </c>
      <c r="J59" s="127" t="s">
        <v>870</v>
      </c>
      <c r="K59" s="127" t="s">
        <v>870</v>
      </c>
      <c r="L59" s="127" t="s">
        <v>870</v>
      </c>
      <c r="M59" s="127" t="s">
        <v>870</v>
      </c>
      <c r="N59" s="127" t="s">
        <v>870</v>
      </c>
      <c r="O59" s="127" t="s">
        <v>870</v>
      </c>
      <c r="P59" s="127" t="s">
        <v>870</v>
      </c>
      <c r="Q59" s="127" t="s">
        <v>870</v>
      </c>
      <c r="R59" s="127" t="s">
        <v>870</v>
      </c>
      <c r="S59" s="127" t="s">
        <v>870</v>
      </c>
      <c r="T59" s="127" t="s">
        <v>870</v>
      </c>
      <c r="U59" s="127" t="s">
        <v>870</v>
      </c>
      <c r="V59" s="127" t="s">
        <v>870</v>
      </c>
      <c r="W59" s="127" t="s">
        <v>870</v>
      </c>
      <c r="X59" s="127" t="s">
        <v>870</v>
      </c>
      <c r="Y59" s="127" t="s">
        <v>870</v>
      </c>
      <c r="Z59" s="127" t="s">
        <v>870</v>
      </c>
      <c r="AA59" s="127" t="s">
        <v>870</v>
      </c>
      <c r="AB59" s="127" t="s">
        <v>870</v>
      </c>
      <c r="AC59" s="127" t="s">
        <v>870</v>
      </c>
      <c r="AD59" s="127" t="s">
        <v>870</v>
      </c>
      <c r="AE59" s="127" t="s">
        <v>870</v>
      </c>
      <c r="AF59" s="127" t="s">
        <v>870</v>
      </c>
      <c r="AG59" s="127" t="s">
        <v>870</v>
      </c>
      <c r="AH59" s="127" t="s">
        <v>870</v>
      </c>
      <c r="AI59" s="127" t="s">
        <v>870</v>
      </c>
      <c r="AJ59" s="127" t="s">
        <v>870</v>
      </c>
      <c r="AK59" s="127" t="s">
        <v>870</v>
      </c>
      <c r="AL59" s="127" t="s">
        <v>870</v>
      </c>
      <c r="AM59" s="127" t="s">
        <v>870</v>
      </c>
      <c r="AN59" s="127" t="s">
        <v>870</v>
      </c>
      <c r="AO59" s="127" t="s">
        <v>870</v>
      </c>
      <c r="AP59" s="127" t="s">
        <v>870</v>
      </c>
      <c r="AQ59" s="127" t="s">
        <v>870</v>
      </c>
      <c r="AR59" s="127" t="s">
        <v>870</v>
      </c>
      <c r="AS59" s="127" t="s">
        <v>870</v>
      </c>
      <c r="AT59" s="127" t="s">
        <v>870</v>
      </c>
      <c r="AU59" s="127" t="s">
        <v>870</v>
      </c>
      <c r="AV59" s="127" t="s">
        <v>870</v>
      </c>
      <c r="AW59" s="127" t="s">
        <v>870</v>
      </c>
      <c r="AX59" s="127" t="s">
        <v>870</v>
      </c>
      <c r="AY59" s="127" t="s">
        <v>870</v>
      </c>
      <c r="AZ59" s="127" t="s">
        <v>870</v>
      </c>
      <c r="BA59" s="127" t="s">
        <v>870</v>
      </c>
      <c r="BB59" s="127" t="s">
        <v>870</v>
      </c>
      <c r="BC59" s="127" t="s">
        <v>870</v>
      </c>
    </row>
    <row r="60" spans="1:55" ht="29.25" x14ac:dyDescent="0.25">
      <c r="A60" s="124" t="s">
        <v>426</v>
      </c>
      <c r="B60" s="125" t="s">
        <v>868</v>
      </c>
      <c r="C60" s="124"/>
      <c r="D60" s="128">
        <f>SUM(D61)</f>
        <v>3.5009999999999999</v>
      </c>
      <c r="E60" s="128">
        <f t="shared" ref="E60:BC60" si="8">SUM(E61)</f>
        <v>2.81</v>
      </c>
      <c r="F60" s="128">
        <f t="shared" si="8"/>
        <v>0</v>
      </c>
      <c r="G60" s="128">
        <f t="shared" si="8"/>
        <v>0.83499999999999996</v>
      </c>
      <c r="H60" s="128">
        <f t="shared" si="8"/>
        <v>1.9750000000000001</v>
      </c>
      <c r="I60" s="128">
        <f t="shared" si="8"/>
        <v>0</v>
      </c>
      <c r="J60" s="128">
        <f t="shared" si="8"/>
        <v>0</v>
      </c>
      <c r="K60" s="128">
        <f t="shared" si="8"/>
        <v>0</v>
      </c>
      <c r="L60" s="128">
        <f t="shared" si="8"/>
        <v>0</v>
      </c>
      <c r="M60" s="128">
        <f t="shared" si="8"/>
        <v>0</v>
      </c>
      <c r="N60" s="128">
        <f t="shared" si="8"/>
        <v>0</v>
      </c>
      <c r="O60" s="128">
        <f t="shared" si="8"/>
        <v>0</v>
      </c>
      <c r="P60" s="128">
        <f t="shared" si="8"/>
        <v>0</v>
      </c>
      <c r="Q60" s="128">
        <f t="shared" si="8"/>
        <v>0</v>
      </c>
      <c r="R60" s="128">
        <f t="shared" si="8"/>
        <v>0</v>
      </c>
      <c r="S60" s="128">
        <f t="shared" si="8"/>
        <v>0</v>
      </c>
      <c r="T60" s="128">
        <f t="shared" si="8"/>
        <v>0</v>
      </c>
      <c r="U60" s="128">
        <f t="shared" si="8"/>
        <v>0</v>
      </c>
      <c r="V60" s="128">
        <f t="shared" si="8"/>
        <v>0</v>
      </c>
      <c r="W60" s="128">
        <f t="shared" si="8"/>
        <v>0</v>
      </c>
      <c r="X60" s="128">
        <f t="shared" si="8"/>
        <v>0</v>
      </c>
      <c r="Y60" s="128">
        <f t="shared" si="8"/>
        <v>2.81</v>
      </c>
      <c r="Z60" s="128">
        <f t="shared" si="8"/>
        <v>0</v>
      </c>
      <c r="AA60" s="128">
        <f t="shared" si="8"/>
        <v>0.83499999999999996</v>
      </c>
      <c r="AB60" s="128">
        <f t="shared" si="8"/>
        <v>1.9750000000000001</v>
      </c>
      <c r="AC60" s="128">
        <f t="shared" si="8"/>
        <v>0</v>
      </c>
      <c r="AD60" s="128">
        <f t="shared" si="8"/>
        <v>3.5009999999999999</v>
      </c>
      <c r="AE60" s="274">
        <f t="shared" si="8"/>
        <v>2.3419999999999996</v>
      </c>
      <c r="AF60" s="128">
        <f t="shared" si="8"/>
        <v>0</v>
      </c>
      <c r="AG60" s="128">
        <f t="shared" si="8"/>
        <v>0.69599999999999995</v>
      </c>
      <c r="AH60" s="128">
        <f t="shared" si="8"/>
        <v>1.6459999999999999</v>
      </c>
      <c r="AI60" s="128">
        <f t="shared" si="8"/>
        <v>0</v>
      </c>
      <c r="AJ60" s="128">
        <f t="shared" si="8"/>
        <v>0</v>
      </c>
      <c r="AK60" s="128">
        <f t="shared" si="8"/>
        <v>0</v>
      </c>
      <c r="AL60" s="128">
        <f t="shared" si="8"/>
        <v>0</v>
      </c>
      <c r="AM60" s="128">
        <f t="shared" si="8"/>
        <v>0</v>
      </c>
      <c r="AN60" s="128">
        <f t="shared" si="8"/>
        <v>0</v>
      </c>
      <c r="AO60" s="128">
        <f t="shared" si="8"/>
        <v>0</v>
      </c>
      <c r="AP60" s="128">
        <f t="shared" si="8"/>
        <v>0</v>
      </c>
      <c r="AQ60" s="128">
        <f t="shared" si="8"/>
        <v>0</v>
      </c>
      <c r="AR60" s="128">
        <f t="shared" si="8"/>
        <v>0</v>
      </c>
      <c r="AS60" s="128">
        <f t="shared" si="8"/>
        <v>0</v>
      </c>
      <c r="AT60" s="128">
        <f t="shared" si="8"/>
        <v>0</v>
      </c>
      <c r="AU60" s="128">
        <f t="shared" si="8"/>
        <v>0</v>
      </c>
      <c r="AV60" s="128">
        <f t="shared" si="8"/>
        <v>0</v>
      </c>
      <c r="AW60" s="128">
        <f t="shared" si="8"/>
        <v>0</v>
      </c>
      <c r="AX60" s="128">
        <f t="shared" si="8"/>
        <v>0</v>
      </c>
      <c r="AY60" s="274">
        <f t="shared" si="8"/>
        <v>2.3419999999999996</v>
      </c>
      <c r="AZ60" s="128">
        <f t="shared" si="8"/>
        <v>0</v>
      </c>
      <c r="BA60" s="274">
        <f t="shared" si="8"/>
        <v>0.69599999999999995</v>
      </c>
      <c r="BB60" s="274">
        <f t="shared" si="8"/>
        <v>1.6459999999999999</v>
      </c>
      <c r="BC60" s="128">
        <f t="shared" si="8"/>
        <v>0</v>
      </c>
    </row>
    <row r="61" spans="1:55" ht="29.25" x14ac:dyDescent="0.25">
      <c r="A61" s="124" t="s">
        <v>424</v>
      </c>
      <c r="B61" s="125" t="s">
        <v>819</v>
      </c>
      <c r="C61" s="129"/>
      <c r="D61" s="128">
        <f>SUM(D62)</f>
        <v>3.5009999999999999</v>
      </c>
      <c r="E61" s="128">
        <f t="shared" ref="E61:BC61" si="9">SUM(E62)</f>
        <v>2.81</v>
      </c>
      <c r="F61" s="128">
        <f t="shared" si="9"/>
        <v>0</v>
      </c>
      <c r="G61" s="128">
        <f t="shared" si="9"/>
        <v>0.83499999999999996</v>
      </c>
      <c r="H61" s="128">
        <f t="shared" si="9"/>
        <v>1.9750000000000001</v>
      </c>
      <c r="I61" s="128">
        <f t="shared" si="9"/>
        <v>0</v>
      </c>
      <c r="J61" s="128">
        <f t="shared" si="9"/>
        <v>0</v>
      </c>
      <c r="K61" s="128">
        <f t="shared" si="9"/>
        <v>0</v>
      </c>
      <c r="L61" s="128">
        <f t="shared" si="9"/>
        <v>0</v>
      </c>
      <c r="M61" s="128">
        <f t="shared" si="9"/>
        <v>0</v>
      </c>
      <c r="N61" s="128">
        <f t="shared" si="9"/>
        <v>0</v>
      </c>
      <c r="O61" s="128">
        <f t="shared" si="9"/>
        <v>0</v>
      </c>
      <c r="P61" s="128">
        <f t="shared" si="9"/>
        <v>0</v>
      </c>
      <c r="Q61" s="128">
        <f t="shared" si="9"/>
        <v>0</v>
      </c>
      <c r="R61" s="128">
        <f t="shared" si="9"/>
        <v>0</v>
      </c>
      <c r="S61" s="128">
        <f t="shared" si="9"/>
        <v>0</v>
      </c>
      <c r="T61" s="128">
        <f t="shared" si="9"/>
        <v>0</v>
      </c>
      <c r="U61" s="128">
        <f t="shared" si="9"/>
        <v>0</v>
      </c>
      <c r="V61" s="128">
        <f t="shared" si="9"/>
        <v>0</v>
      </c>
      <c r="W61" s="128">
        <f t="shared" si="9"/>
        <v>0</v>
      </c>
      <c r="X61" s="128">
        <f t="shared" si="9"/>
        <v>0</v>
      </c>
      <c r="Y61" s="128">
        <f t="shared" si="9"/>
        <v>2.81</v>
      </c>
      <c r="Z61" s="128">
        <f t="shared" si="9"/>
        <v>0</v>
      </c>
      <c r="AA61" s="128">
        <f t="shared" si="9"/>
        <v>0.83499999999999996</v>
      </c>
      <c r="AB61" s="128">
        <f t="shared" si="9"/>
        <v>1.9750000000000001</v>
      </c>
      <c r="AC61" s="128">
        <f t="shared" si="9"/>
        <v>0</v>
      </c>
      <c r="AD61" s="128">
        <f t="shared" si="9"/>
        <v>3.5009999999999999</v>
      </c>
      <c r="AE61" s="274">
        <f t="shared" si="9"/>
        <v>2.3419999999999996</v>
      </c>
      <c r="AF61" s="128">
        <f t="shared" si="9"/>
        <v>0</v>
      </c>
      <c r="AG61" s="128">
        <f t="shared" si="9"/>
        <v>0.69599999999999995</v>
      </c>
      <c r="AH61" s="128">
        <f t="shared" si="9"/>
        <v>1.6459999999999999</v>
      </c>
      <c r="AI61" s="128">
        <f t="shared" si="9"/>
        <v>0</v>
      </c>
      <c r="AJ61" s="128">
        <f t="shared" si="9"/>
        <v>0</v>
      </c>
      <c r="AK61" s="128">
        <f t="shared" si="9"/>
        <v>0</v>
      </c>
      <c r="AL61" s="128">
        <f t="shared" si="9"/>
        <v>0</v>
      </c>
      <c r="AM61" s="128">
        <f t="shared" si="9"/>
        <v>0</v>
      </c>
      <c r="AN61" s="128">
        <f t="shared" si="9"/>
        <v>0</v>
      </c>
      <c r="AO61" s="128">
        <f t="shared" si="9"/>
        <v>0</v>
      </c>
      <c r="AP61" s="128">
        <f t="shared" si="9"/>
        <v>0</v>
      </c>
      <c r="AQ61" s="128">
        <f t="shared" si="9"/>
        <v>0</v>
      </c>
      <c r="AR61" s="128">
        <f t="shared" si="9"/>
        <v>0</v>
      </c>
      <c r="AS61" s="128">
        <f t="shared" si="9"/>
        <v>0</v>
      </c>
      <c r="AT61" s="128">
        <f t="shared" si="9"/>
        <v>0</v>
      </c>
      <c r="AU61" s="128">
        <f t="shared" si="9"/>
        <v>0</v>
      </c>
      <c r="AV61" s="128">
        <f t="shared" si="9"/>
        <v>0</v>
      </c>
      <c r="AW61" s="128">
        <f t="shared" si="9"/>
        <v>0</v>
      </c>
      <c r="AX61" s="128">
        <f t="shared" si="9"/>
        <v>0</v>
      </c>
      <c r="AY61" s="274">
        <f t="shared" si="9"/>
        <v>2.3419999999999996</v>
      </c>
      <c r="AZ61" s="128">
        <f t="shared" si="9"/>
        <v>0</v>
      </c>
      <c r="BA61" s="274">
        <f t="shared" si="9"/>
        <v>0.69599999999999995</v>
      </c>
      <c r="BB61" s="274">
        <f t="shared" si="9"/>
        <v>1.6459999999999999</v>
      </c>
      <c r="BC61" s="128">
        <f t="shared" si="9"/>
        <v>0</v>
      </c>
    </row>
    <row r="62" spans="1:55" ht="16.5" x14ac:dyDescent="0.25">
      <c r="A62" s="124"/>
      <c r="B62" s="130" t="s">
        <v>905</v>
      </c>
      <c r="C62" s="124" t="s">
        <v>906</v>
      </c>
      <c r="D62" s="126">
        <v>3.5009999999999999</v>
      </c>
      <c r="E62" s="126">
        <f t="shared" si="6"/>
        <v>2.81</v>
      </c>
      <c r="F62" s="126">
        <f>K62+P62+U62+Z62</f>
        <v>0</v>
      </c>
      <c r="G62" s="126">
        <f>L62+Q62+V62+AA62</f>
        <v>0.83499999999999996</v>
      </c>
      <c r="H62" s="126">
        <f>M62+R62+W62+AB62</f>
        <v>1.9750000000000001</v>
      </c>
      <c r="I62" s="126">
        <f>N62+S62+X62+AC62</f>
        <v>0</v>
      </c>
      <c r="J62" s="126">
        <f>SUM(K62:N62)</f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f>SUM(P62:S62)</f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f>SUM(U62:X62)</f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f>SUM(Z62:AC62)</f>
        <v>2.81</v>
      </c>
      <c r="Z62" s="126">
        <v>0</v>
      </c>
      <c r="AA62" s="126">
        <v>0.83499999999999996</v>
      </c>
      <c r="AB62" s="126">
        <v>1.9750000000000001</v>
      </c>
      <c r="AC62" s="126">
        <v>0</v>
      </c>
      <c r="AD62" s="126">
        <v>3.5009999999999999</v>
      </c>
      <c r="AE62" s="140">
        <f t="shared" si="7"/>
        <v>2.3419999999999996</v>
      </c>
      <c r="AF62" s="126">
        <f>AK62+AP62+AU62+AZ62</f>
        <v>0</v>
      </c>
      <c r="AG62" s="126">
        <f>AL62+AQ62+AV62+BA62</f>
        <v>0.69599999999999995</v>
      </c>
      <c r="AH62" s="126">
        <f>AM62+AR62+AW62+BB62</f>
        <v>1.6459999999999999</v>
      </c>
      <c r="AI62" s="126">
        <f>AN62+AS62+AX62+BC62</f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f>SUM(AP62:AS62)</f>
        <v>0</v>
      </c>
      <c r="AP62" s="126">
        <v>0</v>
      </c>
      <c r="AQ62" s="126">
        <v>0</v>
      </c>
      <c r="AR62" s="126">
        <v>0</v>
      </c>
      <c r="AS62" s="126">
        <v>0</v>
      </c>
      <c r="AT62" s="126">
        <f>SUM(AU62:AX62)</f>
        <v>0</v>
      </c>
      <c r="AU62" s="126">
        <v>0</v>
      </c>
      <c r="AV62" s="126">
        <v>0</v>
      </c>
      <c r="AW62" s="126">
        <v>0</v>
      </c>
      <c r="AX62" s="126">
        <v>0</v>
      </c>
      <c r="AY62" s="140">
        <f>SUM(AZ62:BC62)</f>
        <v>2.3419999999999996</v>
      </c>
      <c r="AZ62" s="126">
        <v>0</v>
      </c>
      <c r="BA62" s="140">
        <v>0.69599999999999995</v>
      </c>
      <c r="BB62" s="140">
        <v>1.6459999999999999</v>
      </c>
      <c r="BC62" s="126">
        <v>0</v>
      </c>
    </row>
    <row r="63" spans="1:55" ht="29.25" x14ac:dyDescent="0.25">
      <c r="A63" s="124" t="s">
        <v>420</v>
      </c>
      <c r="B63" s="125" t="s">
        <v>869</v>
      </c>
      <c r="C63" s="127"/>
      <c r="D63" s="127" t="s">
        <v>870</v>
      </c>
      <c r="E63" s="127" t="s">
        <v>870</v>
      </c>
      <c r="F63" s="127" t="s">
        <v>870</v>
      </c>
      <c r="G63" s="127" t="s">
        <v>870</v>
      </c>
      <c r="H63" s="127" t="s">
        <v>870</v>
      </c>
      <c r="I63" s="127" t="s">
        <v>870</v>
      </c>
      <c r="J63" s="127" t="s">
        <v>870</v>
      </c>
      <c r="K63" s="127" t="s">
        <v>870</v>
      </c>
      <c r="L63" s="127" t="s">
        <v>870</v>
      </c>
      <c r="M63" s="127" t="s">
        <v>870</v>
      </c>
      <c r="N63" s="127" t="s">
        <v>870</v>
      </c>
      <c r="O63" s="127" t="s">
        <v>870</v>
      </c>
      <c r="P63" s="127" t="s">
        <v>870</v>
      </c>
      <c r="Q63" s="127" t="s">
        <v>870</v>
      </c>
      <c r="R63" s="127" t="s">
        <v>870</v>
      </c>
      <c r="S63" s="127" t="s">
        <v>870</v>
      </c>
      <c r="T63" s="127" t="s">
        <v>870</v>
      </c>
      <c r="U63" s="127" t="s">
        <v>870</v>
      </c>
      <c r="V63" s="127" t="s">
        <v>870</v>
      </c>
      <c r="W63" s="127" t="s">
        <v>870</v>
      </c>
      <c r="X63" s="127" t="s">
        <v>870</v>
      </c>
      <c r="Y63" s="127" t="s">
        <v>870</v>
      </c>
      <c r="Z63" s="127" t="s">
        <v>870</v>
      </c>
      <c r="AA63" s="127" t="s">
        <v>870</v>
      </c>
      <c r="AB63" s="127" t="s">
        <v>870</v>
      </c>
      <c r="AC63" s="127" t="s">
        <v>870</v>
      </c>
      <c r="AD63" s="127" t="s">
        <v>870</v>
      </c>
      <c r="AE63" s="127" t="s">
        <v>870</v>
      </c>
      <c r="AF63" s="127" t="s">
        <v>870</v>
      </c>
      <c r="AG63" s="127" t="s">
        <v>870</v>
      </c>
      <c r="AH63" s="127" t="s">
        <v>870</v>
      </c>
      <c r="AI63" s="127" t="s">
        <v>870</v>
      </c>
      <c r="AJ63" s="127" t="s">
        <v>870</v>
      </c>
      <c r="AK63" s="127" t="s">
        <v>870</v>
      </c>
      <c r="AL63" s="127" t="s">
        <v>870</v>
      </c>
      <c r="AM63" s="127" t="s">
        <v>870</v>
      </c>
      <c r="AN63" s="127" t="s">
        <v>870</v>
      </c>
      <c r="AO63" s="127" t="s">
        <v>870</v>
      </c>
      <c r="AP63" s="127" t="s">
        <v>870</v>
      </c>
      <c r="AQ63" s="127" t="s">
        <v>870</v>
      </c>
      <c r="AR63" s="127" t="s">
        <v>870</v>
      </c>
      <c r="AS63" s="127" t="s">
        <v>870</v>
      </c>
      <c r="AT63" s="127" t="s">
        <v>870</v>
      </c>
      <c r="AU63" s="127" t="s">
        <v>870</v>
      </c>
      <c r="AV63" s="127" t="s">
        <v>870</v>
      </c>
      <c r="AW63" s="127" t="s">
        <v>870</v>
      </c>
      <c r="AX63" s="127" t="s">
        <v>870</v>
      </c>
      <c r="AY63" s="127" t="s">
        <v>870</v>
      </c>
      <c r="AZ63" s="127" t="s">
        <v>870</v>
      </c>
      <c r="BA63" s="127" t="s">
        <v>870</v>
      </c>
      <c r="BB63" s="127" t="s">
        <v>870</v>
      </c>
      <c r="BC63" s="127" t="s">
        <v>870</v>
      </c>
    </row>
    <row r="64" spans="1:55" ht="19.5" x14ac:dyDescent="0.25">
      <c r="A64" s="124" t="s">
        <v>418</v>
      </c>
      <c r="B64" s="125" t="s">
        <v>871</v>
      </c>
      <c r="C64" s="127"/>
      <c r="D64" s="127" t="s">
        <v>870</v>
      </c>
      <c r="E64" s="127" t="s">
        <v>870</v>
      </c>
      <c r="F64" s="127" t="s">
        <v>870</v>
      </c>
      <c r="G64" s="127" t="s">
        <v>870</v>
      </c>
      <c r="H64" s="127" t="s">
        <v>870</v>
      </c>
      <c r="I64" s="127" t="s">
        <v>870</v>
      </c>
      <c r="J64" s="127" t="s">
        <v>870</v>
      </c>
      <c r="K64" s="127" t="s">
        <v>870</v>
      </c>
      <c r="L64" s="127" t="s">
        <v>870</v>
      </c>
      <c r="M64" s="127" t="s">
        <v>870</v>
      </c>
      <c r="N64" s="127" t="s">
        <v>870</v>
      </c>
      <c r="O64" s="127" t="s">
        <v>870</v>
      </c>
      <c r="P64" s="127" t="s">
        <v>870</v>
      </c>
      <c r="Q64" s="127" t="s">
        <v>870</v>
      </c>
      <c r="R64" s="127" t="s">
        <v>870</v>
      </c>
      <c r="S64" s="127" t="s">
        <v>870</v>
      </c>
      <c r="T64" s="127" t="s">
        <v>870</v>
      </c>
      <c r="U64" s="127" t="s">
        <v>870</v>
      </c>
      <c r="V64" s="127" t="s">
        <v>870</v>
      </c>
      <c r="W64" s="127" t="s">
        <v>870</v>
      </c>
      <c r="X64" s="127" t="s">
        <v>870</v>
      </c>
      <c r="Y64" s="127" t="s">
        <v>870</v>
      </c>
      <c r="Z64" s="127" t="s">
        <v>870</v>
      </c>
      <c r="AA64" s="127" t="s">
        <v>870</v>
      </c>
      <c r="AB64" s="127" t="s">
        <v>870</v>
      </c>
      <c r="AC64" s="127" t="s">
        <v>870</v>
      </c>
      <c r="AD64" s="127" t="s">
        <v>870</v>
      </c>
      <c r="AE64" s="127" t="s">
        <v>870</v>
      </c>
      <c r="AF64" s="127" t="s">
        <v>870</v>
      </c>
      <c r="AG64" s="127" t="s">
        <v>870</v>
      </c>
      <c r="AH64" s="127" t="s">
        <v>870</v>
      </c>
      <c r="AI64" s="127" t="s">
        <v>870</v>
      </c>
      <c r="AJ64" s="127" t="s">
        <v>870</v>
      </c>
      <c r="AK64" s="127" t="s">
        <v>870</v>
      </c>
      <c r="AL64" s="127" t="s">
        <v>870</v>
      </c>
      <c r="AM64" s="127" t="s">
        <v>870</v>
      </c>
      <c r="AN64" s="127" t="s">
        <v>870</v>
      </c>
      <c r="AO64" s="127" t="s">
        <v>870</v>
      </c>
      <c r="AP64" s="127" t="s">
        <v>870</v>
      </c>
      <c r="AQ64" s="127" t="s">
        <v>870</v>
      </c>
      <c r="AR64" s="127" t="s">
        <v>870</v>
      </c>
      <c r="AS64" s="127" t="s">
        <v>870</v>
      </c>
      <c r="AT64" s="127" t="s">
        <v>870</v>
      </c>
      <c r="AU64" s="127" t="s">
        <v>870</v>
      </c>
      <c r="AV64" s="127" t="s">
        <v>870</v>
      </c>
      <c r="AW64" s="127" t="s">
        <v>870</v>
      </c>
      <c r="AX64" s="127" t="s">
        <v>870</v>
      </c>
      <c r="AY64" s="127" t="s">
        <v>870</v>
      </c>
      <c r="AZ64" s="127" t="s">
        <v>870</v>
      </c>
      <c r="BA64" s="127" t="s">
        <v>870</v>
      </c>
      <c r="BB64" s="127" t="s">
        <v>870</v>
      </c>
      <c r="BC64" s="127" t="s">
        <v>870</v>
      </c>
    </row>
    <row r="65" spans="1:55" ht="29.25" x14ac:dyDescent="0.25">
      <c r="A65" s="124" t="s">
        <v>416</v>
      </c>
      <c r="B65" s="125" t="s">
        <v>872</v>
      </c>
      <c r="C65" s="127"/>
      <c r="D65" s="127" t="s">
        <v>870</v>
      </c>
      <c r="E65" s="127" t="s">
        <v>870</v>
      </c>
      <c r="F65" s="127" t="s">
        <v>870</v>
      </c>
      <c r="G65" s="127" t="s">
        <v>870</v>
      </c>
      <c r="H65" s="127" t="s">
        <v>870</v>
      </c>
      <c r="I65" s="127" t="s">
        <v>870</v>
      </c>
      <c r="J65" s="127" t="s">
        <v>870</v>
      </c>
      <c r="K65" s="127" t="s">
        <v>870</v>
      </c>
      <c r="L65" s="127" t="s">
        <v>870</v>
      </c>
      <c r="M65" s="127" t="s">
        <v>870</v>
      </c>
      <c r="N65" s="127" t="s">
        <v>870</v>
      </c>
      <c r="O65" s="127" t="s">
        <v>870</v>
      </c>
      <c r="P65" s="127" t="s">
        <v>870</v>
      </c>
      <c r="Q65" s="127" t="s">
        <v>870</v>
      </c>
      <c r="R65" s="127" t="s">
        <v>870</v>
      </c>
      <c r="S65" s="127" t="s">
        <v>870</v>
      </c>
      <c r="T65" s="127" t="s">
        <v>870</v>
      </c>
      <c r="U65" s="127" t="s">
        <v>870</v>
      </c>
      <c r="V65" s="127" t="s">
        <v>870</v>
      </c>
      <c r="W65" s="127" t="s">
        <v>870</v>
      </c>
      <c r="X65" s="127" t="s">
        <v>870</v>
      </c>
      <c r="Y65" s="127" t="s">
        <v>870</v>
      </c>
      <c r="Z65" s="127" t="s">
        <v>870</v>
      </c>
      <c r="AA65" s="127" t="s">
        <v>870</v>
      </c>
      <c r="AB65" s="127" t="s">
        <v>870</v>
      </c>
      <c r="AC65" s="127" t="s">
        <v>870</v>
      </c>
      <c r="AD65" s="127" t="s">
        <v>870</v>
      </c>
      <c r="AE65" s="127" t="s">
        <v>870</v>
      </c>
      <c r="AF65" s="127" t="s">
        <v>870</v>
      </c>
      <c r="AG65" s="127" t="s">
        <v>870</v>
      </c>
      <c r="AH65" s="127" t="s">
        <v>870</v>
      </c>
      <c r="AI65" s="127" t="s">
        <v>870</v>
      </c>
      <c r="AJ65" s="127" t="s">
        <v>870</v>
      </c>
      <c r="AK65" s="127" t="s">
        <v>870</v>
      </c>
      <c r="AL65" s="127" t="s">
        <v>870</v>
      </c>
      <c r="AM65" s="127" t="s">
        <v>870</v>
      </c>
      <c r="AN65" s="127" t="s">
        <v>870</v>
      </c>
      <c r="AO65" s="127" t="s">
        <v>870</v>
      </c>
      <c r="AP65" s="127" t="s">
        <v>870</v>
      </c>
      <c r="AQ65" s="127" t="s">
        <v>870</v>
      </c>
      <c r="AR65" s="127" t="s">
        <v>870</v>
      </c>
      <c r="AS65" s="127" t="s">
        <v>870</v>
      </c>
      <c r="AT65" s="127" t="s">
        <v>870</v>
      </c>
      <c r="AU65" s="127" t="s">
        <v>870</v>
      </c>
      <c r="AV65" s="127" t="s">
        <v>870</v>
      </c>
      <c r="AW65" s="127" t="s">
        <v>870</v>
      </c>
      <c r="AX65" s="127" t="s">
        <v>870</v>
      </c>
      <c r="AY65" s="127" t="s">
        <v>870</v>
      </c>
      <c r="AZ65" s="127" t="s">
        <v>870</v>
      </c>
      <c r="BA65" s="127" t="s">
        <v>870</v>
      </c>
      <c r="BB65" s="127" t="s">
        <v>870</v>
      </c>
      <c r="BC65" s="127" t="s">
        <v>870</v>
      </c>
    </row>
    <row r="66" spans="1:55" ht="39" x14ac:dyDescent="0.25">
      <c r="A66" s="124" t="s">
        <v>414</v>
      </c>
      <c r="B66" s="125" t="s">
        <v>873</v>
      </c>
      <c r="C66" s="127"/>
      <c r="D66" s="127" t="s">
        <v>870</v>
      </c>
      <c r="E66" s="127" t="s">
        <v>870</v>
      </c>
      <c r="F66" s="127" t="s">
        <v>870</v>
      </c>
      <c r="G66" s="127" t="s">
        <v>870</v>
      </c>
      <c r="H66" s="127" t="s">
        <v>870</v>
      </c>
      <c r="I66" s="127" t="s">
        <v>870</v>
      </c>
      <c r="J66" s="127" t="s">
        <v>870</v>
      </c>
      <c r="K66" s="127" t="s">
        <v>870</v>
      </c>
      <c r="L66" s="127" t="s">
        <v>870</v>
      </c>
      <c r="M66" s="127" t="s">
        <v>870</v>
      </c>
      <c r="N66" s="127" t="s">
        <v>870</v>
      </c>
      <c r="O66" s="127" t="s">
        <v>870</v>
      </c>
      <c r="P66" s="127" t="s">
        <v>870</v>
      </c>
      <c r="Q66" s="127" t="s">
        <v>870</v>
      </c>
      <c r="R66" s="127" t="s">
        <v>870</v>
      </c>
      <c r="S66" s="127" t="s">
        <v>870</v>
      </c>
      <c r="T66" s="127" t="s">
        <v>870</v>
      </c>
      <c r="U66" s="127" t="s">
        <v>870</v>
      </c>
      <c r="V66" s="127" t="s">
        <v>870</v>
      </c>
      <c r="W66" s="127" t="s">
        <v>870</v>
      </c>
      <c r="X66" s="127" t="s">
        <v>870</v>
      </c>
      <c r="Y66" s="127" t="s">
        <v>870</v>
      </c>
      <c r="Z66" s="127" t="s">
        <v>870</v>
      </c>
      <c r="AA66" s="127" t="s">
        <v>870</v>
      </c>
      <c r="AB66" s="127" t="s">
        <v>870</v>
      </c>
      <c r="AC66" s="127" t="s">
        <v>870</v>
      </c>
      <c r="AD66" s="127" t="s">
        <v>870</v>
      </c>
      <c r="AE66" s="127" t="s">
        <v>870</v>
      </c>
      <c r="AF66" s="127" t="s">
        <v>870</v>
      </c>
      <c r="AG66" s="127" t="s">
        <v>870</v>
      </c>
      <c r="AH66" s="127" t="s">
        <v>870</v>
      </c>
      <c r="AI66" s="127" t="s">
        <v>870</v>
      </c>
      <c r="AJ66" s="127" t="s">
        <v>870</v>
      </c>
      <c r="AK66" s="127" t="s">
        <v>870</v>
      </c>
      <c r="AL66" s="127" t="s">
        <v>870</v>
      </c>
      <c r="AM66" s="127" t="s">
        <v>870</v>
      </c>
      <c r="AN66" s="127" t="s">
        <v>870</v>
      </c>
      <c r="AO66" s="127" t="s">
        <v>870</v>
      </c>
      <c r="AP66" s="127" t="s">
        <v>870</v>
      </c>
      <c r="AQ66" s="127" t="s">
        <v>870</v>
      </c>
      <c r="AR66" s="127" t="s">
        <v>870</v>
      </c>
      <c r="AS66" s="127" t="s">
        <v>870</v>
      </c>
      <c r="AT66" s="127" t="s">
        <v>870</v>
      </c>
      <c r="AU66" s="127" t="s">
        <v>870</v>
      </c>
      <c r="AV66" s="127" t="s">
        <v>870</v>
      </c>
      <c r="AW66" s="127" t="s">
        <v>870</v>
      </c>
      <c r="AX66" s="127" t="s">
        <v>870</v>
      </c>
      <c r="AY66" s="127" t="s">
        <v>870</v>
      </c>
      <c r="AZ66" s="127" t="s">
        <v>870</v>
      </c>
      <c r="BA66" s="127" t="s">
        <v>870</v>
      </c>
      <c r="BB66" s="127" t="s">
        <v>870</v>
      </c>
      <c r="BC66" s="127" t="s">
        <v>870</v>
      </c>
    </row>
    <row r="67" spans="1:55" ht="39" x14ac:dyDescent="0.25">
      <c r="A67" s="124" t="s">
        <v>412</v>
      </c>
      <c r="B67" s="125" t="s">
        <v>874</v>
      </c>
      <c r="C67" s="127"/>
      <c r="D67" s="127" t="s">
        <v>870</v>
      </c>
      <c r="E67" s="127" t="s">
        <v>870</v>
      </c>
      <c r="F67" s="127" t="s">
        <v>870</v>
      </c>
      <c r="G67" s="127" t="s">
        <v>870</v>
      </c>
      <c r="H67" s="127" t="s">
        <v>870</v>
      </c>
      <c r="I67" s="127" t="s">
        <v>870</v>
      </c>
      <c r="J67" s="127" t="s">
        <v>870</v>
      </c>
      <c r="K67" s="127" t="s">
        <v>870</v>
      </c>
      <c r="L67" s="127" t="s">
        <v>870</v>
      </c>
      <c r="M67" s="127" t="s">
        <v>870</v>
      </c>
      <c r="N67" s="127" t="s">
        <v>870</v>
      </c>
      <c r="O67" s="127" t="s">
        <v>870</v>
      </c>
      <c r="P67" s="127" t="s">
        <v>870</v>
      </c>
      <c r="Q67" s="127" t="s">
        <v>870</v>
      </c>
      <c r="R67" s="127" t="s">
        <v>870</v>
      </c>
      <c r="S67" s="127" t="s">
        <v>870</v>
      </c>
      <c r="T67" s="127" t="s">
        <v>870</v>
      </c>
      <c r="U67" s="127" t="s">
        <v>870</v>
      </c>
      <c r="V67" s="127" t="s">
        <v>870</v>
      </c>
      <c r="W67" s="127" t="s">
        <v>870</v>
      </c>
      <c r="X67" s="127" t="s">
        <v>870</v>
      </c>
      <c r="Y67" s="127" t="s">
        <v>870</v>
      </c>
      <c r="Z67" s="127" t="s">
        <v>870</v>
      </c>
      <c r="AA67" s="127" t="s">
        <v>870</v>
      </c>
      <c r="AB67" s="127" t="s">
        <v>870</v>
      </c>
      <c r="AC67" s="127" t="s">
        <v>870</v>
      </c>
      <c r="AD67" s="127" t="s">
        <v>870</v>
      </c>
      <c r="AE67" s="127" t="s">
        <v>870</v>
      </c>
      <c r="AF67" s="127" t="s">
        <v>870</v>
      </c>
      <c r="AG67" s="127" t="s">
        <v>870</v>
      </c>
      <c r="AH67" s="127" t="s">
        <v>870</v>
      </c>
      <c r="AI67" s="127" t="s">
        <v>870</v>
      </c>
      <c r="AJ67" s="127" t="s">
        <v>870</v>
      </c>
      <c r="AK67" s="127" t="s">
        <v>870</v>
      </c>
      <c r="AL67" s="127" t="s">
        <v>870</v>
      </c>
      <c r="AM67" s="127" t="s">
        <v>870</v>
      </c>
      <c r="AN67" s="127" t="s">
        <v>870</v>
      </c>
      <c r="AO67" s="127" t="s">
        <v>870</v>
      </c>
      <c r="AP67" s="127" t="s">
        <v>870</v>
      </c>
      <c r="AQ67" s="127" t="s">
        <v>870</v>
      </c>
      <c r="AR67" s="127" t="s">
        <v>870</v>
      </c>
      <c r="AS67" s="127" t="s">
        <v>870</v>
      </c>
      <c r="AT67" s="127" t="s">
        <v>870</v>
      </c>
      <c r="AU67" s="127" t="s">
        <v>870</v>
      </c>
      <c r="AV67" s="127" t="s">
        <v>870</v>
      </c>
      <c r="AW67" s="127" t="s">
        <v>870</v>
      </c>
      <c r="AX67" s="127" t="s">
        <v>870</v>
      </c>
      <c r="AY67" s="127" t="s">
        <v>870</v>
      </c>
      <c r="AZ67" s="127" t="s">
        <v>870</v>
      </c>
      <c r="BA67" s="127" t="s">
        <v>870</v>
      </c>
      <c r="BB67" s="127" t="s">
        <v>870</v>
      </c>
      <c r="BC67" s="127" t="s">
        <v>870</v>
      </c>
    </row>
    <row r="68" spans="1:55" ht="29.25" x14ac:dyDescent="0.25">
      <c r="A68" s="124" t="s">
        <v>410</v>
      </c>
      <c r="B68" s="125" t="s">
        <v>875</v>
      </c>
      <c r="C68" s="127"/>
      <c r="D68" s="127" t="s">
        <v>870</v>
      </c>
      <c r="E68" s="127" t="s">
        <v>870</v>
      </c>
      <c r="F68" s="127" t="s">
        <v>870</v>
      </c>
      <c r="G68" s="127" t="s">
        <v>870</v>
      </c>
      <c r="H68" s="127" t="s">
        <v>870</v>
      </c>
      <c r="I68" s="127" t="s">
        <v>870</v>
      </c>
      <c r="J68" s="127" t="s">
        <v>870</v>
      </c>
      <c r="K68" s="127" t="s">
        <v>870</v>
      </c>
      <c r="L68" s="127" t="s">
        <v>870</v>
      </c>
      <c r="M68" s="127" t="s">
        <v>870</v>
      </c>
      <c r="N68" s="127" t="s">
        <v>870</v>
      </c>
      <c r="O68" s="127" t="s">
        <v>870</v>
      </c>
      <c r="P68" s="127" t="s">
        <v>870</v>
      </c>
      <c r="Q68" s="127" t="s">
        <v>870</v>
      </c>
      <c r="R68" s="127" t="s">
        <v>870</v>
      </c>
      <c r="S68" s="127" t="s">
        <v>870</v>
      </c>
      <c r="T68" s="127" t="s">
        <v>870</v>
      </c>
      <c r="U68" s="127" t="s">
        <v>870</v>
      </c>
      <c r="V68" s="127" t="s">
        <v>870</v>
      </c>
      <c r="W68" s="127" t="s">
        <v>870</v>
      </c>
      <c r="X68" s="127" t="s">
        <v>870</v>
      </c>
      <c r="Y68" s="127" t="s">
        <v>870</v>
      </c>
      <c r="Z68" s="127" t="s">
        <v>870</v>
      </c>
      <c r="AA68" s="127" t="s">
        <v>870</v>
      </c>
      <c r="AB68" s="127" t="s">
        <v>870</v>
      </c>
      <c r="AC68" s="127" t="s">
        <v>870</v>
      </c>
      <c r="AD68" s="127" t="s">
        <v>870</v>
      </c>
      <c r="AE68" s="127" t="s">
        <v>870</v>
      </c>
      <c r="AF68" s="127" t="s">
        <v>870</v>
      </c>
      <c r="AG68" s="127" t="s">
        <v>870</v>
      </c>
      <c r="AH68" s="127" t="s">
        <v>870</v>
      </c>
      <c r="AI68" s="127" t="s">
        <v>870</v>
      </c>
      <c r="AJ68" s="127" t="s">
        <v>870</v>
      </c>
      <c r="AK68" s="127" t="s">
        <v>870</v>
      </c>
      <c r="AL68" s="127" t="s">
        <v>870</v>
      </c>
      <c r="AM68" s="127" t="s">
        <v>870</v>
      </c>
      <c r="AN68" s="127" t="s">
        <v>870</v>
      </c>
      <c r="AO68" s="127" t="s">
        <v>870</v>
      </c>
      <c r="AP68" s="127" t="s">
        <v>870</v>
      </c>
      <c r="AQ68" s="127" t="s">
        <v>870</v>
      </c>
      <c r="AR68" s="127" t="s">
        <v>870</v>
      </c>
      <c r="AS68" s="127" t="s">
        <v>870</v>
      </c>
      <c r="AT68" s="127" t="s">
        <v>870</v>
      </c>
      <c r="AU68" s="127" t="s">
        <v>870</v>
      </c>
      <c r="AV68" s="127" t="s">
        <v>870</v>
      </c>
      <c r="AW68" s="127" t="s">
        <v>870</v>
      </c>
      <c r="AX68" s="127" t="s">
        <v>870</v>
      </c>
      <c r="AY68" s="127" t="s">
        <v>870</v>
      </c>
      <c r="AZ68" s="127" t="s">
        <v>870</v>
      </c>
      <c r="BA68" s="127" t="s">
        <v>870</v>
      </c>
      <c r="BB68" s="127" t="s">
        <v>870</v>
      </c>
      <c r="BC68" s="127" t="s">
        <v>870</v>
      </c>
    </row>
    <row r="69" spans="1:55" ht="39" x14ac:dyDescent="0.25">
      <c r="A69" s="124" t="s">
        <v>876</v>
      </c>
      <c r="B69" s="125" t="s">
        <v>877</v>
      </c>
      <c r="C69" s="127"/>
      <c r="D69" s="127" t="s">
        <v>870</v>
      </c>
      <c r="E69" s="127" t="s">
        <v>870</v>
      </c>
      <c r="F69" s="127" t="s">
        <v>870</v>
      </c>
      <c r="G69" s="127" t="s">
        <v>870</v>
      </c>
      <c r="H69" s="127" t="s">
        <v>870</v>
      </c>
      <c r="I69" s="127" t="s">
        <v>870</v>
      </c>
      <c r="J69" s="127" t="s">
        <v>870</v>
      </c>
      <c r="K69" s="127" t="s">
        <v>870</v>
      </c>
      <c r="L69" s="127" t="s">
        <v>870</v>
      </c>
      <c r="M69" s="127" t="s">
        <v>870</v>
      </c>
      <c r="N69" s="127" t="s">
        <v>870</v>
      </c>
      <c r="O69" s="127" t="s">
        <v>870</v>
      </c>
      <c r="P69" s="127" t="s">
        <v>870</v>
      </c>
      <c r="Q69" s="127" t="s">
        <v>870</v>
      </c>
      <c r="R69" s="127" t="s">
        <v>870</v>
      </c>
      <c r="S69" s="127" t="s">
        <v>870</v>
      </c>
      <c r="T69" s="127" t="s">
        <v>870</v>
      </c>
      <c r="U69" s="127" t="s">
        <v>870</v>
      </c>
      <c r="V69" s="127" t="s">
        <v>870</v>
      </c>
      <c r="W69" s="127" t="s">
        <v>870</v>
      </c>
      <c r="X69" s="127" t="s">
        <v>870</v>
      </c>
      <c r="Y69" s="127" t="s">
        <v>870</v>
      </c>
      <c r="Z69" s="127" t="s">
        <v>870</v>
      </c>
      <c r="AA69" s="127" t="s">
        <v>870</v>
      </c>
      <c r="AB69" s="127" t="s">
        <v>870</v>
      </c>
      <c r="AC69" s="127" t="s">
        <v>870</v>
      </c>
      <c r="AD69" s="127" t="s">
        <v>870</v>
      </c>
      <c r="AE69" s="127" t="s">
        <v>870</v>
      </c>
      <c r="AF69" s="127" t="s">
        <v>870</v>
      </c>
      <c r="AG69" s="127" t="s">
        <v>870</v>
      </c>
      <c r="AH69" s="127" t="s">
        <v>870</v>
      </c>
      <c r="AI69" s="127" t="s">
        <v>870</v>
      </c>
      <c r="AJ69" s="127" t="s">
        <v>870</v>
      </c>
      <c r="AK69" s="127" t="s">
        <v>870</v>
      </c>
      <c r="AL69" s="127" t="s">
        <v>870</v>
      </c>
      <c r="AM69" s="127" t="s">
        <v>870</v>
      </c>
      <c r="AN69" s="127" t="s">
        <v>870</v>
      </c>
      <c r="AO69" s="127" t="s">
        <v>870</v>
      </c>
      <c r="AP69" s="127" t="s">
        <v>870</v>
      </c>
      <c r="AQ69" s="127" t="s">
        <v>870</v>
      </c>
      <c r="AR69" s="127" t="s">
        <v>870</v>
      </c>
      <c r="AS69" s="127" t="s">
        <v>870</v>
      </c>
      <c r="AT69" s="127" t="s">
        <v>870</v>
      </c>
      <c r="AU69" s="127" t="s">
        <v>870</v>
      </c>
      <c r="AV69" s="127" t="s">
        <v>870</v>
      </c>
      <c r="AW69" s="127" t="s">
        <v>870</v>
      </c>
      <c r="AX69" s="127" t="s">
        <v>870</v>
      </c>
      <c r="AY69" s="127" t="s">
        <v>870</v>
      </c>
      <c r="AZ69" s="127" t="s">
        <v>870</v>
      </c>
      <c r="BA69" s="127" t="s">
        <v>870</v>
      </c>
      <c r="BB69" s="127" t="s">
        <v>870</v>
      </c>
      <c r="BC69" s="127" t="s">
        <v>870</v>
      </c>
    </row>
    <row r="70" spans="1:55" ht="39" x14ac:dyDescent="0.25">
      <c r="A70" s="124" t="s">
        <v>878</v>
      </c>
      <c r="B70" s="125" t="s">
        <v>879</v>
      </c>
      <c r="C70" s="127"/>
      <c r="D70" s="127" t="s">
        <v>870</v>
      </c>
      <c r="E70" s="127" t="s">
        <v>870</v>
      </c>
      <c r="F70" s="127" t="s">
        <v>870</v>
      </c>
      <c r="G70" s="127" t="s">
        <v>870</v>
      </c>
      <c r="H70" s="127" t="s">
        <v>870</v>
      </c>
      <c r="I70" s="127" t="s">
        <v>870</v>
      </c>
      <c r="J70" s="127" t="s">
        <v>870</v>
      </c>
      <c r="K70" s="127" t="s">
        <v>870</v>
      </c>
      <c r="L70" s="127" t="s">
        <v>870</v>
      </c>
      <c r="M70" s="127" t="s">
        <v>870</v>
      </c>
      <c r="N70" s="127" t="s">
        <v>870</v>
      </c>
      <c r="O70" s="127" t="s">
        <v>870</v>
      </c>
      <c r="P70" s="127" t="s">
        <v>870</v>
      </c>
      <c r="Q70" s="127" t="s">
        <v>870</v>
      </c>
      <c r="R70" s="127" t="s">
        <v>870</v>
      </c>
      <c r="S70" s="127" t="s">
        <v>870</v>
      </c>
      <c r="T70" s="127" t="s">
        <v>870</v>
      </c>
      <c r="U70" s="127" t="s">
        <v>870</v>
      </c>
      <c r="V70" s="127" t="s">
        <v>870</v>
      </c>
      <c r="W70" s="127" t="s">
        <v>870</v>
      </c>
      <c r="X70" s="127" t="s">
        <v>870</v>
      </c>
      <c r="Y70" s="127" t="s">
        <v>870</v>
      </c>
      <c r="Z70" s="127" t="s">
        <v>870</v>
      </c>
      <c r="AA70" s="127" t="s">
        <v>870</v>
      </c>
      <c r="AB70" s="127" t="s">
        <v>870</v>
      </c>
      <c r="AC70" s="127" t="s">
        <v>870</v>
      </c>
      <c r="AD70" s="127" t="s">
        <v>870</v>
      </c>
      <c r="AE70" s="127" t="s">
        <v>870</v>
      </c>
      <c r="AF70" s="127" t="s">
        <v>870</v>
      </c>
      <c r="AG70" s="127" t="s">
        <v>870</v>
      </c>
      <c r="AH70" s="127" t="s">
        <v>870</v>
      </c>
      <c r="AI70" s="127" t="s">
        <v>870</v>
      </c>
      <c r="AJ70" s="127" t="s">
        <v>870</v>
      </c>
      <c r="AK70" s="127" t="s">
        <v>870</v>
      </c>
      <c r="AL70" s="127" t="s">
        <v>870</v>
      </c>
      <c r="AM70" s="127" t="s">
        <v>870</v>
      </c>
      <c r="AN70" s="127" t="s">
        <v>870</v>
      </c>
      <c r="AO70" s="127" t="s">
        <v>870</v>
      </c>
      <c r="AP70" s="127" t="s">
        <v>870</v>
      </c>
      <c r="AQ70" s="127" t="s">
        <v>870</v>
      </c>
      <c r="AR70" s="127" t="s">
        <v>870</v>
      </c>
      <c r="AS70" s="127" t="s">
        <v>870</v>
      </c>
      <c r="AT70" s="127" t="s">
        <v>870</v>
      </c>
      <c r="AU70" s="127" t="s">
        <v>870</v>
      </c>
      <c r="AV70" s="127" t="s">
        <v>870</v>
      </c>
      <c r="AW70" s="127" t="s">
        <v>870</v>
      </c>
      <c r="AX70" s="127" t="s">
        <v>870</v>
      </c>
      <c r="AY70" s="127" t="s">
        <v>870</v>
      </c>
      <c r="AZ70" s="127" t="s">
        <v>870</v>
      </c>
      <c r="BA70" s="127" t="s">
        <v>870</v>
      </c>
      <c r="BB70" s="127" t="s">
        <v>870</v>
      </c>
      <c r="BC70" s="127" t="s">
        <v>870</v>
      </c>
    </row>
    <row r="71" spans="1:55" ht="19.5" x14ac:dyDescent="0.25">
      <c r="A71" s="124" t="s">
        <v>880</v>
      </c>
      <c r="B71" s="125" t="s">
        <v>881</v>
      </c>
      <c r="C71" s="127"/>
      <c r="D71" s="127" t="s">
        <v>870</v>
      </c>
      <c r="E71" s="127" t="s">
        <v>870</v>
      </c>
      <c r="F71" s="127" t="s">
        <v>870</v>
      </c>
      <c r="G71" s="127" t="s">
        <v>870</v>
      </c>
      <c r="H71" s="127" t="s">
        <v>870</v>
      </c>
      <c r="I71" s="127" t="s">
        <v>870</v>
      </c>
      <c r="J71" s="127" t="s">
        <v>870</v>
      </c>
      <c r="K71" s="127" t="s">
        <v>870</v>
      </c>
      <c r="L71" s="127" t="s">
        <v>870</v>
      </c>
      <c r="M71" s="127" t="s">
        <v>870</v>
      </c>
      <c r="N71" s="127" t="s">
        <v>870</v>
      </c>
      <c r="O71" s="127" t="s">
        <v>870</v>
      </c>
      <c r="P71" s="127" t="s">
        <v>870</v>
      </c>
      <c r="Q71" s="127" t="s">
        <v>870</v>
      </c>
      <c r="R71" s="127" t="s">
        <v>870</v>
      </c>
      <c r="S71" s="127" t="s">
        <v>870</v>
      </c>
      <c r="T71" s="127" t="s">
        <v>870</v>
      </c>
      <c r="U71" s="127" t="s">
        <v>870</v>
      </c>
      <c r="V71" s="127" t="s">
        <v>870</v>
      </c>
      <c r="W71" s="127" t="s">
        <v>870</v>
      </c>
      <c r="X71" s="127" t="s">
        <v>870</v>
      </c>
      <c r="Y71" s="127" t="s">
        <v>870</v>
      </c>
      <c r="Z71" s="127" t="s">
        <v>870</v>
      </c>
      <c r="AA71" s="127" t="s">
        <v>870</v>
      </c>
      <c r="AB71" s="127" t="s">
        <v>870</v>
      </c>
      <c r="AC71" s="127" t="s">
        <v>870</v>
      </c>
      <c r="AD71" s="127" t="s">
        <v>870</v>
      </c>
      <c r="AE71" s="127" t="s">
        <v>870</v>
      </c>
      <c r="AF71" s="127" t="s">
        <v>870</v>
      </c>
      <c r="AG71" s="127" t="s">
        <v>870</v>
      </c>
      <c r="AH71" s="127" t="s">
        <v>870</v>
      </c>
      <c r="AI71" s="127" t="s">
        <v>870</v>
      </c>
      <c r="AJ71" s="127" t="s">
        <v>870</v>
      </c>
      <c r="AK71" s="127" t="s">
        <v>870</v>
      </c>
      <c r="AL71" s="127" t="s">
        <v>870</v>
      </c>
      <c r="AM71" s="127" t="s">
        <v>870</v>
      </c>
      <c r="AN71" s="127" t="s">
        <v>870</v>
      </c>
      <c r="AO71" s="127" t="s">
        <v>870</v>
      </c>
      <c r="AP71" s="127" t="s">
        <v>870</v>
      </c>
      <c r="AQ71" s="127" t="s">
        <v>870</v>
      </c>
      <c r="AR71" s="127" t="s">
        <v>870</v>
      </c>
      <c r="AS71" s="127" t="s">
        <v>870</v>
      </c>
      <c r="AT71" s="127" t="s">
        <v>870</v>
      </c>
      <c r="AU71" s="127" t="s">
        <v>870</v>
      </c>
      <c r="AV71" s="127" t="s">
        <v>870</v>
      </c>
      <c r="AW71" s="127" t="s">
        <v>870</v>
      </c>
      <c r="AX71" s="127" t="s">
        <v>870</v>
      </c>
      <c r="AY71" s="127" t="s">
        <v>870</v>
      </c>
      <c r="AZ71" s="127" t="s">
        <v>870</v>
      </c>
      <c r="BA71" s="127" t="s">
        <v>870</v>
      </c>
      <c r="BB71" s="127" t="s">
        <v>870</v>
      </c>
      <c r="BC71" s="127" t="s">
        <v>870</v>
      </c>
    </row>
    <row r="72" spans="1:55" ht="29.25" x14ac:dyDescent="0.25">
      <c r="A72" s="124" t="s">
        <v>882</v>
      </c>
      <c r="B72" s="125" t="s">
        <v>883</v>
      </c>
      <c r="C72" s="127"/>
      <c r="D72" s="127" t="s">
        <v>870</v>
      </c>
      <c r="E72" s="127" t="s">
        <v>870</v>
      </c>
      <c r="F72" s="127" t="s">
        <v>870</v>
      </c>
      <c r="G72" s="127" t="s">
        <v>870</v>
      </c>
      <c r="H72" s="127" t="s">
        <v>870</v>
      </c>
      <c r="I72" s="127" t="s">
        <v>870</v>
      </c>
      <c r="J72" s="127" t="s">
        <v>870</v>
      </c>
      <c r="K72" s="127" t="s">
        <v>870</v>
      </c>
      <c r="L72" s="127" t="s">
        <v>870</v>
      </c>
      <c r="M72" s="127" t="s">
        <v>870</v>
      </c>
      <c r="N72" s="127" t="s">
        <v>870</v>
      </c>
      <c r="O72" s="127" t="s">
        <v>870</v>
      </c>
      <c r="P72" s="127" t="s">
        <v>870</v>
      </c>
      <c r="Q72" s="127" t="s">
        <v>870</v>
      </c>
      <c r="R72" s="127" t="s">
        <v>870</v>
      </c>
      <c r="S72" s="127" t="s">
        <v>870</v>
      </c>
      <c r="T72" s="127" t="s">
        <v>870</v>
      </c>
      <c r="U72" s="127" t="s">
        <v>870</v>
      </c>
      <c r="V72" s="127" t="s">
        <v>870</v>
      </c>
      <c r="W72" s="127" t="s">
        <v>870</v>
      </c>
      <c r="X72" s="127" t="s">
        <v>870</v>
      </c>
      <c r="Y72" s="127" t="s">
        <v>870</v>
      </c>
      <c r="Z72" s="127" t="s">
        <v>870</v>
      </c>
      <c r="AA72" s="127" t="s">
        <v>870</v>
      </c>
      <c r="AB72" s="127" t="s">
        <v>870</v>
      </c>
      <c r="AC72" s="127" t="s">
        <v>870</v>
      </c>
      <c r="AD72" s="127" t="s">
        <v>870</v>
      </c>
      <c r="AE72" s="127" t="s">
        <v>870</v>
      </c>
      <c r="AF72" s="127" t="s">
        <v>870</v>
      </c>
      <c r="AG72" s="127" t="s">
        <v>870</v>
      </c>
      <c r="AH72" s="127" t="s">
        <v>870</v>
      </c>
      <c r="AI72" s="127" t="s">
        <v>870</v>
      </c>
      <c r="AJ72" s="127" t="s">
        <v>870</v>
      </c>
      <c r="AK72" s="127" t="s">
        <v>870</v>
      </c>
      <c r="AL72" s="127" t="s">
        <v>870</v>
      </c>
      <c r="AM72" s="127" t="s">
        <v>870</v>
      </c>
      <c r="AN72" s="127" t="s">
        <v>870</v>
      </c>
      <c r="AO72" s="127" t="s">
        <v>870</v>
      </c>
      <c r="AP72" s="127" t="s">
        <v>870</v>
      </c>
      <c r="AQ72" s="127" t="s">
        <v>870</v>
      </c>
      <c r="AR72" s="127" t="s">
        <v>870</v>
      </c>
      <c r="AS72" s="127" t="s">
        <v>870</v>
      </c>
      <c r="AT72" s="127" t="s">
        <v>870</v>
      </c>
      <c r="AU72" s="127" t="s">
        <v>870</v>
      </c>
      <c r="AV72" s="127" t="s">
        <v>870</v>
      </c>
      <c r="AW72" s="127" t="s">
        <v>870</v>
      </c>
      <c r="AX72" s="127" t="s">
        <v>870</v>
      </c>
      <c r="AY72" s="127" t="s">
        <v>870</v>
      </c>
      <c r="AZ72" s="127" t="s">
        <v>870</v>
      </c>
      <c r="BA72" s="127" t="s">
        <v>870</v>
      </c>
      <c r="BB72" s="127" t="s">
        <v>870</v>
      </c>
      <c r="BC72" s="127" t="s">
        <v>870</v>
      </c>
    </row>
    <row r="73" spans="1:55" ht="39" x14ac:dyDescent="0.25">
      <c r="A73" s="124" t="s">
        <v>406</v>
      </c>
      <c r="B73" s="125" t="s">
        <v>884</v>
      </c>
      <c r="C73" s="127"/>
      <c r="D73" s="127" t="s">
        <v>870</v>
      </c>
      <c r="E73" s="127" t="s">
        <v>870</v>
      </c>
      <c r="F73" s="127" t="s">
        <v>870</v>
      </c>
      <c r="G73" s="127" t="s">
        <v>870</v>
      </c>
      <c r="H73" s="127" t="s">
        <v>870</v>
      </c>
      <c r="I73" s="127" t="s">
        <v>870</v>
      </c>
      <c r="J73" s="127" t="s">
        <v>870</v>
      </c>
      <c r="K73" s="127" t="s">
        <v>870</v>
      </c>
      <c r="L73" s="127" t="s">
        <v>870</v>
      </c>
      <c r="M73" s="127" t="s">
        <v>870</v>
      </c>
      <c r="N73" s="127" t="s">
        <v>870</v>
      </c>
      <c r="O73" s="127" t="s">
        <v>870</v>
      </c>
      <c r="P73" s="127" t="s">
        <v>870</v>
      </c>
      <c r="Q73" s="127" t="s">
        <v>870</v>
      </c>
      <c r="R73" s="127" t="s">
        <v>870</v>
      </c>
      <c r="S73" s="127" t="s">
        <v>870</v>
      </c>
      <c r="T73" s="127" t="s">
        <v>870</v>
      </c>
      <c r="U73" s="127" t="s">
        <v>870</v>
      </c>
      <c r="V73" s="127" t="s">
        <v>870</v>
      </c>
      <c r="W73" s="127" t="s">
        <v>870</v>
      </c>
      <c r="X73" s="127" t="s">
        <v>870</v>
      </c>
      <c r="Y73" s="127" t="s">
        <v>870</v>
      </c>
      <c r="Z73" s="127" t="s">
        <v>870</v>
      </c>
      <c r="AA73" s="127" t="s">
        <v>870</v>
      </c>
      <c r="AB73" s="127" t="s">
        <v>870</v>
      </c>
      <c r="AC73" s="127" t="s">
        <v>870</v>
      </c>
      <c r="AD73" s="127" t="s">
        <v>870</v>
      </c>
      <c r="AE73" s="127" t="s">
        <v>870</v>
      </c>
      <c r="AF73" s="127" t="s">
        <v>870</v>
      </c>
      <c r="AG73" s="127" t="s">
        <v>870</v>
      </c>
      <c r="AH73" s="127" t="s">
        <v>870</v>
      </c>
      <c r="AI73" s="127" t="s">
        <v>870</v>
      </c>
      <c r="AJ73" s="127" t="s">
        <v>870</v>
      </c>
      <c r="AK73" s="127" t="s">
        <v>870</v>
      </c>
      <c r="AL73" s="127" t="s">
        <v>870</v>
      </c>
      <c r="AM73" s="127" t="s">
        <v>870</v>
      </c>
      <c r="AN73" s="127" t="s">
        <v>870</v>
      </c>
      <c r="AO73" s="127" t="s">
        <v>870</v>
      </c>
      <c r="AP73" s="127" t="s">
        <v>870</v>
      </c>
      <c r="AQ73" s="127" t="s">
        <v>870</v>
      </c>
      <c r="AR73" s="127" t="s">
        <v>870</v>
      </c>
      <c r="AS73" s="127" t="s">
        <v>870</v>
      </c>
      <c r="AT73" s="127" t="s">
        <v>870</v>
      </c>
      <c r="AU73" s="127" t="s">
        <v>870</v>
      </c>
      <c r="AV73" s="127" t="s">
        <v>870</v>
      </c>
      <c r="AW73" s="127" t="s">
        <v>870</v>
      </c>
      <c r="AX73" s="127" t="s">
        <v>870</v>
      </c>
      <c r="AY73" s="127" t="s">
        <v>870</v>
      </c>
      <c r="AZ73" s="127" t="s">
        <v>870</v>
      </c>
      <c r="BA73" s="127" t="s">
        <v>870</v>
      </c>
      <c r="BB73" s="127" t="s">
        <v>870</v>
      </c>
      <c r="BC73" s="127" t="s">
        <v>870</v>
      </c>
    </row>
    <row r="74" spans="1:55" ht="39" x14ac:dyDescent="0.25">
      <c r="A74" s="124" t="s">
        <v>885</v>
      </c>
      <c r="B74" s="125" t="s">
        <v>886</v>
      </c>
      <c r="C74" s="127"/>
      <c r="D74" s="127" t="s">
        <v>870</v>
      </c>
      <c r="E74" s="127" t="s">
        <v>870</v>
      </c>
      <c r="F74" s="127" t="s">
        <v>870</v>
      </c>
      <c r="G74" s="127" t="s">
        <v>870</v>
      </c>
      <c r="H74" s="127" t="s">
        <v>870</v>
      </c>
      <c r="I74" s="127" t="s">
        <v>870</v>
      </c>
      <c r="J74" s="127" t="s">
        <v>870</v>
      </c>
      <c r="K74" s="127" t="s">
        <v>870</v>
      </c>
      <c r="L74" s="127" t="s">
        <v>870</v>
      </c>
      <c r="M74" s="127" t="s">
        <v>870</v>
      </c>
      <c r="N74" s="127" t="s">
        <v>870</v>
      </c>
      <c r="O74" s="127" t="s">
        <v>870</v>
      </c>
      <c r="P74" s="127" t="s">
        <v>870</v>
      </c>
      <c r="Q74" s="127" t="s">
        <v>870</v>
      </c>
      <c r="R74" s="127" t="s">
        <v>870</v>
      </c>
      <c r="S74" s="127" t="s">
        <v>870</v>
      </c>
      <c r="T74" s="127" t="s">
        <v>870</v>
      </c>
      <c r="U74" s="127" t="s">
        <v>870</v>
      </c>
      <c r="V74" s="127" t="s">
        <v>870</v>
      </c>
      <c r="W74" s="127" t="s">
        <v>870</v>
      </c>
      <c r="X74" s="127" t="s">
        <v>870</v>
      </c>
      <c r="Y74" s="127" t="s">
        <v>870</v>
      </c>
      <c r="Z74" s="127" t="s">
        <v>870</v>
      </c>
      <c r="AA74" s="127" t="s">
        <v>870</v>
      </c>
      <c r="AB74" s="127" t="s">
        <v>870</v>
      </c>
      <c r="AC74" s="127" t="s">
        <v>870</v>
      </c>
      <c r="AD74" s="127" t="s">
        <v>870</v>
      </c>
      <c r="AE74" s="127" t="s">
        <v>870</v>
      </c>
      <c r="AF74" s="127" t="s">
        <v>870</v>
      </c>
      <c r="AG74" s="127" t="s">
        <v>870</v>
      </c>
      <c r="AH74" s="127" t="s">
        <v>870</v>
      </c>
      <c r="AI74" s="127" t="s">
        <v>870</v>
      </c>
      <c r="AJ74" s="127" t="s">
        <v>870</v>
      </c>
      <c r="AK74" s="127" t="s">
        <v>870</v>
      </c>
      <c r="AL74" s="127" t="s">
        <v>870</v>
      </c>
      <c r="AM74" s="127" t="s">
        <v>870</v>
      </c>
      <c r="AN74" s="127" t="s">
        <v>870</v>
      </c>
      <c r="AO74" s="127" t="s">
        <v>870</v>
      </c>
      <c r="AP74" s="127" t="s">
        <v>870</v>
      </c>
      <c r="AQ74" s="127" t="s">
        <v>870</v>
      </c>
      <c r="AR74" s="127" t="s">
        <v>870</v>
      </c>
      <c r="AS74" s="127" t="s">
        <v>870</v>
      </c>
      <c r="AT74" s="127" t="s">
        <v>870</v>
      </c>
      <c r="AU74" s="127" t="s">
        <v>870</v>
      </c>
      <c r="AV74" s="127" t="s">
        <v>870</v>
      </c>
      <c r="AW74" s="127" t="s">
        <v>870</v>
      </c>
      <c r="AX74" s="127" t="s">
        <v>870</v>
      </c>
      <c r="AY74" s="127" t="s">
        <v>870</v>
      </c>
      <c r="AZ74" s="127" t="s">
        <v>870</v>
      </c>
      <c r="BA74" s="127" t="s">
        <v>870</v>
      </c>
      <c r="BB74" s="127" t="s">
        <v>870</v>
      </c>
      <c r="BC74" s="127" t="s">
        <v>870</v>
      </c>
    </row>
    <row r="75" spans="1:55" ht="39" x14ac:dyDescent="0.25">
      <c r="A75" s="124" t="s">
        <v>887</v>
      </c>
      <c r="B75" s="125" t="s">
        <v>888</v>
      </c>
      <c r="C75" s="127"/>
      <c r="D75" s="127" t="s">
        <v>870</v>
      </c>
      <c r="E75" s="127" t="s">
        <v>870</v>
      </c>
      <c r="F75" s="127" t="s">
        <v>870</v>
      </c>
      <c r="G75" s="127" t="s">
        <v>870</v>
      </c>
      <c r="H75" s="127" t="s">
        <v>870</v>
      </c>
      <c r="I75" s="127" t="s">
        <v>870</v>
      </c>
      <c r="J75" s="127" t="s">
        <v>870</v>
      </c>
      <c r="K75" s="127" t="s">
        <v>870</v>
      </c>
      <c r="L75" s="127" t="s">
        <v>870</v>
      </c>
      <c r="M75" s="127" t="s">
        <v>870</v>
      </c>
      <c r="N75" s="127" t="s">
        <v>870</v>
      </c>
      <c r="O75" s="127" t="s">
        <v>870</v>
      </c>
      <c r="P75" s="127" t="s">
        <v>870</v>
      </c>
      <c r="Q75" s="127" t="s">
        <v>870</v>
      </c>
      <c r="R75" s="127" t="s">
        <v>870</v>
      </c>
      <c r="S75" s="127" t="s">
        <v>870</v>
      </c>
      <c r="T75" s="127" t="s">
        <v>870</v>
      </c>
      <c r="U75" s="127" t="s">
        <v>870</v>
      </c>
      <c r="V75" s="127" t="s">
        <v>870</v>
      </c>
      <c r="W75" s="127" t="s">
        <v>870</v>
      </c>
      <c r="X75" s="127" t="s">
        <v>870</v>
      </c>
      <c r="Y75" s="127" t="s">
        <v>870</v>
      </c>
      <c r="Z75" s="127" t="s">
        <v>870</v>
      </c>
      <c r="AA75" s="127" t="s">
        <v>870</v>
      </c>
      <c r="AB75" s="127" t="s">
        <v>870</v>
      </c>
      <c r="AC75" s="127" t="s">
        <v>870</v>
      </c>
      <c r="AD75" s="127" t="s">
        <v>870</v>
      </c>
      <c r="AE75" s="127" t="s">
        <v>870</v>
      </c>
      <c r="AF75" s="127" t="s">
        <v>870</v>
      </c>
      <c r="AG75" s="127" t="s">
        <v>870</v>
      </c>
      <c r="AH75" s="127" t="s">
        <v>870</v>
      </c>
      <c r="AI75" s="127" t="s">
        <v>870</v>
      </c>
      <c r="AJ75" s="127" t="s">
        <v>870</v>
      </c>
      <c r="AK75" s="127" t="s">
        <v>870</v>
      </c>
      <c r="AL75" s="127" t="s">
        <v>870</v>
      </c>
      <c r="AM75" s="127" t="s">
        <v>870</v>
      </c>
      <c r="AN75" s="127" t="s">
        <v>870</v>
      </c>
      <c r="AO75" s="127" t="s">
        <v>870</v>
      </c>
      <c r="AP75" s="127" t="s">
        <v>870</v>
      </c>
      <c r="AQ75" s="127" t="s">
        <v>870</v>
      </c>
      <c r="AR75" s="127" t="s">
        <v>870</v>
      </c>
      <c r="AS75" s="127" t="s">
        <v>870</v>
      </c>
      <c r="AT75" s="127" t="s">
        <v>870</v>
      </c>
      <c r="AU75" s="127" t="s">
        <v>870</v>
      </c>
      <c r="AV75" s="127" t="s">
        <v>870</v>
      </c>
      <c r="AW75" s="127" t="s">
        <v>870</v>
      </c>
      <c r="AX75" s="127" t="s">
        <v>870</v>
      </c>
      <c r="AY75" s="127" t="s">
        <v>870</v>
      </c>
      <c r="AZ75" s="127" t="s">
        <v>870</v>
      </c>
      <c r="BA75" s="127" t="s">
        <v>870</v>
      </c>
      <c r="BB75" s="127" t="s">
        <v>870</v>
      </c>
      <c r="BC75" s="127" t="s">
        <v>870</v>
      </c>
    </row>
    <row r="76" spans="1:55" ht="29.25" x14ac:dyDescent="0.25">
      <c r="A76" s="124" t="s">
        <v>405</v>
      </c>
      <c r="B76" s="125" t="s">
        <v>889</v>
      </c>
      <c r="C76" s="127"/>
      <c r="D76" s="128">
        <f>SUM(D77)</f>
        <v>3.794</v>
      </c>
      <c r="E76" s="128">
        <f t="shared" ref="E76:BC76" si="10">SUM(E77)</f>
        <v>1.6539999999999999</v>
      </c>
      <c r="F76" s="128">
        <f t="shared" si="10"/>
        <v>0</v>
      </c>
      <c r="G76" s="128">
        <f t="shared" si="10"/>
        <v>0.317</v>
      </c>
      <c r="H76" s="128">
        <f t="shared" si="10"/>
        <v>1.337</v>
      </c>
      <c r="I76" s="128">
        <f t="shared" si="10"/>
        <v>0</v>
      </c>
      <c r="J76" s="128">
        <f t="shared" si="10"/>
        <v>0</v>
      </c>
      <c r="K76" s="128">
        <f t="shared" si="10"/>
        <v>0</v>
      </c>
      <c r="L76" s="128">
        <f t="shared" si="10"/>
        <v>0</v>
      </c>
      <c r="M76" s="128">
        <f t="shared" si="10"/>
        <v>0</v>
      </c>
      <c r="N76" s="128">
        <f t="shared" si="10"/>
        <v>0</v>
      </c>
      <c r="O76" s="128">
        <f t="shared" si="10"/>
        <v>0</v>
      </c>
      <c r="P76" s="128">
        <f t="shared" si="10"/>
        <v>0</v>
      </c>
      <c r="Q76" s="128">
        <f t="shared" si="10"/>
        <v>0</v>
      </c>
      <c r="R76" s="128">
        <f t="shared" si="10"/>
        <v>0</v>
      </c>
      <c r="S76" s="128">
        <f t="shared" si="10"/>
        <v>0</v>
      </c>
      <c r="T76" s="128">
        <f t="shared" si="10"/>
        <v>0</v>
      </c>
      <c r="U76" s="128">
        <f t="shared" si="10"/>
        <v>0</v>
      </c>
      <c r="V76" s="128">
        <f t="shared" si="10"/>
        <v>0</v>
      </c>
      <c r="W76" s="128">
        <f t="shared" si="10"/>
        <v>0</v>
      </c>
      <c r="X76" s="128">
        <f t="shared" si="10"/>
        <v>0</v>
      </c>
      <c r="Y76" s="128">
        <f t="shared" si="10"/>
        <v>1.6539999999999999</v>
      </c>
      <c r="Z76" s="128">
        <f t="shared" si="10"/>
        <v>0</v>
      </c>
      <c r="AA76" s="128">
        <f t="shared" si="10"/>
        <v>0.317</v>
      </c>
      <c r="AB76" s="128">
        <f t="shared" si="10"/>
        <v>1.337</v>
      </c>
      <c r="AC76" s="128">
        <f t="shared" si="10"/>
        <v>0</v>
      </c>
      <c r="AD76" s="128">
        <f t="shared" si="10"/>
        <v>3.794</v>
      </c>
      <c r="AE76" s="128">
        <f t="shared" si="10"/>
        <v>1.379</v>
      </c>
      <c r="AF76" s="128">
        <f t="shared" si="10"/>
        <v>0</v>
      </c>
      <c r="AG76" s="128">
        <f t="shared" si="10"/>
        <v>0.26500000000000001</v>
      </c>
      <c r="AH76" s="128">
        <f t="shared" si="10"/>
        <v>1.1140000000000001</v>
      </c>
      <c r="AI76" s="128">
        <f t="shared" si="10"/>
        <v>0</v>
      </c>
      <c r="AJ76" s="128">
        <f t="shared" si="10"/>
        <v>0</v>
      </c>
      <c r="AK76" s="128">
        <f t="shared" si="10"/>
        <v>0</v>
      </c>
      <c r="AL76" s="128">
        <f t="shared" si="10"/>
        <v>0</v>
      </c>
      <c r="AM76" s="128">
        <f t="shared" si="10"/>
        <v>0</v>
      </c>
      <c r="AN76" s="128">
        <f t="shared" si="10"/>
        <v>0</v>
      </c>
      <c r="AO76" s="128">
        <f t="shared" si="10"/>
        <v>0</v>
      </c>
      <c r="AP76" s="128">
        <f t="shared" si="10"/>
        <v>0</v>
      </c>
      <c r="AQ76" s="128">
        <f t="shared" si="10"/>
        <v>0</v>
      </c>
      <c r="AR76" s="128">
        <f t="shared" si="10"/>
        <v>0</v>
      </c>
      <c r="AS76" s="128">
        <f t="shared" si="10"/>
        <v>0</v>
      </c>
      <c r="AT76" s="128">
        <f t="shared" si="10"/>
        <v>0</v>
      </c>
      <c r="AU76" s="128">
        <f t="shared" si="10"/>
        <v>0</v>
      </c>
      <c r="AV76" s="128">
        <f t="shared" si="10"/>
        <v>0</v>
      </c>
      <c r="AW76" s="128">
        <f t="shared" si="10"/>
        <v>0</v>
      </c>
      <c r="AX76" s="128">
        <f t="shared" si="10"/>
        <v>0</v>
      </c>
      <c r="AY76" s="274">
        <f t="shared" si="10"/>
        <v>1.379</v>
      </c>
      <c r="AZ76" s="128">
        <f t="shared" si="10"/>
        <v>0</v>
      </c>
      <c r="BA76" s="274">
        <f t="shared" si="10"/>
        <v>0.26500000000000001</v>
      </c>
      <c r="BB76" s="274">
        <f t="shared" si="10"/>
        <v>1.1140000000000001</v>
      </c>
      <c r="BC76" s="128">
        <f t="shared" si="10"/>
        <v>0</v>
      </c>
    </row>
    <row r="77" spans="1:55" ht="16.5" x14ac:dyDescent="0.25">
      <c r="A77" s="124"/>
      <c r="B77" s="270" t="s">
        <v>907</v>
      </c>
      <c r="C77" s="127" t="s">
        <v>908</v>
      </c>
      <c r="D77" s="126">
        <v>3.794</v>
      </c>
      <c r="E77" s="126">
        <f t="shared" ref="E77" si="11">SUM(F77:I77)</f>
        <v>1.6539999999999999</v>
      </c>
      <c r="F77" s="126">
        <f>K77+P77+U77+Z77</f>
        <v>0</v>
      </c>
      <c r="G77" s="126">
        <f>L77+Q77+V77+AA77</f>
        <v>0.317</v>
      </c>
      <c r="H77" s="126">
        <f>M77+R77+W77+AB77</f>
        <v>1.337</v>
      </c>
      <c r="I77" s="126">
        <f>N77+S77+X77+AC77</f>
        <v>0</v>
      </c>
      <c r="J77" s="126">
        <f>SUM(K77:N77)</f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f>SUM(P77:S77)</f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f>SUM(U77:X77)</f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f>SUM(Z77:AC77)</f>
        <v>1.6539999999999999</v>
      </c>
      <c r="Z77" s="126">
        <v>0</v>
      </c>
      <c r="AA77" s="126">
        <v>0.317</v>
      </c>
      <c r="AB77" s="126">
        <v>1.337</v>
      </c>
      <c r="AC77" s="126">
        <v>0</v>
      </c>
      <c r="AD77" s="126">
        <v>3.794</v>
      </c>
      <c r="AE77" s="126">
        <f t="shared" ref="AE77" si="12">SUM(AF77:AI77)</f>
        <v>1.379</v>
      </c>
      <c r="AF77" s="126">
        <f>AK77+AP77+AU77+AZ77</f>
        <v>0</v>
      </c>
      <c r="AG77" s="126">
        <f>AL77+AQ77+AV77+BA77</f>
        <v>0.26500000000000001</v>
      </c>
      <c r="AH77" s="126">
        <f>AM77+AR77+AW77+BB77</f>
        <v>1.1140000000000001</v>
      </c>
      <c r="AI77" s="126">
        <f>AN77+AS77+AX77+BC77</f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v>0</v>
      </c>
      <c r="AO77" s="126">
        <f>SUM(AP77:AS77)</f>
        <v>0</v>
      </c>
      <c r="AP77" s="126">
        <v>0</v>
      </c>
      <c r="AQ77" s="126">
        <v>0</v>
      </c>
      <c r="AR77" s="126">
        <v>0</v>
      </c>
      <c r="AS77" s="126">
        <v>0</v>
      </c>
      <c r="AT77" s="126">
        <f>SUM(AU77:AX77)</f>
        <v>0</v>
      </c>
      <c r="AU77" s="126">
        <v>0</v>
      </c>
      <c r="AV77" s="126">
        <v>0</v>
      </c>
      <c r="AW77" s="126">
        <v>0</v>
      </c>
      <c r="AX77" s="126">
        <v>0</v>
      </c>
      <c r="AY77" s="140">
        <f>SUM(AZ77:BC77)</f>
        <v>1.379</v>
      </c>
      <c r="AZ77" s="126">
        <v>0</v>
      </c>
      <c r="BA77" s="140">
        <v>0.26500000000000001</v>
      </c>
      <c r="BB77" s="140">
        <v>1.1140000000000001</v>
      </c>
      <c r="BC77" s="126">
        <v>0</v>
      </c>
    </row>
    <row r="78" spans="1:55" ht="29.25" x14ac:dyDescent="0.25">
      <c r="A78" s="124" t="s">
        <v>807</v>
      </c>
      <c r="B78" s="125" t="s">
        <v>890</v>
      </c>
      <c r="C78" s="127"/>
      <c r="D78" s="127" t="s">
        <v>870</v>
      </c>
      <c r="E78" s="127" t="s">
        <v>870</v>
      </c>
      <c r="F78" s="127" t="s">
        <v>870</v>
      </c>
      <c r="G78" s="127" t="s">
        <v>870</v>
      </c>
      <c r="H78" s="127" t="s">
        <v>870</v>
      </c>
      <c r="I78" s="127" t="s">
        <v>870</v>
      </c>
      <c r="J78" s="127" t="s">
        <v>870</v>
      </c>
      <c r="K78" s="127" t="s">
        <v>870</v>
      </c>
      <c r="L78" s="127" t="s">
        <v>870</v>
      </c>
      <c r="M78" s="127" t="s">
        <v>870</v>
      </c>
      <c r="N78" s="127" t="s">
        <v>870</v>
      </c>
      <c r="O78" s="127" t="s">
        <v>870</v>
      </c>
      <c r="P78" s="127" t="s">
        <v>870</v>
      </c>
      <c r="Q78" s="127" t="s">
        <v>870</v>
      </c>
      <c r="R78" s="127" t="s">
        <v>870</v>
      </c>
      <c r="S78" s="127" t="s">
        <v>870</v>
      </c>
      <c r="T78" s="127" t="s">
        <v>870</v>
      </c>
      <c r="U78" s="127" t="s">
        <v>870</v>
      </c>
      <c r="V78" s="127" t="s">
        <v>870</v>
      </c>
      <c r="W78" s="127" t="s">
        <v>870</v>
      </c>
      <c r="X78" s="127" t="s">
        <v>870</v>
      </c>
      <c r="Y78" s="127" t="s">
        <v>870</v>
      </c>
      <c r="Z78" s="127" t="s">
        <v>870</v>
      </c>
      <c r="AA78" s="127" t="s">
        <v>870</v>
      </c>
      <c r="AB78" s="127" t="s">
        <v>870</v>
      </c>
      <c r="AC78" s="127" t="s">
        <v>870</v>
      </c>
      <c r="AD78" s="127" t="s">
        <v>870</v>
      </c>
      <c r="AE78" s="127" t="s">
        <v>870</v>
      </c>
      <c r="AF78" s="127" t="s">
        <v>870</v>
      </c>
      <c r="AG78" s="127" t="s">
        <v>870</v>
      </c>
      <c r="AH78" s="127" t="s">
        <v>870</v>
      </c>
      <c r="AI78" s="127" t="s">
        <v>870</v>
      </c>
      <c r="AJ78" s="127" t="s">
        <v>870</v>
      </c>
      <c r="AK78" s="127" t="s">
        <v>870</v>
      </c>
      <c r="AL78" s="127" t="s">
        <v>870</v>
      </c>
      <c r="AM78" s="127" t="s">
        <v>870</v>
      </c>
      <c r="AN78" s="127" t="s">
        <v>870</v>
      </c>
      <c r="AO78" s="127" t="s">
        <v>870</v>
      </c>
      <c r="AP78" s="127" t="s">
        <v>870</v>
      </c>
      <c r="AQ78" s="127" t="s">
        <v>870</v>
      </c>
      <c r="AR78" s="127" t="s">
        <v>870</v>
      </c>
      <c r="AS78" s="127" t="s">
        <v>870</v>
      </c>
      <c r="AT78" s="127" t="s">
        <v>870</v>
      </c>
      <c r="AU78" s="127" t="s">
        <v>870</v>
      </c>
      <c r="AV78" s="127" t="s">
        <v>870</v>
      </c>
      <c r="AW78" s="127" t="s">
        <v>870</v>
      </c>
      <c r="AX78" s="127" t="s">
        <v>870</v>
      </c>
      <c r="AY78" s="127" t="s">
        <v>870</v>
      </c>
      <c r="AZ78" s="127" t="s">
        <v>870</v>
      </c>
      <c r="BA78" s="127" t="s">
        <v>870</v>
      </c>
      <c r="BB78" s="127" t="s">
        <v>870</v>
      </c>
      <c r="BC78" s="127" t="s">
        <v>870</v>
      </c>
    </row>
    <row r="79" spans="1:55" ht="19.5" x14ac:dyDescent="0.25">
      <c r="A79" s="124" t="s">
        <v>806</v>
      </c>
      <c r="B79" s="125" t="s">
        <v>891</v>
      </c>
      <c r="C79" s="127"/>
      <c r="D79" s="127" t="s">
        <v>870</v>
      </c>
      <c r="E79" s="127" t="s">
        <v>870</v>
      </c>
      <c r="F79" s="127" t="s">
        <v>870</v>
      </c>
      <c r="G79" s="127" t="s">
        <v>870</v>
      </c>
      <c r="H79" s="127" t="s">
        <v>870</v>
      </c>
      <c r="I79" s="127" t="s">
        <v>870</v>
      </c>
      <c r="J79" s="127" t="s">
        <v>870</v>
      </c>
      <c r="K79" s="127" t="s">
        <v>870</v>
      </c>
      <c r="L79" s="127" t="s">
        <v>870</v>
      </c>
      <c r="M79" s="127" t="s">
        <v>870</v>
      </c>
      <c r="N79" s="127" t="s">
        <v>870</v>
      </c>
      <c r="O79" s="127" t="s">
        <v>870</v>
      </c>
      <c r="P79" s="127" t="s">
        <v>870</v>
      </c>
      <c r="Q79" s="127" t="s">
        <v>870</v>
      </c>
      <c r="R79" s="127" t="s">
        <v>870</v>
      </c>
      <c r="S79" s="127" t="s">
        <v>870</v>
      </c>
      <c r="T79" s="127" t="s">
        <v>870</v>
      </c>
      <c r="U79" s="127" t="s">
        <v>870</v>
      </c>
      <c r="V79" s="127" t="s">
        <v>870</v>
      </c>
      <c r="W79" s="127" t="s">
        <v>870</v>
      </c>
      <c r="X79" s="127" t="s">
        <v>870</v>
      </c>
      <c r="Y79" s="127" t="s">
        <v>870</v>
      </c>
      <c r="Z79" s="127" t="s">
        <v>870</v>
      </c>
      <c r="AA79" s="127" t="s">
        <v>870</v>
      </c>
      <c r="AB79" s="127" t="s">
        <v>870</v>
      </c>
      <c r="AC79" s="127" t="s">
        <v>870</v>
      </c>
      <c r="AD79" s="127" t="s">
        <v>870</v>
      </c>
      <c r="AE79" s="127" t="s">
        <v>870</v>
      </c>
      <c r="AF79" s="127" t="s">
        <v>870</v>
      </c>
      <c r="AG79" s="127" t="s">
        <v>870</v>
      </c>
      <c r="AH79" s="127" t="s">
        <v>870</v>
      </c>
      <c r="AI79" s="127" t="s">
        <v>870</v>
      </c>
      <c r="AJ79" s="127" t="s">
        <v>870</v>
      </c>
      <c r="AK79" s="127" t="s">
        <v>870</v>
      </c>
      <c r="AL79" s="127" t="s">
        <v>870</v>
      </c>
      <c r="AM79" s="127" t="s">
        <v>870</v>
      </c>
      <c r="AN79" s="127" t="s">
        <v>870</v>
      </c>
      <c r="AO79" s="127" t="s">
        <v>870</v>
      </c>
      <c r="AP79" s="127" t="s">
        <v>870</v>
      </c>
      <c r="AQ79" s="127" t="s">
        <v>870</v>
      </c>
      <c r="AR79" s="127" t="s">
        <v>870</v>
      </c>
      <c r="AS79" s="127" t="s">
        <v>870</v>
      </c>
      <c r="AT79" s="127" t="s">
        <v>870</v>
      </c>
      <c r="AU79" s="127" t="s">
        <v>870</v>
      </c>
      <c r="AV79" s="127" t="s">
        <v>870</v>
      </c>
      <c r="AW79" s="127" t="s">
        <v>870</v>
      </c>
      <c r="AX79" s="127" t="s">
        <v>870</v>
      </c>
      <c r="AY79" s="127" t="s">
        <v>870</v>
      </c>
      <c r="AZ79" s="127" t="s">
        <v>870</v>
      </c>
      <c r="BA79" s="127" t="s">
        <v>870</v>
      </c>
      <c r="BB79" s="127" t="s">
        <v>870</v>
      </c>
      <c r="BC79" s="127" t="s">
        <v>870</v>
      </c>
    </row>
    <row r="80" spans="1:55" x14ac:dyDescent="0.25">
      <c r="A80" s="121"/>
      <c r="B80" s="122"/>
      <c r="C80" s="121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</row>
    <row r="81" spans="1:55" x14ac:dyDescent="0.25">
      <c r="A81" s="121"/>
      <c r="B81" s="122"/>
      <c r="C81" s="12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</row>
    <row r="82" spans="1:55" x14ac:dyDescent="0.25">
      <c r="A82" s="121"/>
      <c r="B82" s="122"/>
      <c r="C82" s="121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</row>
    <row r="83" spans="1:55" x14ac:dyDescent="0.25">
      <c r="B83" s="2" t="s">
        <v>822</v>
      </c>
      <c r="F83" s="57"/>
      <c r="G83" s="57"/>
      <c r="H83" s="57"/>
      <c r="I83" s="57"/>
      <c r="J83" s="2" t="s">
        <v>823</v>
      </c>
    </row>
  </sheetData>
  <mergeCells count="27">
    <mergeCell ref="D14:AC14"/>
    <mergeCell ref="A4:AY4"/>
    <mergeCell ref="W6:AE6"/>
    <mergeCell ref="W7:AK7"/>
    <mergeCell ref="Y12:AM12"/>
    <mergeCell ref="Z9:AA9"/>
    <mergeCell ref="AE15:BC15"/>
    <mergeCell ref="A20:C20"/>
    <mergeCell ref="J16:N16"/>
    <mergeCell ref="O16:S16"/>
    <mergeCell ref="T16:X16"/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82"/>
  <sheetViews>
    <sheetView zoomScale="120" zoomScaleNormal="120" zoomScaleSheetLayoutView="115" workbookViewId="0">
      <selection activeCell="AI19" sqref="AI19"/>
    </sheetView>
  </sheetViews>
  <sheetFormatPr defaultRowHeight="15.75" x14ac:dyDescent="0.25"/>
  <cols>
    <col min="1" max="1" width="5.28515625" style="2" customWidth="1"/>
    <col min="2" max="2" width="27.140625" style="2" customWidth="1"/>
    <col min="3" max="3" width="9.28515625" style="2" customWidth="1"/>
    <col min="4" max="9" width="4" style="2" customWidth="1"/>
    <col min="10" max="10" width="5.28515625" style="2" customWidth="1"/>
    <col min="11" max="11" width="5" style="2" customWidth="1"/>
    <col min="12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27" t="s">
        <v>11</v>
      </c>
      <c r="AP2" s="327"/>
      <c r="AQ2" s="327"/>
      <c r="AR2" s="327"/>
      <c r="AS2" s="327"/>
    </row>
    <row r="3" spans="1:45" s="36" customFormat="1" ht="10.5" x14ac:dyDescent="0.2">
      <c r="A3" s="373" t="s">
        <v>205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</row>
    <row r="4" spans="1:45" s="36" customFormat="1" ht="12.75" customHeight="1" x14ac:dyDescent="0.2">
      <c r="A4" s="373" t="s">
        <v>985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</row>
    <row r="5" spans="1:45" ht="9" customHeight="1" x14ac:dyDescent="0.25"/>
    <row r="6" spans="1:45" s="36" customFormat="1" ht="10.5" x14ac:dyDescent="0.2">
      <c r="R6" s="44" t="s">
        <v>12</v>
      </c>
      <c r="S6" s="374" t="s">
        <v>820</v>
      </c>
      <c r="T6" s="374"/>
      <c r="U6" s="374"/>
      <c r="V6" s="374"/>
      <c r="W6" s="374"/>
      <c r="X6" s="374"/>
      <c r="Y6" s="374"/>
      <c r="Z6" s="374"/>
      <c r="AA6" s="374"/>
      <c r="AB6" s="374"/>
      <c r="AC6" s="374"/>
    </row>
    <row r="7" spans="1:45" s="38" customFormat="1" ht="10.5" customHeight="1" x14ac:dyDescent="0.15">
      <c r="S7" s="391" t="s">
        <v>13</v>
      </c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64" t="s">
        <v>894</v>
      </c>
      <c r="W9" s="364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3" t="s">
        <v>821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4"/>
      <c r="AI11" s="84"/>
      <c r="AJ11" s="84"/>
      <c r="AK11" s="84"/>
      <c r="AL11" s="84"/>
    </row>
    <row r="12" spans="1:45" s="38" customFormat="1" ht="8.25" x14ac:dyDescent="0.15">
      <c r="T12" s="348" t="s">
        <v>17</v>
      </c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65" t="s">
        <v>23</v>
      </c>
      <c r="B14" s="365" t="s">
        <v>22</v>
      </c>
      <c r="C14" s="365" t="s">
        <v>18</v>
      </c>
      <c r="D14" s="384" t="s">
        <v>204</v>
      </c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6"/>
    </row>
    <row r="15" spans="1:45" s="38" customFormat="1" ht="67.5" customHeight="1" x14ac:dyDescent="0.15">
      <c r="A15" s="366"/>
      <c r="B15" s="366"/>
      <c r="C15" s="366"/>
      <c r="D15" s="367" t="s">
        <v>203</v>
      </c>
      <c r="E15" s="368"/>
      <c r="F15" s="368"/>
      <c r="G15" s="368"/>
      <c r="H15" s="368"/>
      <c r="I15" s="369"/>
      <c r="J15" s="367" t="s">
        <v>202</v>
      </c>
      <c r="K15" s="368"/>
      <c r="L15" s="368"/>
      <c r="M15" s="368"/>
      <c r="N15" s="368"/>
      <c r="O15" s="369"/>
      <c r="P15" s="367" t="s">
        <v>201</v>
      </c>
      <c r="Q15" s="368"/>
      <c r="R15" s="368"/>
      <c r="S15" s="368"/>
      <c r="T15" s="368"/>
      <c r="U15" s="369"/>
      <c r="V15" s="367" t="s">
        <v>200</v>
      </c>
      <c r="W15" s="368"/>
      <c r="X15" s="368"/>
      <c r="Y15" s="368"/>
      <c r="Z15" s="368"/>
      <c r="AA15" s="369"/>
      <c r="AB15" s="367" t="s">
        <v>199</v>
      </c>
      <c r="AC15" s="368"/>
      <c r="AD15" s="368"/>
      <c r="AE15" s="368"/>
      <c r="AF15" s="368"/>
      <c r="AG15" s="369"/>
      <c r="AH15" s="367" t="s">
        <v>198</v>
      </c>
      <c r="AI15" s="368"/>
      <c r="AJ15" s="368"/>
      <c r="AK15" s="368"/>
      <c r="AL15" s="368"/>
      <c r="AM15" s="369"/>
      <c r="AN15" s="367" t="s">
        <v>197</v>
      </c>
      <c r="AO15" s="368"/>
      <c r="AP15" s="368"/>
      <c r="AQ15" s="368"/>
      <c r="AR15" s="368"/>
      <c r="AS15" s="369"/>
    </row>
    <row r="16" spans="1:45" s="38" customFormat="1" ht="85.5" customHeight="1" x14ac:dyDescent="0.15">
      <c r="A16" s="366"/>
      <c r="B16" s="366"/>
      <c r="C16" s="366"/>
      <c r="D16" s="392" t="s">
        <v>196</v>
      </c>
      <c r="E16" s="393"/>
      <c r="F16" s="392" t="s">
        <v>196</v>
      </c>
      <c r="G16" s="393"/>
      <c r="H16" s="392" t="s">
        <v>195</v>
      </c>
      <c r="I16" s="393"/>
      <c r="J16" s="392" t="s">
        <v>892</v>
      </c>
      <c r="K16" s="393"/>
      <c r="L16" s="392" t="s">
        <v>196</v>
      </c>
      <c r="M16" s="393"/>
      <c r="N16" s="392" t="s">
        <v>195</v>
      </c>
      <c r="O16" s="393"/>
      <c r="P16" s="392" t="s">
        <v>196</v>
      </c>
      <c r="Q16" s="393"/>
      <c r="R16" s="392" t="s">
        <v>196</v>
      </c>
      <c r="S16" s="393"/>
      <c r="T16" s="392" t="s">
        <v>195</v>
      </c>
      <c r="U16" s="393"/>
      <c r="V16" s="392" t="s">
        <v>196</v>
      </c>
      <c r="W16" s="393"/>
      <c r="X16" s="392" t="s">
        <v>196</v>
      </c>
      <c r="Y16" s="393"/>
      <c r="Z16" s="392" t="s">
        <v>195</v>
      </c>
      <c r="AA16" s="393"/>
      <c r="AB16" s="392" t="s">
        <v>196</v>
      </c>
      <c r="AC16" s="393"/>
      <c r="AD16" s="392" t="s">
        <v>196</v>
      </c>
      <c r="AE16" s="393"/>
      <c r="AF16" s="392" t="s">
        <v>195</v>
      </c>
      <c r="AG16" s="393"/>
      <c r="AH16" s="392" t="s">
        <v>893</v>
      </c>
      <c r="AI16" s="393"/>
      <c r="AJ16" s="392" t="s">
        <v>196</v>
      </c>
      <c r="AK16" s="393"/>
      <c r="AL16" s="392" t="s">
        <v>195</v>
      </c>
      <c r="AM16" s="393"/>
      <c r="AN16" s="392" t="s">
        <v>196</v>
      </c>
      <c r="AO16" s="393"/>
      <c r="AP16" s="392" t="s">
        <v>196</v>
      </c>
      <c r="AQ16" s="393"/>
      <c r="AR16" s="392" t="s">
        <v>195</v>
      </c>
      <c r="AS16" s="393"/>
    </row>
    <row r="17" spans="1:45" s="38" customFormat="1" ht="24" customHeight="1" x14ac:dyDescent="0.15">
      <c r="A17" s="366"/>
      <c r="B17" s="366"/>
      <c r="C17" s="366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70" t="s">
        <v>10</v>
      </c>
      <c r="B19" s="371"/>
      <c r="C19" s="372"/>
      <c r="D19" s="119" t="s">
        <v>870</v>
      </c>
      <c r="E19" s="119" t="s">
        <v>870</v>
      </c>
      <c r="F19" s="119" t="s">
        <v>870</v>
      </c>
      <c r="G19" s="119" t="s">
        <v>870</v>
      </c>
      <c r="H19" s="119" t="s">
        <v>870</v>
      </c>
      <c r="I19" s="119" t="s">
        <v>870</v>
      </c>
      <c r="J19" s="119">
        <f>J51+J75</f>
        <v>11.200000000000001</v>
      </c>
      <c r="K19" s="119">
        <f>K51+K75</f>
        <v>11.968000000000002</v>
      </c>
      <c r="L19" s="119" t="s">
        <v>870</v>
      </c>
      <c r="M19" s="119" t="s">
        <v>870</v>
      </c>
      <c r="N19" s="119" t="s">
        <v>870</v>
      </c>
      <c r="O19" s="119" t="s">
        <v>870</v>
      </c>
      <c r="P19" s="119" t="s">
        <v>870</v>
      </c>
      <c r="Q19" s="119" t="s">
        <v>870</v>
      </c>
      <c r="R19" s="119" t="s">
        <v>870</v>
      </c>
      <c r="S19" s="119" t="s">
        <v>870</v>
      </c>
      <c r="T19" s="119" t="s">
        <v>870</v>
      </c>
      <c r="U19" s="119" t="s">
        <v>870</v>
      </c>
      <c r="V19" s="119" t="s">
        <v>870</v>
      </c>
      <c r="W19" s="119" t="s">
        <v>870</v>
      </c>
      <c r="X19" s="119" t="s">
        <v>870</v>
      </c>
      <c r="Y19" s="119" t="s">
        <v>870</v>
      </c>
      <c r="Z19" s="119" t="s">
        <v>870</v>
      </c>
      <c r="AA19" s="119" t="s">
        <v>870</v>
      </c>
      <c r="AB19" s="119" t="s">
        <v>870</v>
      </c>
      <c r="AC19" s="119" t="s">
        <v>870</v>
      </c>
      <c r="AD19" s="119" t="s">
        <v>870</v>
      </c>
      <c r="AE19" s="119" t="s">
        <v>870</v>
      </c>
      <c r="AF19" s="119" t="s">
        <v>870</v>
      </c>
      <c r="AG19" s="119" t="s">
        <v>870</v>
      </c>
      <c r="AH19" s="119">
        <f>AH51+AH59+AH75</f>
        <v>19.98</v>
      </c>
      <c r="AI19" s="119">
        <f>AI51+AI59+AI75</f>
        <v>14.398000000000001</v>
      </c>
      <c r="AJ19" s="119" t="s">
        <v>870</v>
      </c>
      <c r="AK19" s="119" t="s">
        <v>870</v>
      </c>
      <c r="AL19" s="119" t="s">
        <v>870</v>
      </c>
      <c r="AM19" s="119" t="s">
        <v>870</v>
      </c>
      <c r="AN19" s="119" t="s">
        <v>870</v>
      </c>
      <c r="AO19" s="119" t="s">
        <v>870</v>
      </c>
      <c r="AP19" s="119" t="s">
        <v>870</v>
      </c>
      <c r="AQ19" s="119" t="s">
        <v>870</v>
      </c>
      <c r="AR19" s="119" t="s">
        <v>870</v>
      </c>
      <c r="AS19" s="119" t="s">
        <v>870</v>
      </c>
    </row>
    <row r="20" spans="1:45" s="38" customFormat="1" ht="10.5" x14ac:dyDescent="0.15">
      <c r="A20" s="78" t="s">
        <v>825</v>
      </c>
      <c r="B20" s="106" t="s">
        <v>826</v>
      </c>
      <c r="C20" s="80"/>
      <c r="D20" s="107" t="s">
        <v>870</v>
      </c>
      <c r="E20" s="107" t="s">
        <v>870</v>
      </c>
      <c r="F20" s="107" t="s">
        <v>870</v>
      </c>
      <c r="G20" s="107" t="s">
        <v>870</v>
      </c>
      <c r="H20" s="107" t="s">
        <v>870</v>
      </c>
      <c r="I20" s="107" t="s">
        <v>870</v>
      </c>
      <c r="J20" s="107" t="s">
        <v>870</v>
      </c>
      <c r="K20" s="107" t="s">
        <v>870</v>
      </c>
      <c r="L20" s="107" t="s">
        <v>870</v>
      </c>
      <c r="M20" s="107" t="s">
        <v>870</v>
      </c>
      <c r="N20" s="107" t="s">
        <v>870</v>
      </c>
      <c r="O20" s="107" t="s">
        <v>870</v>
      </c>
      <c r="P20" s="107" t="s">
        <v>870</v>
      </c>
      <c r="Q20" s="107" t="s">
        <v>870</v>
      </c>
      <c r="R20" s="107" t="s">
        <v>870</v>
      </c>
      <c r="S20" s="107" t="s">
        <v>870</v>
      </c>
      <c r="T20" s="107" t="s">
        <v>870</v>
      </c>
      <c r="U20" s="107" t="s">
        <v>870</v>
      </c>
      <c r="V20" s="107" t="s">
        <v>870</v>
      </c>
      <c r="W20" s="107" t="s">
        <v>870</v>
      </c>
      <c r="X20" s="107" t="s">
        <v>870</v>
      </c>
      <c r="Y20" s="107" t="s">
        <v>870</v>
      </c>
      <c r="Z20" s="107" t="s">
        <v>870</v>
      </c>
      <c r="AA20" s="107" t="s">
        <v>870</v>
      </c>
      <c r="AB20" s="107" t="s">
        <v>870</v>
      </c>
      <c r="AC20" s="107" t="s">
        <v>870</v>
      </c>
      <c r="AD20" s="107" t="s">
        <v>870</v>
      </c>
      <c r="AE20" s="107" t="s">
        <v>870</v>
      </c>
      <c r="AF20" s="107" t="s">
        <v>870</v>
      </c>
      <c r="AG20" s="107" t="s">
        <v>870</v>
      </c>
      <c r="AH20" s="107" t="s">
        <v>870</v>
      </c>
      <c r="AI20" s="107" t="s">
        <v>870</v>
      </c>
      <c r="AJ20" s="107" t="s">
        <v>870</v>
      </c>
      <c r="AK20" s="107" t="s">
        <v>870</v>
      </c>
      <c r="AL20" s="107" t="s">
        <v>870</v>
      </c>
      <c r="AM20" s="107" t="s">
        <v>870</v>
      </c>
      <c r="AN20" s="107" t="s">
        <v>870</v>
      </c>
      <c r="AO20" s="107" t="s">
        <v>870</v>
      </c>
      <c r="AP20" s="107" t="s">
        <v>870</v>
      </c>
      <c r="AQ20" s="107" t="s">
        <v>870</v>
      </c>
      <c r="AR20" s="107" t="s">
        <v>870</v>
      </c>
      <c r="AS20" s="107" t="s">
        <v>870</v>
      </c>
    </row>
    <row r="21" spans="1:45" ht="21" x14ac:dyDescent="0.25">
      <c r="A21" s="78" t="s">
        <v>827</v>
      </c>
      <c r="B21" s="106" t="s">
        <v>828</v>
      </c>
      <c r="C21" s="80"/>
      <c r="D21" s="107" t="s">
        <v>870</v>
      </c>
      <c r="E21" s="107" t="s">
        <v>870</v>
      </c>
      <c r="F21" s="107" t="s">
        <v>870</v>
      </c>
      <c r="G21" s="107" t="s">
        <v>870</v>
      </c>
      <c r="H21" s="107" t="s">
        <v>870</v>
      </c>
      <c r="I21" s="107" t="s">
        <v>870</v>
      </c>
      <c r="J21" s="107" t="s">
        <v>870</v>
      </c>
      <c r="K21" s="107" t="s">
        <v>870</v>
      </c>
      <c r="L21" s="107" t="s">
        <v>870</v>
      </c>
      <c r="M21" s="107" t="s">
        <v>870</v>
      </c>
      <c r="N21" s="107" t="s">
        <v>870</v>
      </c>
      <c r="O21" s="107" t="s">
        <v>870</v>
      </c>
      <c r="P21" s="107" t="s">
        <v>870</v>
      </c>
      <c r="Q21" s="107" t="s">
        <v>870</v>
      </c>
      <c r="R21" s="107" t="s">
        <v>870</v>
      </c>
      <c r="S21" s="107" t="s">
        <v>870</v>
      </c>
      <c r="T21" s="107" t="s">
        <v>870</v>
      </c>
      <c r="U21" s="107" t="s">
        <v>870</v>
      </c>
      <c r="V21" s="107" t="s">
        <v>870</v>
      </c>
      <c r="W21" s="107" t="s">
        <v>870</v>
      </c>
      <c r="X21" s="107" t="s">
        <v>870</v>
      </c>
      <c r="Y21" s="107" t="s">
        <v>870</v>
      </c>
      <c r="Z21" s="107" t="s">
        <v>870</v>
      </c>
      <c r="AA21" s="107" t="s">
        <v>870</v>
      </c>
      <c r="AB21" s="107" t="s">
        <v>870</v>
      </c>
      <c r="AC21" s="107" t="s">
        <v>870</v>
      </c>
      <c r="AD21" s="107" t="s">
        <v>870</v>
      </c>
      <c r="AE21" s="107" t="s">
        <v>870</v>
      </c>
      <c r="AF21" s="107" t="s">
        <v>870</v>
      </c>
      <c r="AG21" s="107" t="s">
        <v>870</v>
      </c>
      <c r="AH21" s="107" t="s">
        <v>870</v>
      </c>
      <c r="AI21" s="107" t="s">
        <v>870</v>
      </c>
      <c r="AJ21" s="107" t="s">
        <v>870</v>
      </c>
      <c r="AK21" s="107" t="s">
        <v>870</v>
      </c>
      <c r="AL21" s="107" t="s">
        <v>870</v>
      </c>
      <c r="AM21" s="107" t="s">
        <v>870</v>
      </c>
      <c r="AN21" s="107" t="s">
        <v>870</v>
      </c>
      <c r="AO21" s="107" t="s">
        <v>870</v>
      </c>
      <c r="AP21" s="107" t="s">
        <v>870</v>
      </c>
      <c r="AQ21" s="107" t="s">
        <v>870</v>
      </c>
      <c r="AR21" s="107" t="s">
        <v>870</v>
      </c>
      <c r="AS21" s="107" t="s">
        <v>870</v>
      </c>
    </row>
    <row r="22" spans="1:45" ht="42" x14ac:dyDescent="0.25">
      <c r="A22" s="78" t="s">
        <v>829</v>
      </c>
      <c r="B22" s="106" t="s">
        <v>830</v>
      </c>
      <c r="C22" s="80"/>
      <c r="D22" s="107" t="s">
        <v>870</v>
      </c>
      <c r="E22" s="107" t="s">
        <v>870</v>
      </c>
      <c r="F22" s="107" t="s">
        <v>870</v>
      </c>
      <c r="G22" s="107" t="s">
        <v>870</v>
      </c>
      <c r="H22" s="107" t="s">
        <v>870</v>
      </c>
      <c r="I22" s="107" t="s">
        <v>870</v>
      </c>
      <c r="J22" s="107" t="s">
        <v>870</v>
      </c>
      <c r="K22" s="107" t="s">
        <v>870</v>
      </c>
      <c r="L22" s="107" t="s">
        <v>870</v>
      </c>
      <c r="M22" s="107" t="s">
        <v>870</v>
      </c>
      <c r="N22" s="107" t="s">
        <v>870</v>
      </c>
      <c r="O22" s="107" t="s">
        <v>870</v>
      </c>
      <c r="P22" s="107" t="s">
        <v>870</v>
      </c>
      <c r="Q22" s="107" t="s">
        <v>870</v>
      </c>
      <c r="R22" s="107" t="s">
        <v>870</v>
      </c>
      <c r="S22" s="107" t="s">
        <v>870</v>
      </c>
      <c r="T22" s="107" t="s">
        <v>870</v>
      </c>
      <c r="U22" s="107" t="s">
        <v>870</v>
      </c>
      <c r="V22" s="107" t="s">
        <v>870</v>
      </c>
      <c r="W22" s="107" t="s">
        <v>870</v>
      </c>
      <c r="X22" s="107" t="s">
        <v>870</v>
      </c>
      <c r="Y22" s="107" t="s">
        <v>870</v>
      </c>
      <c r="Z22" s="107" t="s">
        <v>870</v>
      </c>
      <c r="AA22" s="107" t="s">
        <v>870</v>
      </c>
      <c r="AB22" s="107" t="s">
        <v>870</v>
      </c>
      <c r="AC22" s="107" t="s">
        <v>870</v>
      </c>
      <c r="AD22" s="107" t="s">
        <v>870</v>
      </c>
      <c r="AE22" s="107" t="s">
        <v>870</v>
      </c>
      <c r="AF22" s="107" t="s">
        <v>870</v>
      </c>
      <c r="AG22" s="107" t="s">
        <v>870</v>
      </c>
      <c r="AH22" s="107" t="s">
        <v>870</v>
      </c>
      <c r="AI22" s="107" t="s">
        <v>870</v>
      </c>
      <c r="AJ22" s="107" t="s">
        <v>870</v>
      </c>
      <c r="AK22" s="107" t="s">
        <v>870</v>
      </c>
      <c r="AL22" s="107" t="s">
        <v>870</v>
      </c>
      <c r="AM22" s="107" t="s">
        <v>870</v>
      </c>
      <c r="AN22" s="107" t="s">
        <v>870</v>
      </c>
      <c r="AO22" s="107" t="s">
        <v>870</v>
      </c>
      <c r="AP22" s="107" t="s">
        <v>870</v>
      </c>
      <c r="AQ22" s="107" t="s">
        <v>870</v>
      </c>
      <c r="AR22" s="107" t="s">
        <v>870</v>
      </c>
      <c r="AS22" s="107" t="s">
        <v>870</v>
      </c>
    </row>
    <row r="23" spans="1:45" ht="21" x14ac:dyDescent="0.25">
      <c r="A23" s="78" t="s">
        <v>831</v>
      </c>
      <c r="B23" s="106" t="s">
        <v>832</v>
      </c>
      <c r="C23" s="80"/>
      <c r="D23" s="107" t="s">
        <v>870</v>
      </c>
      <c r="E23" s="107" t="s">
        <v>870</v>
      </c>
      <c r="F23" s="107" t="s">
        <v>870</v>
      </c>
      <c r="G23" s="107" t="s">
        <v>870</v>
      </c>
      <c r="H23" s="107" t="s">
        <v>870</v>
      </c>
      <c r="I23" s="107" t="s">
        <v>870</v>
      </c>
      <c r="J23" s="107" t="s">
        <v>870</v>
      </c>
      <c r="K23" s="107" t="s">
        <v>870</v>
      </c>
      <c r="L23" s="107" t="s">
        <v>870</v>
      </c>
      <c r="M23" s="107" t="s">
        <v>870</v>
      </c>
      <c r="N23" s="107" t="s">
        <v>870</v>
      </c>
      <c r="O23" s="107" t="s">
        <v>870</v>
      </c>
      <c r="P23" s="107" t="s">
        <v>870</v>
      </c>
      <c r="Q23" s="107" t="s">
        <v>870</v>
      </c>
      <c r="R23" s="107" t="s">
        <v>870</v>
      </c>
      <c r="S23" s="107" t="s">
        <v>870</v>
      </c>
      <c r="T23" s="107" t="s">
        <v>870</v>
      </c>
      <c r="U23" s="107" t="s">
        <v>870</v>
      </c>
      <c r="V23" s="107" t="s">
        <v>870</v>
      </c>
      <c r="W23" s="107" t="s">
        <v>870</v>
      </c>
      <c r="X23" s="107" t="s">
        <v>870</v>
      </c>
      <c r="Y23" s="107" t="s">
        <v>870</v>
      </c>
      <c r="Z23" s="107" t="s">
        <v>870</v>
      </c>
      <c r="AA23" s="107" t="s">
        <v>870</v>
      </c>
      <c r="AB23" s="107" t="s">
        <v>870</v>
      </c>
      <c r="AC23" s="107" t="s">
        <v>870</v>
      </c>
      <c r="AD23" s="107" t="s">
        <v>870</v>
      </c>
      <c r="AE23" s="107" t="s">
        <v>870</v>
      </c>
      <c r="AF23" s="107" t="s">
        <v>870</v>
      </c>
      <c r="AG23" s="107" t="s">
        <v>870</v>
      </c>
      <c r="AH23" s="107" t="s">
        <v>870</v>
      </c>
      <c r="AI23" s="107" t="s">
        <v>870</v>
      </c>
      <c r="AJ23" s="107" t="s">
        <v>870</v>
      </c>
      <c r="AK23" s="107" t="s">
        <v>870</v>
      </c>
      <c r="AL23" s="107" t="s">
        <v>870</v>
      </c>
      <c r="AM23" s="107" t="s">
        <v>870</v>
      </c>
      <c r="AN23" s="107" t="s">
        <v>870</v>
      </c>
      <c r="AO23" s="107" t="s">
        <v>870</v>
      </c>
      <c r="AP23" s="107" t="s">
        <v>870</v>
      </c>
      <c r="AQ23" s="107" t="s">
        <v>870</v>
      </c>
      <c r="AR23" s="107" t="s">
        <v>870</v>
      </c>
      <c r="AS23" s="107" t="s">
        <v>870</v>
      </c>
    </row>
    <row r="24" spans="1:45" ht="31.5" x14ac:dyDescent="0.25">
      <c r="A24" s="78" t="s">
        <v>833</v>
      </c>
      <c r="B24" s="106" t="s">
        <v>834</v>
      </c>
      <c r="C24" s="80"/>
      <c r="D24" s="107" t="s">
        <v>870</v>
      </c>
      <c r="E24" s="107" t="s">
        <v>870</v>
      </c>
      <c r="F24" s="107" t="s">
        <v>870</v>
      </c>
      <c r="G24" s="107" t="s">
        <v>870</v>
      </c>
      <c r="H24" s="107" t="s">
        <v>870</v>
      </c>
      <c r="I24" s="107" t="s">
        <v>870</v>
      </c>
      <c r="J24" s="107" t="s">
        <v>870</v>
      </c>
      <c r="K24" s="107" t="s">
        <v>870</v>
      </c>
      <c r="L24" s="107" t="s">
        <v>870</v>
      </c>
      <c r="M24" s="107" t="s">
        <v>870</v>
      </c>
      <c r="N24" s="107" t="s">
        <v>870</v>
      </c>
      <c r="O24" s="107" t="s">
        <v>870</v>
      </c>
      <c r="P24" s="107" t="s">
        <v>870</v>
      </c>
      <c r="Q24" s="107" t="s">
        <v>870</v>
      </c>
      <c r="R24" s="107" t="s">
        <v>870</v>
      </c>
      <c r="S24" s="107" t="s">
        <v>870</v>
      </c>
      <c r="T24" s="107" t="s">
        <v>870</v>
      </c>
      <c r="U24" s="107" t="s">
        <v>870</v>
      </c>
      <c r="V24" s="107" t="s">
        <v>870</v>
      </c>
      <c r="W24" s="107" t="s">
        <v>870</v>
      </c>
      <c r="X24" s="107" t="s">
        <v>870</v>
      </c>
      <c r="Y24" s="107" t="s">
        <v>870</v>
      </c>
      <c r="Z24" s="107" t="s">
        <v>870</v>
      </c>
      <c r="AA24" s="107" t="s">
        <v>870</v>
      </c>
      <c r="AB24" s="107" t="s">
        <v>870</v>
      </c>
      <c r="AC24" s="107" t="s">
        <v>870</v>
      </c>
      <c r="AD24" s="107" t="s">
        <v>870</v>
      </c>
      <c r="AE24" s="107" t="s">
        <v>870</v>
      </c>
      <c r="AF24" s="107" t="s">
        <v>870</v>
      </c>
      <c r="AG24" s="107" t="s">
        <v>870</v>
      </c>
      <c r="AH24" s="107" t="s">
        <v>870</v>
      </c>
      <c r="AI24" s="107" t="s">
        <v>870</v>
      </c>
      <c r="AJ24" s="107" t="s">
        <v>870</v>
      </c>
      <c r="AK24" s="107" t="s">
        <v>870</v>
      </c>
      <c r="AL24" s="107" t="s">
        <v>870</v>
      </c>
      <c r="AM24" s="107" t="s">
        <v>870</v>
      </c>
      <c r="AN24" s="107" t="s">
        <v>870</v>
      </c>
      <c r="AO24" s="107" t="s">
        <v>870</v>
      </c>
      <c r="AP24" s="107" t="s">
        <v>870</v>
      </c>
      <c r="AQ24" s="107" t="s">
        <v>870</v>
      </c>
      <c r="AR24" s="107" t="s">
        <v>870</v>
      </c>
      <c r="AS24" s="107" t="s">
        <v>870</v>
      </c>
    </row>
    <row r="25" spans="1:45" x14ac:dyDescent="0.25">
      <c r="A25" s="78" t="s">
        <v>835</v>
      </c>
      <c r="B25" s="106" t="s">
        <v>836</v>
      </c>
      <c r="C25" s="80"/>
      <c r="D25" s="107" t="s">
        <v>870</v>
      </c>
      <c r="E25" s="107" t="s">
        <v>870</v>
      </c>
      <c r="F25" s="107" t="s">
        <v>870</v>
      </c>
      <c r="G25" s="107" t="s">
        <v>870</v>
      </c>
      <c r="H25" s="107" t="s">
        <v>870</v>
      </c>
      <c r="I25" s="107" t="s">
        <v>870</v>
      </c>
      <c r="J25" s="107" t="s">
        <v>870</v>
      </c>
      <c r="K25" s="107" t="s">
        <v>870</v>
      </c>
      <c r="L25" s="107" t="s">
        <v>870</v>
      </c>
      <c r="M25" s="107" t="s">
        <v>870</v>
      </c>
      <c r="N25" s="107" t="s">
        <v>870</v>
      </c>
      <c r="O25" s="107" t="s">
        <v>870</v>
      </c>
      <c r="P25" s="107" t="s">
        <v>870</v>
      </c>
      <c r="Q25" s="107" t="s">
        <v>870</v>
      </c>
      <c r="R25" s="107" t="s">
        <v>870</v>
      </c>
      <c r="S25" s="107" t="s">
        <v>870</v>
      </c>
      <c r="T25" s="107" t="s">
        <v>870</v>
      </c>
      <c r="U25" s="107" t="s">
        <v>870</v>
      </c>
      <c r="V25" s="107" t="s">
        <v>870</v>
      </c>
      <c r="W25" s="107" t="s">
        <v>870</v>
      </c>
      <c r="X25" s="107" t="s">
        <v>870</v>
      </c>
      <c r="Y25" s="107" t="s">
        <v>870</v>
      </c>
      <c r="Z25" s="107" t="s">
        <v>870</v>
      </c>
      <c r="AA25" s="107" t="s">
        <v>870</v>
      </c>
      <c r="AB25" s="107" t="s">
        <v>870</v>
      </c>
      <c r="AC25" s="107" t="s">
        <v>870</v>
      </c>
      <c r="AD25" s="107" t="s">
        <v>870</v>
      </c>
      <c r="AE25" s="107" t="s">
        <v>870</v>
      </c>
      <c r="AF25" s="107" t="s">
        <v>870</v>
      </c>
      <c r="AG25" s="107" t="s">
        <v>870</v>
      </c>
      <c r="AH25" s="107" t="s">
        <v>870</v>
      </c>
      <c r="AI25" s="107" t="s">
        <v>870</v>
      </c>
      <c r="AJ25" s="107" t="s">
        <v>870</v>
      </c>
      <c r="AK25" s="107" t="s">
        <v>870</v>
      </c>
      <c r="AL25" s="107" t="s">
        <v>870</v>
      </c>
      <c r="AM25" s="107" t="s">
        <v>870</v>
      </c>
      <c r="AN25" s="107" t="s">
        <v>870</v>
      </c>
      <c r="AO25" s="107" t="s">
        <v>870</v>
      </c>
      <c r="AP25" s="107" t="s">
        <v>870</v>
      </c>
      <c r="AQ25" s="107" t="s">
        <v>870</v>
      </c>
      <c r="AR25" s="107" t="s">
        <v>870</v>
      </c>
      <c r="AS25" s="107" t="s">
        <v>870</v>
      </c>
    </row>
    <row r="26" spans="1:45" x14ac:dyDescent="0.25">
      <c r="A26" s="78" t="s">
        <v>837</v>
      </c>
      <c r="B26" s="106" t="s">
        <v>838</v>
      </c>
      <c r="C26" s="80"/>
      <c r="D26" s="107" t="str">
        <f t="shared" ref="D26:AS26" si="0">D19</f>
        <v>нд</v>
      </c>
      <c r="E26" s="107" t="str">
        <f t="shared" si="0"/>
        <v>нд</v>
      </c>
      <c r="F26" s="107" t="str">
        <f t="shared" si="0"/>
        <v>нд</v>
      </c>
      <c r="G26" s="107" t="str">
        <f t="shared" si="0"/>
        <v>нд</v>
      </c>
      <c r="H26" s="107" t="str">
        <f t="shared" si="0"/>
        <v>нд</v>
      </c>
      <c r="I26" s="107" t="str">
        <f t="shared" si="0"/>
        <v>нд</v>
      </c>
      <c r="J26" s="107">
        <f>J19</f>
        <v>11.200000000000001</v>
      </c>
      <c r="K26" s="107">
        <f t="shared" si="0"/>
        <v>11.968000000000002</v>
      </c>
      <c r="L26" s="107" t="str">
        <f t="shared" si="0"/>
        <v>нд</v>
      </c>
      <c r="M26" s="107" t="str">
        <f t="shared" si="0"/>
        <v>нд</v>
      </c>
      <c r="N26" s="107" t="str">
        <f t="shared" si="0"/>
        <v>нд</v>
      </c>
      <c r="O26" s="107" t="str">
        <f t="shared" si="0"/>
        <v>нд</v>
      </c>
      <c r="P26" s="107" t="str">
        <f t="shared" si="0"/>
        <v>нд</v>
      </c>
      <c r="Q26" s="107" t="str">
        <f t="shared" si="0"/>
        <v>нд</v>
      </c>
      <c r="R26" s="107" t="str">
        <f t="shared" si="0"/>
        <v>нд</v>
      </c>
      <c r="S26" s="107" t="str">
        <f t="shared" si="0"/>
        <v>нд</v>
      </c>
      <c r="T26" s="107" t="str">
        <f t="shared" si="0"/>
        <v>нд</v>
      </c>
      <c r="U26" s="107" t="str">
        <f t="shared" si="0"/>
        <v>нд</v>
      </c>
      <c r="V26" s="107" t="str">
        <f t="shared" si="0"/>
        <v>нд</v>
      </c>
      <c r="W26" s="107" t="str">
        <f t="shared" si="0"/>
        <v>нд</v>
      </c>
      <c r="X26" s="107" t="str">
        <f t="shared" si="0"/>
        <v>нд</v>
      </c>
      <c r="Y26" s="107" t="str">
        <f t="shared" si="0"/>
        <v>нд</v>
      </c>
      <c r="Z26" s="107" t="str">
        <f t="shared" si="0"/>
        <v>нд</v>
      </c>
      <c r="AA26" s="107" t="str">
        <f t="shared" si="0"/>
        <v>нд</v>
      </c>
      <c r="AB26" s="107" t="str">
        <f t="shared" si="0"/>
        <v>нд</v>
      </c>
      <c r="AC26" s="107" t="str">
        <f t="shared" si="0"/>
        <v>нд</v>
      </c>
      <c r="AD26" s="107" t="str">
        <f t="shared" si="0"/>
        <v>нд</v>
      </c>
      <c r="AE26" s="107" t="str">
        <f t="shared" si="0"/>
        <v>нд</v>
      </c>
      <c r="AF26" s="107" t="str">
        <f t="shared" si="0"/>
        <v>нд</v>
      </c>
      <c r="AG26" s="107" t="str">
        <f t="shared" si="0"/>
        <v>нд</v>
      </c>
      <c r="AH26" s="107">
        <f t="shared" si="0"/>
        <v>19.98</v>
      </c>
      <c r="AI26" s="107">
        <f t="shared" si="0"/>
        <v>14.398000000000001</v>
      </c>
      <c r="AJ26" s="107" t="str">
        <f t="shared" si="0"/>
        <v>нд</v>
      </c>
      <c r="AK26" s="107" t="str">
        <f t="shared" si="0"/>
        <v>нд</v>
      </c>
      <c r="AL26" s="107" t="str">
        <f t="shared" si="0"/>
        <v>нд</v>
      </c>
      <c r="AM26" s="107" t="str">
        <f t="shared" si="0"/>
        <v>нд</v>
      </c>
      <c r="AN26" s="107" t="str">
        <f t="shared" si="0"/>
        <v>нд</v>
      </c>
      <c r="AO26" s="107" t="str">
        <f t="shared" si="0"/>
        <v>нд</v>
      </c>
      <c r="AP26" s="107" t="str">
        <f t="shared" si="0"/>
        <v>нд</v>
      </c>
      <c r="AQ26" s="107" t="str">
        <f t="shared" si="0"/>
        <v>нд</v>
      </c>
      <c r="AR26" s="107" t="str">
        <f t="shared" si="0"/>
        <v>нд</v>
      </c>
      <c r="AS26" s="107" t="str">
        <f t="shared" si="0"/>
        <v>нд</v>
      </c>
    </row>
    <row r="27" spans="1:45" ht="21" x14ac:dyDescent="0.25">
      <c r="A27" s="78" t="s">
        <v>481</v>
      </c>
      <c r="B27" s="106" t="s">
        <v>839</v>
      </c>
      <c r="C27" s="80"/>
      <c r="D27" s="107" t="s">
        <v>870</v>
      </c>
      <c r="E27" s="107" t="s">
        <v>870</v>
      </c>
      <c r="F27" s="107" t="s">
        <v>870</v>
      </c>
      <c r="G27" s="107" t="s">
        <v>870</v>
      </c>
      <c r="H27" s="107" t="s">
        <v>870</v>
      </c>
      <c r="I27" s="107" t="s">
        <v>870</v>
      </c>
      <c r="J27" s="107" t="s">
        <v>870</v>
      </c>
      <c r="K27" s="107" t="s">
        <v>870</v>
      </c>
      <c r="L27" s="107" t="s">
        <v>870</v>
      </c>
      <c r="M27" s="107" t="s">
        <v>870</v>
      </c>
      <c r="N27" s="107" t="s">
        <v>870</v>
      </c>
      <c r="O27" s="107" t="s">
        <v>870</v>
      </c>
      <c r="P27" s="107" t="s">
        <v>870</v>
      </c>
      <c r="Q27" s="107" t="s">
        <v>870</v>
      </c>
      <c r="R27" s="107" t="s">
        <v>870</v>
      </c>
      <c r="S27" s="107" t="s">
        <v>870</v>
      </c>
      <c r="T27" s="107" t="s">
        <v>870</v>
      </c>
      <c r="U27" s="107" t="s">
        <v>870</v>
      </c>
      <c r="V27" s="107" t="s">
        <v>870</v>
      </c>
      <c r="W27" s="107" t="s">
        <v>870</v>
      </c>
      <c r="X27" s="107" t="s">
        <v>870</v>
      </c>
      <c r="Y27" s="107" t="s">
        <v>870</v>
      </c>
      <c r="Z27" s="107" t="s">
        <v>870</v>
      </c>
      <c r="AA27" s="107" t="s">
        <v>870</v>
      </c>
      <c r="AB27" s="107" t="s">
        <v>870</v>
      </c>
      <c r="AC27" s="107" t="s">
        <v>870</v>
      </c>
      <c r="AD27" s="107" t="s">
        <v>870</v>
      </c>
      <c r="AE27" s="107" t="s">
        <v>870</v>
      </c>
      <c r="AF27" s="107" t="s">
        <v>870</v>
      </c>
      <c r="AG27" s="107" t="s">
        <v>870</v>
      </c>
      <c r="AH27" s="107" t="s">
        <v>870</v>
      </c>
      <c r="AI27" s="107" t="s">
        <v>870</v>
      </c>
      <c r="AJ27" s="107" t="s">
        <v>870</v>
      </c>
      <c r="AK27" s="107" t="s">
        <v>870</v>
      </c>
      <c r="AL27" s="107" t="s">
        <v>870</v>
      </c>
      <c r="AM27" s="107" t="s">
        <v>870</v>
      </c>
      <c r="AN27" s="107" t="s">
        <v>870</v>
      </c>
      <c r="AO27" s="107" t="s">
        <v>870</v>
      </c>
      <c r="AP27" s="107" t="s">
        <v>870</v>
      </c>
      <c r="AQ27" s="107" t="s">
        <v>870</v>
      </c>
      <c r="AR27" s="107" t="s">
        <v>870</v>
      </c>
      <c r="AS27" s="107" t="s">
        <v>870</v>
      </c>
    </row>
    <row r="28" spans="1:45" ht="31.5" x14ac:dyDescent="0.25">
      <c r="A28" s="78" t="s">
        <v>479</v>
      </c>
      <c r="B28" s="106" t="s">
        <v>840</v>
      </c>
      <c r="C28" s="80"/>
      <c r="D28" s="107" t="s">
        <v>870</v>
      </c>
      <c r="E28" s="107" t="s">
        <v>870</v>
      </c>
      <c r="F28" s="107" t="s">
        <v>870</v>
      </c>
      <c r="G28" s="107" t="s">
        <v>870</v>
      </c>
      <c r="H28" s="107" t="s">
        <v>870</v>
      </c>
      <c r="I28" s="107" t="s">
        <v>870</v>
      </c>
      <c r="J28" s="107" t="s">
        <v>870</v>
      </c>
      <c r="K28" s="107" t="s">
        <v>870</v>
      </c>
      <c r="L28" s="107" t="s">
        <v>870</v>
      </c>
      <c r="M28" s="107" t="s">
        <v>870</v>
      </c>
      <c r="N28" s="107" t="s">
        <v>870</v>
      </c>
      <c r="O28" s="107" t="s">
        <v>870</v>
      </c>
      <c r="P28" s="107" t="s">
        <v>870</v>
      </c>
      <c r="Q28" s="107" t="s">
        <v>870</v>
      </c>
      <c r="R28" s="107" t="s">
        <v>870</v>
      </c>
      <c r="S28" s="107" t="s">
        <v>870</v>
      </c>
      <c r="T28" s="107" t="s">
        <v>870</v>
      </c>
      <c r="U28" s="107" t="s">
        <v>870</v>
      </c>
      <c r="V28" s="107" t="s">
        <v>870</v>
      </c>
      <c r="W28" s="107" t="s">
        <v>870</v>
      </c>
      <c r="X28" s="107" t="s">
        <v>870</v>
      </c>
      <c r="Y28" s="107" t="s">
        <v>870</v>
      </c>
      <c r="Z28" s="107" t="s">
        <v>870</v>
      </c>
      <c r="AA28" s="107" t="s">
        <v>870</v>
      </c>
      <c r="AB28" s="107" t="s">
        <v>870</v>
      </c>
      <c r="AC28" s="107" t="s">
        <v>870</v>
      </c>
      <c r="AD28" s="107" t="s">
        <v>870</v>
      </c>
      <c r="AE28" s="107" t="s">
        <v>870</v>
      </c>
      <c r="AF28" s="107" t="s">
        <v>870</v>
      </c>
      <c r="AG28" s="107" t="s">
        <v>870</v>
      </c>
      <c r="AH28" s="107" t="s">
        <v>870</v>
      </c>
      <c r="AI28" s="107" t="s">
        <v>870</v>
      </c>
      <c r="AJ28" s="107" t="s">
        <v>870</v>
      </c>
      <c r="AK28" s="107" t="s">
        <v>870</v>
      </c>
      <c r="AL28" s="107" t="s">
        <v>870</v>
      </c>
      <c r="AM28" s="107" t="s">
        <v>870</v>
      </c>
      <c r="AN28" s="107" t="s">
        <v>870</v>
      </c>
      <c r="AO28" s="107" t="s">
        <v>870</v>
      </c>
      <c r="AP28" s="107" t="s">
        <v>870</v>
      </c>
      <c r="AQ28" s="107" t="s">
        <v>870</v>
      </c>
      <c r="AR28" s="107" t="s">
        <v>870</v>
      </c>
      <c r="AS28" s="107" t="s">
        <v>870</v>
      </c>
    </row>
    <row r="29" spans="1:45" ht="42" x14ac:dyDescent="0.25">
      <c r="A29" s="78" t="s">
        <v>477</v>
      </c>
      <c r="B29" s="106" t="s">
        <v>841</v>
      </c>
      <c r="C29" s="80"/>
      <c r="D29" s="107" t="s">
        <v>870</v>
      </c>
      <c r="E29" s="107" t="s">
        <v>870</v>
      </c>
      <c r="F29" s="107" t="s">
        <v>870</v>
      </c>
      <c r="G29" s="107" t="s">
        <v>870</v>
      </c>
      <c r="H29" s="107" t="s">
        <v>870</v>
      </c>
      <c r="I29" s="107" t="s">
        <v>870</v>
      </c>
      <c r="J29" s="107" t="s">
        <v>870</v>
      </c>
      <c r="K29" s="107" t="s">
        <v>870</v>
      </c>
      <c r="L29" s="107" t="s">
        <v>870</v>
      </c>
      <c r="M29" s="107" t="s">
        <v>870</v>
      </c>
      <c r="N29" s="107" t="s">
        <v>870</v>
      </c>
      <c r="O29" s="107" t="s">
        <v>870</v>
      </c>
      <c r="P29" s="107" t="s">
        <v>870</v>
      </c>
      <c r="Q29" s="107" t="s">
        <v>870</v>
      </c>
      <c r="R29" s="107" t="s">
        <v>870</v>
      </c>
      <c r="S29" s="107" t="s">
        <v>870</v>
      </c>
      <c r="T29" s="107" t="s">
        <v>870</v>
      </c>
      <c r="U29" s="107" t="s">
        <v>870</v>
      </c>
      <c r="V29" s="107" t="s">
        <v>870</v>
      </c>
      <c r="W29" s="107" t="s">
        <v>870</v>
      </c>
      <c r="X29" s="107" t="s">
        <v>870</v>
      </c>
      <c r="Y29" s="107" t="s">
        <v>870</v>
      </c>
      <c r="Z29" s="107" t="s">
        <v>870</v>
      </c>
      <c r="AA29" s="107" t="s">
        <v>870</v>
      </c>
      <c r="AB29" s="107" t="s">
        <v>870</v>
      </c>
      <c r="AC29" s="107" t="s">
        <v>870</v>
      </c>
      <c r="AD29" s="107" t="s">
        <v>870</v>
      </c>
      <c r="AE29" s="107" t="s">
        <v>870</v>
      </c>
      <c r="AF29" s="107" t="s">
        <v>870</v>
      </c>
      <c r="AG29" s="107" t="s">
        <v>870</v>
      </c>
      <c r="AH29" s="107" t="s">
        <v>870</v>
      </c>
      <c r="AI29" s="107" t="s">
        <v>870</v>
      </c>
      <c r="AJ29" s="107" t="s">
        <v>870</v>
      </c>
      <c r="AK29" s="107" t="s">
        <v>870</v>
      </c>
      <c r="AL29" s="107" t="s">
        <v>870</v>
      </c>
      <c r="AM29" s="107" t="s">
        <v>870</v>
      </c>
      <c r="AN29" s="107" t="s">
        <v>870</v>
      </c>
      <c r="AO29" s="107" t="s">
        <v>870</v>
      </c>
      <c r="AP29" s="107" t="s">
        <v>870</v>
      </c>
      <c r="AQ29" s="107" t="s">
        <v>870</v>
      </c>
      <c r="AR29" s="107" t="s">
        <v>870</v>
      </c>
      <c r="AS29" s="107" t="s">
        <v>870</v>
      </c>
    </row>
    <row r="30" spans="1:45" ht="42" x14ac:dyDescent="0.25">
      <c r="A30" s="78" t="s">
        <v>472</v>
      </c>
      <c r="B30" s="106" t="s">
        <v>842</v>
      </c>
      <c r="C30" s="80"/>
      <c r="D30" s="107" t="s">
        <v>870</v>
      </c>
      <c r="E30" s="107" t="s">
        <v>870</v>
      </c>
      <c r="F30" s="107" t="s">
        <v>870</v>
      </c>
      <c r="G30" s="107" t="s">
        <v>870</v>
      </c>
      <c r="H30" s="107" t="s">
        <v>870</v>
      </c>
      <c r="I30" s="107" t="s">
        <v>870</v>
      </c>
      <c r="J30" s="107" t="s">
        <v>870</v>
      </c>
      <c r="K30" s="107" t="s">
        <v>870</v>
      </c>
      <c r="L30" s="107" t="s">
        <v>870</v>
      </c>
      <c r="M30" s="107" t="s">
        <v>870</v>
      </c>
      <c r="N30" s="107" t="s">
        <v>870</v>
      </c>
      <c r="O30" s="107" t="s">
        <v>870</v>
      </c>
      <c r="P30" s="107" t="s">
        <v>870</v>
      </c>
      <c r="Q30" s="107" t="s">
        <v>870</v>
      </c>
      <c r="R30" s="107" t="s">
        <v>870</v>
      </c>
      <c r="S30" s="107" t="s">
        <v>870</v>
      </c>
      <c r="T30" s="107" t="s">
        <v>870</v>
      </c>
      <c r="U30" s="107" t="s">
        <v>870</v>
      </c>
      <c r="V30" s="107" t="s">
        <v>870</v>
      </c>
      <c r="W30" s="107" t="s">
        <v>870</v>
      </c>
      <c r="X30" s="107" t="s">
        <v>870</v>
      </c>
      <c r="Y30" s="107" t="s">
        <v>870</v>
      </c>
      <c r="Z30" s="107" t="s">
        <v>870</v>
      </c>
      <c r="AA30" s="107" t="s">
        <v>870</v>
      </c>
      <c r="AB30" s="107" t="s">
        <v>870</v>
      </c>
      <c r="AC30" s="107" t="s">
        <v>870</v>
      </c>
      <c r="AD30" s="107" t="s">
        <v>870</v>
      </c>
      <c r="AE30" s="107" t="s">
        <v>870</v>
      </c>
      <c r="AF30" s="107" t="s">
        <v>870</v>
      </c>
      <c r="AG30" s="107" t="s">
        <v>870</v>
      </c>
      <c r="AH30" s="107" t="s">
        <v>870</v>
      </c>
      <c r="AI30" s="107" t="s">
        <v>870</v>
      </c>
      <c r="AJ30" s="107" t="s">
        <v>870</v>
      </c>
      <c r="AK30" s="107" t="s">
        <v>870</v>
      </c>
      <c r="AL30" s="107" t="s">
        <v>870</v>
      </c>
      <c r="AM30" s="107" t="s">
        <v>870</v>
      </c>
      <c r="AN30" s="107" t="s">
        <v>870</v>
      </c>
      <c r="AO30" s="107" t="s">
        <v>870</v>
      </c>
      <c r="AP30" s="107" t="s">
        <v>870</v>
      </c>
      <c r="AQ30" s="107" t="s">
        <v>870</v>
      </c>
      <c r="AR30" s="107" t="s">
        <v>870</v>
      </c>
      <c r="AS30" s="107" t="s">
        <v>870</v>
      </c>
    </row>
    <row r="31" spans="1:45" ht="42" x14ac:dyDescent="0.25">
      <c r="A31" s="78" t="s">
        <v>470</v>
      </c>
      <c r="B31" s="106" t="s">
        <v>843</v>
      </c>
      <c r="C31" s="80"/>
      <c r="D31" s="107" t="s">
        <v>870</v>
      </c>
      <c r="E31" s="107" t="s">
        <v>870</v>
      </c>
      <c r="F31" s="107" t="s">
        <v>870</v>
      </c>
      <c r="G31" s="107" t="s">
        <v>870</v>
      </c>
      <c r="H31" s="107" t="s">
        <v>870</v>
      </c>
      <c r="I31" s="107" t="s">
        <v>870</v>
      </c>
      <c r="J31" s="107" t="s">
        <v>870</v>
      </c>
      <c r="K31" s="107" t="s">
        <v>870</v>
      </c>
      <c r="L31" s="107" t="s">
        <v>870</v>
      </c>
      <c r="M31" s="107" t="s">
        <v>870</v>
      </c>
      <c r="N31" s="107" t="s">
        <v>870</v>
      </c>
      <c r="O31" s="107" t="s">
        <v>870</v>
      </c>
      <c r="P31" s="107" t="s">
        <v>870</v>
      </c>
      <c r="Q31" s="107" t="s">
        <v>870</v>
      </c>
      <c r="R31" s="107" t="s">
        <v>870</v>
      </c>
      <c r="S31" s="107" t="s">
        <v>870</v>
      </c>
      <c r="T31" s="107" t="s">
        <v>870</v>
      </c>
      <c r="U31" s="107" t="s">
        <v>870</v>
      </c>
      <c r="V31" s="107" t="s">
        <v>870</v>
      </c>
      <c r="W31" s="107" t="s">
        <v>870</v>
      </c>
      <c r="X31" s="107" t="s">
        <v>870</v>
      </c>
      <c r="Y31" s="107" t="s">
        <v>870</v>
      </c>
      <c r="Z31" s="107" t="s">
        <v>870</v>
      </c>
      <c r="AA31" s="107" t="s">
        <v>870</v>
      </c>
      <c r="AB31" s="107" t="s">
        <v>870</v>
      </c>
      <c r="AC31" s="107" t="s">
        <v>870</v>
      </c>
      <c r="AD31" s="107" t="s">
        <v>870</v>
      </c>
      <c r="AE31" s="107" t="s">
        <v>870</v>
      </c>
      <c r="AF31" s="107" t="s">
        <v>870</v>
      </c>
      <c r="AG31" s="107" t="s">
        <v>870</v>
      </c>
      <c r="AH31" s="107" t="s">
        <v>870</v>
      </c>
      <c r="AI31" s="107" t="s">
        <v>870</v>
      </c>
      <c r="AJ31" s="107" t="s">
        <v>870</v>
      </c>
      <c r="AK31" s="107" t="s">
        <v>870</v>
      </c>
      <c r="AL31" s="107" t="s">
        <v>870</v>
      </c>
      <c r="AM31" s="107" t="s">
        <v>870</v>
      </c>
      <c r="AN31" s="107" t="s">
        <v>870</v>
      </c>
      <c r="AO31" s="107" t="s">
        <v>870</v>
      </c>
      <c r="AP31" s="107" t="s">
        <v>870</v>
      </c>
      <c r="AQ31" s="107" t="s">
        <v>870</v>
      </c>
      <c r="AR31" s="107" t="s">
        <v>870</v>
      </c>
      <c r="AS31" s="107" t="s">
        <v>870</v>
      </c>
    </row>
    <row r="32" spans="1:45" ht="31.5" x14ac:dyDescent="0.25">
      <c r="A32" s="78" t="s">
        <v>451</v>
      </c>
      <c r="B32" s="106" t="s">
        <v>844</v>
      </c>
      <c r="C32" s="80"/>
      <c r="D32" s="107" t="s">
        <v>870</v>
      </c>
      <c r="E32" s="107" t="s">
        <v>870</v>
      </c>
      <c r="F32" s="107" t="s">
        <v>870</v>
      </c>
      <c r="G32" s="107" t="s">
        <v>870</v>
      </c>
      <c r="H32" s="107" t="s">
        <v>870</v>
      </c>
      <c r="I32" s="107" t="s">
        <v>870</v>
      </c>
      <c r="J32" s="107" t="s">
        <v>870</v>
      </c>
      <c r="K32" s="107" t="s">
        <v>870</v>
      </c>
      <c r="L32" s="107" t="s">
        <v>870</v>
      </c>
      <c r="M32" s="107" t="s">
        <v>870</v>
      </c>
      <c r="N32" s="107" t="s">
        <v>870</v>
      </c>
      <c r="O32" s="107" t="s">
        <v>870</v>
      </c>
      <c r="P32" s="107" t="s">
        <v>870</v>
      </c>
      <c r="Q32" s="107" t="s">
        <v>870</v>
      </c>
      <c r="R32" s="107" t="s">
        <v>870</v>
      </c>
      <c r="S32" s="107" t="s">
        <v>870</v>
      </c>
      <c r="T32" s="107" t="s">
        <v>870</v>
      </c>
      <c r="U32" s="107" t="s">
        <v>870</v>
      </c>
      <c r="V32" s="107" t="s">
        <v>870</v>
      </c>
      <c r="W32" s="107" t="s">
        <v>870</v>
      </c>
      <c r="X32" s="107" t="s">
        <v>870</v>
      </c>
      <c r="Y32" s="107" t="s">
        <v>870</v>
      </c>
      <c r="Z32" s="107" t="s">
        <v>870</v>
      </c>
      <c r="AA32" s="107" t="s">
        <v>870</v>
      </c>
      <c r="AB32" s="107" t="s">
        <v>870</v>
      </c>
      <c r="AC32" s="107" t="s">
        <v>870</v>
      </c>
      <c r="AD32" s="107" t="s">
        <v>870</v>
      </c>
      <c r="AE32" s="107" t="s">
        <v>870</v>
      </c>
      <c r="AF32" s="107" t="s">
        <v>870</v>
      </c>
      <c r="AG32" s="107" t="s">
        <v>870</v>
      </c>
      <c r="AH32" s="107" t="s">
        <v>870</v>
      </c>
      <c r="AI32" s="107" t="s">
        <v>870</v>
      </c>
      <c r="AJ32" s="107" t="s">
        <v>870</v>
      </c>
      <c r="AK32" s="107" t="s">
        <v>870</v>
      </c>
      <c r="AL32" s="107" t="s">
        <v>870</v>
      </c>
      <c r="AM32" s="107" t="s">
        <v>870</v>
      </c>
      <c r="AN32" s="107" t="s">
        <v>870</v>
      </c>
      <c r="AO32" s="107" t="s">
        <v>870</v>
      </c>
      <c r="AP32" s="107" t="s">
        <v>870</v>
      </c>
      <c r="AQ32" s="107" t="s">
        <v>870</v>
      </c>
      <c r="AR32" s="107" t="s">
        <v>870</v>
      </c>
      <c r="AS32" s="107" t="s">
        <v>870</v>
      </c>
    </row>
    <row r="33" spans="1:45" ht="52.5" x14ac:dyDescent="0.25">
      <c r="A33" s="78" t="s">
        <v>449</v>
      </c>
      <c r="B33" s="106" t="s">
        <v>845</v>
      </c>
      <c r="C33" s="80"/>
      <c r="D33" s="107" t="s">
        <v>870</v>
      </c>
      <c r="E33" s="107" t="s">
        <v>870</v>
      </c>
      <c r="F33" s="107" t="s">
        <v>870</v>
      </c>
      <c r="G33" s="107" t="s">
        <v>870</v>
      </c>
      <c r="H33" s="107" t="s">
        <v>870</v>
      </c>
      <c r="I33" s="107" t="s">
        <v>870</v>
      </c>
      <c r="J33" s="107" t="s">
        <v>870</v>
      </c>
      <c r="K33" s="107" t="s">
        <v>870</v>
      </c>
      <c r="L33" s="107" t="s">
        <v>870</v>
      </c>
      <c r="M33" s="107" t="s">
        <v>870</v>
      </c>
      <c r="N33" s="107" t="s">
        <v>870</v>
      </c>
      <c r="O33" s="107" t="s">
        <v>870</v>
      </c>
      <c r="P33" s="107" t="s">
        <v>870</v>
      </c>
      <c r="Q33" s="107" t="s">
        <v>870</v>
      </c>
      <c r="R33" s="107" t="s">
        <v>870</v>
      </c>
      <c r="S33" s="107" t="s">
        <v>870</v>
      </c>
      <c r="T33" s="107" t="s">
        <v>870</v>
      </c>
      <c r="U33" s="107" t="s">
        <v>870</v>
      </c>
      <c r="V33" s="107" t="s">
        <v>870</v>
      </c>
      <c r="W33" s="107" t="s">
        <v>870</v>
      </c>
      <c r="X33" s="107" t="s">
        <v>870</v>
      </c>
      <c r="Y33" s="107" t="s">
        <v>870</v>
      </c>
      <c r="Z33" s="107" t="s">
        <v>870</v>
      </c>
      <c r="AA33" s="107" t="s">
        <v>870</v>
      </c>
      <c r="AB33" s="107" t="s">
        <v>870</v>
      </c>
      <c r="AC33" s="107" t="s">
        <v>870</v>
      </c>
      <c r="AD33" s="107" t="s">
        <v>870</v>
      </c>
      <c r="AE33" s="107" t="s">
        <v>870</v>
      </c>
      <c r="AF33" s="107" t="s">
        <v>870</v>
      </c>
      <c r="AG33" s="107" t="s">
        <v>870</v>
      </c>
      <c r="AH33" s="107" t="s">
        <v>870</v>
      </c>
      <c r="AI33" s="107" t="s">
        <v>870</v>
      </c>
      <c r="AJ33" s="107" t="s">
        <v>870</v>
      </c>
      <c r="AK33" s="107" t="s">
        <v>870</v>
      </c>
      <c r="AL33" s="107" t="s">
        <v>870</v>
      </c>
      <c r="AM33" s="107" t="s">
        <v>870</v>
      </c>
      <c r="AN33" s="107" t="s">
        <v>870</v>
      </c>
      <c r="AO33" s="107" t="s">
        <v>870</v>
      </c>
      <c r="AP33" s="107" t="s">
        <v>870</v>
      </c>
      <c r="AQ33" s="107" t="s">
        <v>870</v>
      </c>
      <c r="AR33" s="107" t="s">
        <v>870</v>
      </c>
      <c r="AS33" s="107" t="s">
        <v>870</v>
      </c>
    </row>
    <row r="34" spans="1:45" ht="31.5" x14ac:dyDescent="0.25">
      <c r="A34" s="78" t="s">
        <v>448</v>
      </c>
      <c r="B34" s="106" t="s">
        <v>846</v>
      </c>
      <c r="C34" s="80"/>
      <c r="D34" s="107" t="s">
        <v>870</v>
      </c>
      <c r="E34" s="107" t="s">
        <v>870</v>
      </c>
      <c r="F34" s="107" t="s">
        <v>870</v>
      </c>
      <c r="G34" s="107" t="s">
        <v>870</v>
      </c>
      <c r="H34" s="107" t="s">
        <v>870</v>
      </c>
      <c r="I34" s="107" t="s">
        <v>870</v>
      </c>
      <c r="J34" s="107" t="s">
        <v>870</v>
      </c>
      <c r="K34" s="107" t="s">
        <v>870</v>
      </c>
      <c r="L34" s="107" t="s">
        <v>870</v>
      </c>
      <c r="M34" s="107" t="s">
        <v>870</v>
      </c>
      <c r="N34" s="107" t="s">
        <v>870</v>
      </c>
      <c r="O34" s="107" t="s">
        <v>870</v>
      </c>
      <c r="P34" s="107" t="s">
        <v>870</v>
      </c>
      <c r="Q34" s="107" t="s">
        <v>870</v>
      </c>
      <c r="R34" s="107" t="s">
        <v>870</v>
      </c>
      <c r="S34" s="107" t="s">
        <v>870</v>
      </c>
      <c r="T34" s="107" t="s">
        <v>870</v>
      </c>
      <c r="U34" s="107" t="s">
        <v>870</v>
      </c>
      <c r="V34" s="107" t="s">
        <v>870</v>
      </c>
      <c r="W34" s="107" t="s">
        <v>870</v>
      </c>
      <c r="X34" s="107" t="s">
        <v>870</v>
      </c>
      <c r="Y34" s="107" t="s">
        <v>870</v>
      </c>
      <c r="Z34" s="107" t="s">
        <v>870</v>
      </c>
      <c r="AA34" s="107" t="s">
        <v>870</v>
      </c>
      <c r="AB34" s="107" t="s">
        <v>870</v>
      </c>
      <c r="AC34" s="107" t="s">
        <v>870</v>
      </c>
      <c r="AD34" s="107" t="s">
        <v>870</v>
      </c>
      <c r="AE34" s="107" t="s">
        <v>870</v>
      </c>
      <c r="AF34" s="107" t="s">
        <v>870</v>
      </c>
      <c r="AG34" s="107" t="s">
        <v>870</v>
      </c>
      <c r="AH34" s="107" t="s">
        <v>870</v>
      </c>
      <c r="AI34" s="107" t="s">
        <v>870</v>
      </c>
      <c r="AJ34" s="107" t="s">
        <v>870</v>
      </c>
      <c r="AK34" s="107" t="s">
        <v>870</v>
      </c>
      <c r="AL34" s="107" t="s">
        <v>870</v>
      </c>
      <c r="AM34" s="107" t="s">
        <v>870</v>
      </c>
      <c r="AN34" s="107" t="s">
        <v>870</v>
      </c>
      <c r="AO34" s="107" t="s">
        <v>870</v>
      </c>
      <c r="AP34" s="107" t="s">
        <v>870</v>
      </c>
      <c r="AQ34" s="107" t="s">
        <v>870</v>
      </c>
      <c r="AR34" s="107" t="s">
        <v>870</v>
      </c>
      <c r="AS34" s="107" t="s">
        <v>870</v>
      </c>
    </row>
    <row r="35" spans="1:45" ht="31.5" x14ac:dyDescent="0.25">
      <c r="A35" s="78" t="s">
        <v>446</v>
      </c>
      <c r="B35" s="106" t="s">
        <v>847</v>
      </c>
      <c r="C35" s="80"/>
      <c r="D35" s="107" t="s">
        <v>870</v>
      </c>
      <c r="E35" s="107" t="s">
        <v>870</v>
      </c>
      <c r="F35" s="107" t="s">
        <v>870</v>
      </c>
      <c r="G35" s="107" t="s">
        <v>870</v>
      </c>
      <c r="H35" s="107" t="s">
        <v>870</v>
      </c>
      <c r="I35" s="107" t="s">
        <v>870</v>
      </c>
      <c r="J35" s="107" t="s">
        <v>870</v>
      </c>
      <c r="K35" s="107" t="s">
        <v>870</v>
      </c>
      <c r="L35" s="107" t="s">
        <v>870</v>
      </c>
      <c r="M35" s="107" t="s">
        <v>870</v>
      </c>
      <c r="N35" s="107" t="s">
        <v>870</v>
      </c>
      <c r="O35" s="107" t="s">
        <v>870</v>
      </c>
      <c r="P35" s="107" t="s">
        <v>870</v>
      </c>
      <c r="Q35" s="107" t="s">
        <v>870</v>
      </c>
      <c r="R35" s="107" t="s">
        <v>870</v>
      </c>
      <c r="S35" s="107" t="s">
        <v>870</v>
      </c>
      <c r="T35" s="107" t="s">
        <v>870</v>
      </c>
      <c r="U35" s="107" t="s">
        <v>870</v>
      </c>
      <c r="V35" s="107" t="s">
        <v>870</v>
      </c>
      <c r="W35" s="107" t="s">
        <v>870</v>
      </c>
      <c r="X35" s="107" t="s">
        <v>870</v>
      </c>
      <c r="Y35" s="107" t="s">
        <v>870</v>
      </c>
      <c r="Z35" s="107" t="s">
        <v>870</v>
      </c>
      <c r="AA35" s="107" t="s">
        <v>870</v>
      </c>
      <c r="AB35" s="107" t="s">
        <v>870</v>
      </c>
      <c r="AC35" s="107" t="s">
        <v>870</v>
      </c>
      <c r="AD35" s="107" t="s">
        <v>870</v>
      </c>
      <c r="AE35" s="107" t="s">
        <v>870</v>
      </c>
      <c r="AF35" s="107" t="s">
        <v>870</v>
      </c>
      <c r="AG35" s="107" t="s">
        <v>870</v>
      </c>
      <c r="AH35" s="107" t="s">
        <v>870</v>
      </c>
      <c r="AI35" s="107" t="s">
        <v>870</v>
      </c>
      <c r="AJ35" s="107" t="s">
        <v>870</v>
      </c>
      <c r="AK35" s="107" t="s">
        <v>870</v>
      </c>
      <c r="AL35" s="107" t="s">
        <v>870</v>
      </c>
      <c r="AM35" s="107" t="s">
        <v>870</v>
      </c>
      <c r="AN35" s="107" t="s">
        <v>870</v>
      </c>
      <c r="AO35" s="107" t="s">
        <v>870</v>
      </c>
      <c r="AP35" s="107" t="s">
        <v>870</v>
      </c>
      <c r="AQ35" s="107" t="s">
        <v>870</v>
      </c>
      <c r="AR35" s="107" t="s">
        <v>870</v>
      </c>
      <c r="AS35" s="107" t="s">
        <v>870</v>
      </c>
    </row>
    <row r="36" spans="1:45" ht="21" x14ac:dyDescent="0.25">
      <c r="A36" s="78" t="s">
        <v>848</v>
      </c>
      <c r="B36" s="106" t="s">
        <v>849</v>
      </c>
      <c r="C36" s="80"/>
      <c r="D36" s="107" t="s">
        <v>870</v>
      </c>
      <c r="E36" s="107" t="s">
        <v>870</v>
      </c>
      <c r="F36" s="107" t="s">
        <v>870</v>
      </c>
      <c r="G36" s="107" t="s">
        <v>870</v>
      </c>
      <c r="H36" s="107" t="s">
        <v>870</v>
      </c>
      <c r="I36" s="107" t="s">
        <v>870</v>
      </c>
      <c r="J36" s="107" t="s">
        <v>870</v>
      </c>
      <c r="K36" s="107" t="s">
        <v>870</v>
      </c>
      <c r="L36" s="107" t="s">
        <v>870</v>
      </c>
      <c r="M36" s="107" t="s">
        <v>870</v>
      </c>
      <c r="N36" s="107" t="s">
        <v>870</v>
      </c>
      <c r="O36" s="107" t="s">
        <v>870</v>
      </c>
      <c r="P36" s="107" t="s">
        <v>870</v>
      </c>
      <c r="Q36" s="107" t="s">
        <v>870</v>
      </c>
      <c r="R36" s="107" t="s">
        <v>870</v>
      </c>
      <c r="S36" s="107" t="s">
        <v>870</v>
      </c>
      <c r="T36" s="107" t="s">
        <v>870</v>
      </c>
      <c r="U36" s="107" t="s">
        <v>870</v>
      </c>
      <c r="V36" s="107" t="s">
        <v>870</v>
      </c>
      <c r="W36" s="107" t="s">
        <v>870</v>
      </c>
      <c r="X36" s="107" t="s">
        <v>870</v>
      </c>
      <c r="Y36" s="107" t="s">
        <v>870</v>
      </c>
      <c r="Z36" s="107" t="s">
        <v>870</v>
      </c>
      <c r="AA36" s="107" t="s">
        <v>870</v>
      </c>
      <c r="AB36" s="107" t="s">
        <v>870</v>
      </c>
      <c r="AC36" s="107" t="s">
        <v>870</v>
      </c>
      <c r="AD36" s="107" t="s">
        <v>870</v>
      </c>
      <c r="AE36" s="107" t="s">
        <v>870</v>
      </c>
      <c r="AF36" s="107" t="s">
        <v>870</v>
      </c>
      <c r="AG36" s="107" t="s">
        <v>870</v>
      </c>
      <c r="AH36" s="107" t="s">
        <v>870</v>
      </c>
      <c r="AI36" s="107" t="s">
        <v>870</v>
      </c>
      <c r="AJ36" s="107" t="s">
        <v>870</v>
      </c>
      <c r="AK36" s="107" t="s">
        <v>870</v>
      </c>
      <c r="AL36" s="107" t="s">
        <v>870</v>
      </c>
      <c r="AM36" s="107" t="s">
        <v>870</v>
      </c>
      <c r="AN36" s="107" t="s">
        <v>870</v>
      </c>
      <c r="AO36" s="107" t="s">
        <v>870</v>
      </c>
      <c r="AP36" s="107" t="s">
        <v>870</v>
      </c>
      <c r="AQ36" s="107" t="s">
        <v>870</v>
      </c>
      <c r="AR36" s="107" t="s">
        <v>870</v>
      </c>
      <c r="AS36" s="107" t="s">
        <v>870</v>
      </c>
    </row>
    <row r="37" spans="1:45" ht="73.5" x14ac:dyDescent="0.25">
      <c r="A37" s="78" t="s">
        <v>848</v>
      </c>
      <c r="B37" s="106" t="s">
        <v>850</v>
      </c>
      <c r="C37" s="80"/>
      <c r="D37" s="107" t="s">
        <v>870</v>
      </c>
      <c r="E37" s="107" t="s">
        <v>870</v>
      </c>
      <c r="F37" s="107" t="s">
        <v>870</v>
      </c>
      <c r="G37" s="107" t="s">
        <v>870</v>
      </c>
      <c r="H37" s="107" t="s">
        <v>870</v>
      </c>
      <c r="I37" s="107" t="s">
        <v>870</v>
      </c>
      <c r="J37" s="107" t="s">
        <v>870</v>
      </c>
      <c r="K37" s="107" t="s">
        <v>870</v>
      </c>
      <c r="L37" s="107" t="s">
        <v>870</v>
      </c>
      <c r="M37" s="107" t="s">
        <v>870</v>
      </c>
      <c r="N37" s="107" t="s">
        <v>870</v>
      </c>
      <c r="O37" s="107" t="s">
        <v>870</v>
      </c>
      <c r="P37" s="107" t="s">
        <v>870</v>
      </c>
      <c r="Q37" s="107" t="s">
        <v>870</v>
      </c>
      <c r="R37" s="107" t="s">
        <v>870</v>
      </c>
      <c r="S37" s="107" t="s">
        <v>870</v>
      </c>
      <c r="T37" s="107" t="s">
        <v>870</v>
      </c>
      <c r="U37" s="107" t="s">
        <v>870</v>
      </c>
      <c r="V37" s="107" t="s">
        <v>870</v>
      </c>
      <c r="W37" s="107" t="s">
        <v>870</v>
      </c>
      <c r="X37" s="107" t="s">
        <v>870</v>
      </c>
      <c r="Y37" s="107" t="s">
        <v>870</v>
      </c>
      <c r="Z37" s="107" t="s">
        <v>870</v>
      </c>
      <c r="AA37" s="107" t="s">
        <v>870</v>
      </c>
      <c r="AB37" s="107" t="s">
        <v>870</v>
      </c>
      <c r="AC37" s="107" t="s">
        <v>870</v>
      </c>
      <c r="AD37" s="107" t="s">
        <v>870</v>
      </c>
      <c r="AE37" s="107" t="s">
        <v>870</v>
      </c>
      <c r="AF37" s="107" t="s">
        <v>870</v>
      </c>
      <c r="AG37" s="107" t="s">
        <v>870</v>
      </c>
      <c r="AH37" s="107" t="s">
        <v>870</v>
      </c>
      <c r="AI37" s="107" t="s">
        <v>870</v>
      </c>
      <c r="AJ37" s="107" t="s">
        <v>870</v>
      </c>
      <c r="AK37" s="107" t="s">
        <v>870</v>
      </c>
      <c r="AL37" s="107" t="s">
        <v>870</v>
      </c>
      <c r="AM37" s="107" t="s">
        <v>870</v>
      </c>
      <c r="AN37" s="107" t="s">
        <v>870</v>
      </c>
      <c r="AO37" s="107" t="s">
        <v>870</v>
      </c>
      <c r="AP37" s="107" t="s">
        <v>870</v>
      </c>
      <c r="AQ37" s="107" t="s">
        <v>870</v>
      </c>
      <c r="AR37" s="107" t="s">
        <v>870</v>
      </c>
      <c r="AS37" s="107" t="s">
        <v>870</v>
      </c>
    </row>
    <row r="38" spans="1:45" ht="63" x14ac:dyDescent="0.25">
      <c r="A38" s="78" t="s">
        <v>848</v>
      </c>
      <c r="B38" s="106" t="s">
        <v>851</v>
      </c>
      <c r="C38" s="80"/>
      <c r="D38" s="107" t="s">
        <v>870</v>
      </c>
      <c r="E38" s="107" t="s">
        <v>870</v>
      </c>
      <c r="F38" s="107" t="s">
        <v>870</v>
      </c>
      <c r="G38" s="107" t="s">
        <v>870</v>
      </c>
      <c r="H38" s="107" t="s">
        <v>870</v>
      </c>
      <c r="I38" s="107" t="s">
        <v>870</v>
      </c>
      <c r="J38" s="107" t="s">
        <v>870</v>
      </c>
      <c r="K38" s="107" t="s">
        <v>870</v>
      </c>
      <c r="L38" s="107" t="s">
        <v>870</v>
      </c>
      <c r="M38" s="107" t="s">
        <v>870</v>
      </c>
      <c r="N38" s="107" t="s">
        <v>870</v>
      </c>
      <c r="O38" s="107" t="s">
        <v>870</v>
      </c>
      <c r="P38" s="107" t="s">
        <v>870</v>
      </c>
      <c r="Q38" s="107" t="s">
        <v>870</v>
      </c>
      <c r="R38" s="107" t="s">
        <v>870</v>
      </c>
      <c r="S38" s="107" t="s">
        <v>870</v>
      </c>
      <c r="T38" s="107" t="s">
        <v>870</v>
      </c>
      <c r="U38" s="107" t="s">
        <v>870</v>
      </c>
      <c r="V38" s="107" t="s">
        <v>870</v>
      </c>
      <c r="W38" s="107" t="s">
        <v>870</v>
      </c>
      <c r="X38" s="107" t="s">
        <v>870</v>
      </c>
      <c r="Y38" s="107" t="s">
        <v>870</v>
      </c>
      <c r="Z38" s="107" t="s">
        <v>870</v>
      </c>
      <c r="AA38" s="107" t="s">
        <v>870</v>
      </c>
      <c r="AB38" s="107" t="s">
        <v>870</v>
      </c>
      <c r="AC38" s="107" t="s">
        <v>870</v>
      </c>
      <c r="AD38" s="107" t="s">
        <v>870</v>
      </c>
      <c r="AE38" s="107" t="s">
        <v>870</v>
      </c>
      <c r="AF38" s="107" t="s">
        <v>870</v>
      </c>
      <c r="AG38" s="107" t="s">
        <v>870</v>
      </c>
      <c r="AH38" s="107" t="s">
        <v>870</v>
      </c>
      <c r="AI38" s="107" t="s">
        <v>870</v>
      </c>
      <c r="AJ38" s="107" t="s">
        <v>870</v>
      </c>
      <c r="AK38" s="107" t="s">
        <v>870</v>
      </c>
      <c r="AL38" s="107" t="s">
        <v>870</v>
      </c>
      <c r="AM38" s="107" t="s">
        <v>870</v>
      </c>
      <c r="AN38" s="107" t="s">
        <v>870</v>
      </c>
      <c r="AO38" s="107" t="s">
        <v>870</v>
      </c>
      <c r="AP38" s="107" t="s">
        <v>870</v>
      </c>
      <c r="AQ38" s="107" t="s">
        <v>870</v>
      </c>
      <c r="AR38" s="107" t="s">
        <v>870</v>
      </c>
      <c r="AS38" s="107" t="s">
        <v>870</v>
      </c>
    </row>
    <row r="39" spans="1:45" ht="63" x14ac:dyDescent="0.25">
      <c r="A39" s="78" t="s">
        <v>848</v>
      </c>
      <c r="B39" s="106" t="s">
        <v>852</v>
      </c>
      <c r="C39" s="80"/>
      <c r="D39" s="107" t="s">
        <v>870</v>
      </c>
      <c r="E39" s="107" t="s">
        <v>870</v>
      </c>
      <c r="F39" s="107" t="s">
        <v>870</v>
      </c>
      <c r="G39" s="107" t="s">
        <v>870</v>
      </c>
      <c r="H39" s="107" t="s">
        <v>870</v>
      </c>
      <c r="I39" s="107" t="s">
        <v>870</v>
      </c>
      <c r="J39" s="107" t="s">
        <v>870</v>
      </c>
      <c r="K39" s="107" t="s">
        <v>870</v>
      </c>
      <c r="L39" s="107" t="s">
        <v>870</v>
      </c>
      <c r="M39" s="107" t="s">
        <v>870</v>
      </c>
      <c r="N39" s="107" t="s">
        <v>870</v>
      </c>
      <c r="O39" s="107" t="s">
        <v>870</v>
      </c>
      <c r="P39" s="107" t="s">
        <v>870</v>
      </c>
      <c r="Q39" s="107" t="s">
        <v>870</v>
      </c>
      <c r="R39" s="107" t="s">
        <v>870</v>
      </c>
      <c r="S39" s="107" t="s">
        <v>870</v>
      </c>
      <c r="T39" s="107" t="s">
        <v>870</v>
      </c>
      <c r="U39" s="107" t="s">
        <v>870</v>
      </c>
      <c r="V39" s="107" t="s">
        <v>870</v>
      </c>
      <c r="W39" s="107" t="s">
        <v>870</v>
      </c>
      <c r="X39" s="107" t="s">
        <v>870</v>
      </c>
      <c r="Y39" s="107" t="s">
        <v>870</v>
      </c>
      <c r="Z39" s="107" t="s">
        <v>870</v>
      </c>
      <c r="AA39" s="107" t="s">
        <v>870</v>
      </c>
      <c r="AB39" s="107" t="s">
        <v>870</v>
      </c>
      <c r="AC39" s="107" t="s">
        <v>870</v>
      </c>
      <c r="AD39" s="107" t="s">
        <v>870</v>
      </c>
      <c r="AE39" s="107" t="s">
        <v>870</v>
      </c>
      <c r="AF39" s="107" t="s">
        <v>870</v>
      </c>
      <c r="AG39" s="107" t="s">
        <v>870</v>
      </c>
      <c r="AH39" s="107" t="s">
        <v>870</v>
      </c>
      <c r="AI39" s="107" t="s">
        <v>870</v>
      </c>
      <c r="AJ39" s="107" t="s">
        <v>870</v>
      </c>
      <c r="AK39" s="107" t="s">
        <v>870</v>
      </c>
      <c r="AL39" s="107" t="s">
        <v>870</v>
      </c>
      <c r="AM39" s="107" t="s">
        <v>870</v>
      </c>
      <c r="AN39" s="107" t="s">
        <v>870</v>
      </c>
      <c r="AO39" s="107" t="s">
        <v>870</v>
      </c>
      <c r="AP39" s="107" t="s">
        <v>870</v>
      </c>
      <c r="AQ39" s="107" t="s">
        <v>870</v>
      </c>
      <c r="AR39" s="107" t="s">
        <v>870</v>
      </c>
      <c r="AS39" s="107" t="s">
        <v>870</v>
      </c>
    </row>
    <row r="40" spans="1:45" ht="21" x14ac:dyDescent="0.25">
      <c r="A40" s="78" t="s">
        <v>853</v>
      </c>
      <c r="B40" s="106" t="s">
        <v>849</v>
      </c>
      <c r="C40" s="80"/>
      <c r="D40" s="107" t="s">
        <v>870</v>
      </c>
      <c r="E40" s="107" t="s">
        <v>870</v>
      </c>
      <c r="F40" s="107" t="s">
        <v>870</v>
      </c>
      <c r="G40" s="107" t="s">
        <v>870</v>
      </c>
      <c r="H40" s="107" t="s">
        <v>870</v>
      </c>
      <c r="I40" s="107" t="s">
        <v>870</v>
      </c>
      <c r="J40" s="107" t="s">
        <v>870</v>
      </c>
      <c r="K40" s="107" t="s">
        <v>870</v>
      </c>
      <c r="L40" s="107" t="s">
        <v>870</v>
      </c>
      <c r="M40" s="107" t="s">
        <v>870</v>
      </c>
      <c r="N40" s="107" t="s">
        <v>870</v>
      </c>
      <c r="O40" s="107" t="s">
        <v>870</v>
      </c>
      <c r="P40" s="107" t="s">
        <v>870</v>
      </c>
      <c r="Q40" s="107" t="s">
        <v>870</v>
      </c>
      <c r="R40" s="107" t="s">
        <v>870</v>
      </c>
      <c r="S40" s="107" t="s">
        <v>870</v>
      </c>
      <c r="T40" s="107" t="s">
        <v>870</v>
      </c>
      <c r="U40" s="107" t="s">
        <v>870</v>
      </c>
      <c r="V40" s="107" t="s">
        <v>870</v>
      </c>
      <c r="W40" s="107" t="s">
        <v>870</v>
      </c>
      <c r="X40" s="107" t="s">
        <v>870</v>
      </c>
      <c r="Y40" s="107" t="s">
        <v>870</v>
      </c>
      <c r="Z40" s="107" t="s">
        <v>870</v>
      </c>
      <c r="AA40" s="107" t="s">
        <v>870</v>
      </c>
      <c r="AB40" s="107" t="s">
        <v>870</v>
      </c>
      <c r="AC40" s="107" t="s">
        <v>870</v>
      </c>
      <c r="AD40" s="107" t="s">
        <v>870</v>
      </c>
      <c r="AE40" s="107" t="s">
        <v>870</v>
      </c>
      <c r="AF40" s="107" t="s">
        <v>870</v>
      </c>
      <c r="AG40" s="107" t="s">
        <v>870</v>
      </c>
      <c r="AH40" s="107" t="s">
        <v>870</v>
      </c>
      <c r="AI40" s="107" t="s">
        <v>870</v>
      </c>
      <c r="AJ40" s="107" t="s">
        <v>870</v>
      </c>
      <c r="AK40" s="107" t="s">
        <v>870</v>
      </c>
      <c r="AL40" s="107" t="s">
        <v>870</v>
      </c>
      <c r="AM40" s="107" t="s">
        <v>870</v>
      </c>
      <c r="AN40" s="107" t="s">
        <v>870</v>
      </c>
      <c r="AO40" s="107" t="s">
        <v>870</v>
      </c>
      <c r="AP40" s="107" t="s">
        <v>870</v>
      </c>
      <c r="AQ40" s="107" t="s">
        <v>870</v>
      </c>
      <c r="AR40" s="107" t="s">
        <v>870</v>
      </c>
      <c r="AS40" s="107" t="s">
        <v>870</v>
      </c>
    </row>
    <row r="41" spans="1:45" ht="73.5" x14ac:dyDescent="0.25">
      <c r="A41" s="78" t="s">
        <v>853</v>
      </c>
      <c r="B41" s="106" t="s">
        <v>850</v>
      </c>
      <c r="C41" s="80"/>
      <c r="D41" s="107" t="s">
        <v>870</v>
      </c>
      <c r="E41" s="107" t="s">
        <v>870</v>
      </c>
      <c r="F41" s="107" t="s">
        <v>870</v>
      </c>
      <c r="G41" s="107" t="s">
        <v>870</v>
      </c>
      <c r="H41" s="107" t="s">
        <v>870</v>
      </c>
      <c r="I41" s="107" t="s">
        <v>870</v>
      </c>
      <c r="J41" s="107" t="s">
        <v>870</v>
      </c>
      <c r="K41" s="107" t="s">
        <v>870</v>
      </c>
      <c r="L41" s="107" t="s">
        <v>870</v>
      </c>
      <c r="M41" s="107" t="s">
        <v>870</v>
      </c>
      <c r="N41" s="107" t="s">
        <v>870</v>
      </c>
      <c r="O41" s="107" t="s">
        <v>870</v>
      </c>
      <c r="P41" s="107" t="s">
        <v>870</v>
      </c>
      <c r="Q41" s="107" t="s">
        <v>870</v>
      </c>
      <c r="R41" s="107" t="s">
        <v>870</v>
      </c>
      <c r="S41" s="107" t="s">
        <v>870</v>
      </c>
      <c r="T41" s="107" t="s">
        <v>870</v>
      </c>
      <c r="U41" s="107" t="s">
        <v>870</v>
      </c>
      <c r="V41" s="107" t="s">
        <v>870</v>
      </c>
      <c r="W41" s="107" t="s">
        <v>870</v>
      </c>
      <c r="X41" s="107" t="s">
        <v>870</v>
      </c>
      <c r="Y41" s="107" t="s">
        <v>870</v>
      </c>
      <c r="Z41" s="107" t="s">
        <v>870</v>
      </c>
      <c r="AA41" s="107" t="s">
        <v>870</v>
      </c>
      <c r="AB41" s="107" t="s">
        <v>870</v>
      </c>
      <c r="AC41" s="107" t="s">
        <v>870</v>
      </c>
      <c r="AD41" s="107" t="s">
        <v>870</v>
      </c>
      <c r="AE41" s="107" t="s">
        <v>870</v>
      </c>
      <c r="AF41" s="107" t="s">
        <v>870</v>
      </c>
      <c r="AG41" s="107" t="s">
        <v>870</v>
      </c>
      <c r="AH41" s="107" t="s">
        <v>870</v>
      </c>
      <c r="AI41" s="107" t="s">
        <v>870</v>
      </c>
      <c r="AJ41" s="107" t="s">
        <v>870</v>
      </c>
      <c r="AK41" s="107" t="s">
        <v>870</v>
      </c>
      <c r="AL41" s="107" t="s">
        <v>870</v>
      </c>
      <c r="AM41" s="107" t="s">
        <v>870</v>
      </c>
      <c r="AN41" s="107" t="s">
        <v>870</v>
      </c>
      <c r="AO41" s="107" t="s">
        <v>870</v>
      </c>
      <c r="AP41" s="107" t="s">
        <v>870</v>
      </c>
      <c r="AQ41" s="107" t="s">
        <v>870</v>
      </c>
      <c r="AR41" s="107" t="s">
        <v>870</v>
      </c>
      <c r="AS41" s="107" t="s">
        <v>870</v>
      </c>
    </row>
    <row r="42" spans="1:45" ht="63" x14ac:dyDescent="0.25">
      <c r="A42" s="78" t="s">
        <v>853</v>
      </c>
      <c r="B42" s="106" t="s">
        <v>851</v>
      </c>
      <c r="C42" s="80"/>
      <c r="D42" s="107" t="s">
        <v>870</v>
      </c>
      <c r="E42" s="107" t="s">
        <v>870</v>
      </c>
      <c r="F42" s="107" t="s">
        <v>870</v>
      </c>
      <c r="G42" s="107" t="s">
        <v>870</v>
      </c>
      <c r="H42" s="107" t="s">
        <v>870</v>
      </c>
      <c r="I42" s="107" t="s">
        <v>870</v>
      </c>
      <c r="J42" s="107" t="s">
        <v>870</v>
      </c>
      <c r="K42" s="107" t="s">
        <v>870</v>
      </c>
      <c r="L42" s="107" t="s">
        <v>870</v>
      </c>
      <c r="M42" s="107" t="s">
        <v>870</v>
      </c>
      <c r="N42" s="107" t="s">
        <v>870</v>
      </c>
      <c r="O42" s="107" t="s">
        <v>870</v>
      </c>
      <c r="P42" s="107" t="s">
        <v>870</v>
      </c>
      <c r="Q42" s="107" t="s">
        <v>870</v>
      </c>
      <c r="R42" s="107" t="s">
        <v>870</v>
      </c>
      <c r="S42" s="107" t="s">
        <v>870</v>
      </c>
      <c r="T42" s="107" t="s">
        <v>870</v>
      </c>
      <c r="U42" s="107" t="s">
        <v>870</v>
      </c>
      <c r="V42" s="107" t="s">
        <v>870</v>
      </c>
      <c r="W42" s="107" t="s">
        <v>870</v>
      </c>
      <c r="X42" s="107" t="s">
        <v>870</v>
      </c>
      <c r="Y42" s="107" t="s">
        <v>870</v>
      </c>
      <c r="Z42" s="107" t="s">
        <v>870</v>
      </c>
      <c r="AA42" s="107" t="s">
        <v>870</v>
      </c>
      <c r="AB42" s="107" t="s">
        <v>870</v>
      </c>
      <c r="AC42" s="107" t="s">
        <v>870</v>
      </c>
      <c r="AD42" s="107" t="s">
        <v>870</v>
      </c>
      <c r="AE42" s="107" t="s">
        <v>870</v>
      </c>
      <c r="AF42" s="107" t="s">
        <v>870</v>
      </c>
      <c r="AG42" s="107" t="s">
        <v>870</v>
      </c>
      <c r="AH42" s="107" t="s">
        <v>870</v>
      </c>
      <c r="AI42" s="107" t="s">
        <v>870</v>
      </c>
      <c r="AJ42" s="107" t="s">
        <v>870</v>
      </c>
      <c r="AK42" s="107" t="s">
        <v>870</v>
      </c>
      <c r="AL42" s="107" t="s">
        <v>870</v>
      </c>
      <c r="AM42" s="107" t="s">
        <v>870</v>
      </c>
      <c r="AN42" s="107" t="s">
        <v>870</v>
      </c>
      <c r="AO42" s="107" t="s">
        <v>870</v>
      </c>
      <c r="AP42" s="107" t="s">
        <v>870</v>
      </c>
      <c r="AQ42" s="107" t="s">
        <v>870</v>
      </c>
      <c r="AR42" s="107" t="s">
        <v>870</v>
      </c>
      <c r="AS42" s="107" t="s">
        <v>870</v>
      </c>
    </row>
    <row r="43" spans="1:45" ht="63" x14ac:dyDescent="0.25">
      <c r="A43" s="78" t="s">
        <v>853</v>
      </c>
      <c r="B43" s="106" t="s">
        <v>854</v>
      </c>
      <c r="C43" s="80"/>
      <c r="D43" s="107" t="s">
        <v>870</v>
      </c>
      <c r="E43" s="107" t="s">
        <v>870</v>
      </c>
      <c r="F43" s="107" t="s">
        <v>870</v>
      </c>
      <c r="G43" s="107" t="s">
        <v>870</v>
      </c>
      <c r="H43" s="107" t="s">
        <v>870</v>
      </c>
      <c r="I43" s="107" t="s">
        <v>870</v>
      </c>
      <c r="J43" s="107" t="s">
        <v>870</v>
      </c>
      <c r="K43" s="107" t="s">
        <v>870</v>
      </c>
      <c r="L43" s="107" t="s">
        <v>870</v>
      </c>
      <c r="M43" s="107" t="s">
        <v>870</v>
      </c>
      <c r="N43" s="107" t="s">
        <v>870</v>
      </c>
      <c r="O43" s="107" t="s">
        <v>870</v>
      </c>
      <c r="P43" s="107" t="s">
        <v>870</v>
      </c>
      <c r="Q43" s="107" t="s">
        <v>870</v>
      </c>
      <c r="R43" s="107" t="s">
        <v>870</v>
      </c>
      <c r="S43" s="107" t="s">
        <v>870</v>
      </c>
      <c r="T43" s="107" t="s">
        <v>870</v>
      </c>
      <c r="U43" s="107" t="s">
        <v>870</v>
      </c>
      <c r="V43" s="107" t="s">
        <v>870</v>
      </c>
      <c r="W43" s="107" t="s">
        <v>870</v>
      </c>
      <c r="X43" s="107" t="s">
        <v>870</v>
      </c>
      <c r="Y43" s="107" t="s">
        <v>870</v>
      </c>
      <c r="Z43" s="107" t="s">
        <v>870</v>
      </c>
      <c r="AA43" s="107" t="s">
        <v>870</v>
      </c>
      <c r="AB43" s="107" t="s">
        <v>870</v>
      </c>
      <c r="AC43" s="107" t="s">
        <v>870</v>
      </c>
      <c r="AD43" s="107" t="s">
        <v>870</v>
      </c>
      <c r="AE43" s="107" t="s">
        <v>870</v>
      </c>
      <c r="AF43" s="107" t="s">
        <v>870</v>
      </c>
      <c r="AG43" s="107" t="s">
        <v>870</v>
      </c>
      <c r="AH43" s="107" t="s">
        <v>870</v>
      </c>
      <c r="AI43" s="107" t="s">
        <v>870</v>
      </c>
      <c r="AJ43" s="107" t="s">
        <v>870</v>
      </c>
      <c r="AK43" s="107" t="s">
        <v>870</v>
      </c>
      <c r="AL43" s="107" t="s">
        <v>870</v>
      </c>
      <c r="AM43" s="107" t="s">
        <v>870</v>
      </c>
      <c r="AN43" s="107" t="s">
        <v>870</v>
      </c>
      <c r="AO43" s="107" t="s">
        <v>870</v>
      </c>
      <c r="AP43" s="107" t="s">
        <v>870</v>
      </c>
      <c r="AQ43" s="107" t="s">
        <v>870</v>
      </c>
      <c r="AR43" s="107" t="s">
        <v>870</v>
      </c>
      <c r="AS43" s="107" t="s">
        <v>870</v>
      </c>
    </row>
    <row r="44" spans="1:45" ht="63" x14ac:dyDescent="0.25">
      <c r="A44" s="78" t="s">
        <v>855</v>
      </c>
      <c r="B44" s="106" t="s">
        <v>856</v>
      </c>
      <c r="C44" s="80"/>
      <c r="D44" s="107" t="s">
        <v>870</v>
      </c>
      <c r="E44" s="107" t="s">
        <v>870</v>
      </c>
      <c r="F44" s="107" t="s">
        <v>870</v>
      </c>
      <c r="G44" s="107" t="s">
        <v>870</v>
      </c>
      <c r="H44" s="107" t="s">
        <v>870</v>
      </c>
      <c r="I44" s="107" t="s">
        <v>870</v>
      </c>
      <c r="J44" s="107" t="s">
        <v>870</v>
      </c>
      <c r="K44" s="107" t="s">
        <v>870</v>
      </c>
      <c r="L44" s="107" t="s">
        <v>870</v>
      </c>
      <c r="M44" s="107" t="s">
        <v>870</v>
      </c>
      <c r="N44" s="107" t="s">
        <v>870</v>
      </c>
      <c r="O44" s="107" t="s">
        <v>870</v>
      </c>
      <c r="P44" s="107" t="s">
        <v>870</v>
      </c>
      <c r="Q44" s="107" t="s">
        <v>870</v>
      </c>
      <c r="R44" s="107" t="s">
        <v>870</v>
      </c>
      <c r="S44" s="107" t="s">
        <v>870</v>
      </c>
      <c r="T44" s="107" t="s">
        <v>870</v>
      </c>
      <c r="U44" s="107" t="s">
        <v>870</v>
      </c>
      <c r="V44" s="107" t="s">
        <v>870</v>
      </c>
      <c r="W44" s="107" t="s">
        <v>870</v>
      </c>
      <c r="X44" s="107" t="s">
        <v>870</v>
      </c>
      <c r="Y44" s="107" t="s">
        <v>870</v>
      </c>
      <c r="Z44" s="107" t="s">
        <v>870</v>
      </c>
      <c r="AA44" s="107" t="s">
        <v>870</v>
      </c>
      <c r="AB44" s="107" t="s">
        <v>870</v>
      </c>
      <c r="AC44" s="107" t="s">
        <v>870</v>
      </c>
      <c r="AD44" s="107" t="s">
        <v>870</v>
      </c>
      <c r="AE44" s="107" t="s">
        <v>870</v>
      </c>
      <c r="AF44" s="107" t="s">
        <v>870</v>
      </c>
      <c r="AG44" s="107" t="s">
        <v>870</v>
      </c>
      <c r="AH44" s="107" t="s">
        <v>870</v>
      </c>
      <c r="AI44" s="107" t="s">
        <v>870</v>
      </c>
      <c r="AJ44" s="107" t="s">
        <v>870</v>
      </c>
      <c r="AK44" s="107" t="s">
        <v>870</v>
      </c>
      <c r="AL44" s="107" t="s">
        <v>870</v>
      </c>
      <c r="AM44" s="107" t="s">
        <v>870</v>
      </c>
      <c r="AN44" s="107" t="s">
        <v>870</v>
      </c>
      <c r="AO44" s="107" t="s">
        <v>870</v>
      </c>
      <c r="AP44" s="107" t="s">
        <v>870</v>
      </c>
      <c r="AQ44" s="107" t="s">
        <v>870</v>
      </c>
      <c r="AR44" s="107" t="s">
        <v>870</v>
      </c>
      <c r="AS44" s="107" t="s">
        <v>870</v>
      </c>
    </row>
    <row r="45" spans="1:45" ht="52.5" x14ac:dyDescent="0.25">
      <c r="A45" s="78" t="s">
        <v>857</v>
      </c>
      <c r="B45" s="106" t="s">
        <v>858</v>
      </c>
      <c r="C45" s="80"/>
      <c r="D45" s="107" t="s">
        <v>870</v>
      </c>
      <c r="E45" s="107" t="s">
        <v>870</v>
      </c>
      <c r="F45" s="107" t="s">
        <v>870</v>
      </c>
      <c r="G45" s="107" t="s">
        <v>870</v>
      </c>
      <c r="H45" s="107" t="s">
        <v>870</v>
      </c>
      <c r="I45" s="107" t="s">
        <v>870</v>
      </c>
      <c r="J45" s="107" t="s">
        <v>870</v>
      </c>
      <c r="K45" s="107" t="s">
        <v>870</v>
      </c>
      <c r="L45" s="107" t="s">
        <v>870</v>
      </c>
      <c r="M45" s="107" t="s">
        <v>870</v>
      </c>
      <c r="N45" s="107" t="s">
        <v>870</v>
      </c>
      <c r="O45" s="107" t="s">
        <v>870</v>
      </c>
      <c r="P45" s="107" t="s">
        <v>870</v>
      </c>
      <c r="Q45" s="107" t="s">
        <v>870</v>
      </c>
      <c r="R45" s="107" t="s">
        <v>870</v>
      </c>
      <c r="S45" s="107" t="s">
        <v>870</v>
      </c>
      <c r="T45" s="107" t="s">
        <v>870</v>
      </c>
      <c r="U45" s="107" t="s">
        <v>870</v>
      </c>
      <c r="V45" s="107" t="s">
        <v>870</v>
      </c>
      <c r="W45" s="107" t="s">
        <v>870</v>
      </c>
      <c r="X45" s="107" t="s">
        <v>870</v>
      </c>
      <c r="Y45" s="107" t="s">
        <v>870</v>
      </c>
      <c r="Z45" s="107" t="s">
        <v>870</v>
      </c>
      <c r="AA45" s="107" t="s">
        <v>870</v>
      </c>
      <c r="AB45" s="107" t="s">
        <v>870</v>
      </c>
      <c r="AC45" s="107" t="s">
        <v>870</v>
      </c>
      <c r="AD45" s="107" t="s">
        <v>870</v>
      </c>
      <c r="AE45" s="107" t="s">
        <v>870</v>
      </c>
      <c r="AF45" s="107" t="s">
        <v>870</v>
      </c>
      <c r="AG45" s="107" t="s">
        <v>870</v>
      </c>
      <c r="AH45" s="107" t="s">
        <v>870</v>
      </c>
      <c r="AI45" s="107" t="s">
        <v>870</v>
      </c>
      <c r="AJ45" s="107" t="s">
        <v>870</v>
      </c>
      <c r="AK45" s="107" t="s">
        <v>870</v>
      </c>
      <c r="AL45" s="107" t="s">
        <v>870</v>
      </c>
      <c r="AM45" s="107" t="s">
        <v>870</v>
      </c>
      <c r="AN45" s="107" t="s">
        <v>870</v>
      </c>
      <c r="AO45" s="107" t="s">
        <v>870</v>
      </c>
      <c r="AP45" s="107" t="s">
        <v>870</v>
      </c>
      <c r="AQ45" s="107" t="s">
        <v>870</v>
      </c>
      <c r="AR45" s="107" t="s">
        <v>870</v>
      </c>
      <c r="AS45" s="107" t="s">
        <v>870</v>
      </c>
    </row>
    <row r="46" spans="1:45" ht="52.5" x14ac:dyDescent="0.25">
      <c r="A46" s="78" t="s">
        <v>859</v>
      </c>
      <c r="B46" s="106" t="s">
        <v>860</v>
      </c>
      <c r="C46" s="80"/>
      <c r="D46" s="107" t="s">
        <v>870</v>
      </c>
      <c r="E46" s="107" t="s">
        <v>870</v>
      </c>
      <c r="F46" s="107" t="s">
        <v>870</v>
      </c>
      <c r="G46" s="107" t="s">
        <v>870</v>
      </c>
      <c r="H46" s="107" t="s">
        <v>870</v>
      </c>
      <c r="I46" s="107" t="s">
        <v>870</v>
      </c>
      <c r="J46" s="107" t="s">
        <v>870</v>
      </c>
      <c r="K46" s="107" t="s">
        <v>870</v>
      </c>
      <c r="L46" s="107" t="s">
        <v>870</v>
      </c>
      <c r="M46" s="107" t="s">
        <v>870</v>
      </c>
      <c r="N46" s="107" t="s">
        <v>870</v>
      </c>
      <c r="O46" s="107" t="s">
        <v>870</v>
      </c>
      <c r="P46" s="107" t="s">
        <v>870</v>
      </c>
      <c r="Q46" s="107" t="s">
        <v>870</v>
      </c>
      <c r="R46" s="107" t="s">
        <v>870</v>
      </c>
      <c r="S46" s="107" t="s">
        <v>870</v>
      </c>
      <c r="T46" s="107" t="s">
        <v>870</v>
      </c>
      <c r="U46" s="107" t="s">
        <v>870</v>
      </c>
      <c r="V46" s="107" t="s">
        <v>870</v>
      </c>
      <c r="W46" s="107" t="s">
        <v>870</v>
      </c>
      <c r="X46" s="107" t="s">
        <v>870</v>
      </c>
      <c r="Y46" s="107" t="s">
        <v>870</v>
      </c>
      <c r="Z46" s="107" t="s">
        <v>870</v>
      </c>
      <c r="AA46" s="107" t="s">
        <v>870</v>
      </c>
      <c r="AB46" s="107" t="s">
        <v>870</v>
      </c>
      <c r="AC46" s="107" t="s">
        <v>870</v>
      </c>
      <c r="AD46" s="107" t="s">
        <v>870</v>
      </c>
      <c r="AE46" s="107" t="s">
        <v>870</v>
      </c>
      <c r="AF46" s="107" t="s">
        <v>870</v>
      </c>
      <c r="AG46" s="107" t="s">
        <v>870</v>
      </c>
      <c r="AH46" s="107" t="s">
        <v>870</v>
      </c>
      <c r="AI46" s="107" t="s">
        <v>870</v>
      </c>
      <c r="AJ46" s="107" t="s">
        <v>870</v>
      </c>
      <c r="AK46" s="107" t="s">
        <v>870</v>
      </c>
      <c r="AL46" s="107" t="s">
        <v>870</v>
      </c>
      <c r="AM46" s="107" t="s">
        <v>870</v>
      </c>
      <c r="AN46" s="107" t="s">
        <v>870</v>
      </c>
      <c r="AO46" s="107" t="s">
        <v>870</v>
      </c>
      <c r="AP46" s="107" t="s">
        <v>870</v>
      </c>
      <c r="AQ46" s="107" t="s">
        <v>870</v>
      </c>
      <c r="AR46" s="107" t="s">
        <v>870</v>
      </c>
      <c r="AS46" s="107" t="s">
        <v>870</v>
      </c>
    </row>
    <row r="47" spans="1:45" ht="31.5" x14ac:dyDescent="0.25">
      <c r="A47" s="78" t="s">
        <v>444</v>
      </c>
      <c r="B47" s="106" t="s">
        <v>861</v>
      </c>
      <c r="C47" s="80"/>
      <c r="D47" s="107" t="s">
        <v>870</v>
      </c>
      <c r="E47" s="107" t="s">
        <v>870</v>
      </c>
      <c r="F47" s="107" t="s">
        <v>870</v>
      </c>
      <c r="G47" s="107" t="s">
        <v>870</v>
      </c>
      <c r="H47" s="107" t="s">
        <v>870</v>
      </c>
      <c r="I47" s="107" t="s">
        <v>870</v>
      </c>
      <c r="J47" s="107" t="s">
        <v>870</v>
      </c>
      <c r="K47" s="107" t="s">
        <v>870</v>
      </c>
      <c r="L47" s="107" t="s">
        <v>870</v>
      </c>
      <c r="M47" s="107" t="s">
        <v>870</v>
      </c>
      <c r="N47" s="107" t="s">
        <v>870</v>
      </c>
      <c r="O47" s="107" t="s">
        <v>870</v>
      </c>
      <c r="P47" s="107" t="s">
        <v>870</v>
      </c>
      <c r="Q47" s="107" t="s">
        <v>870</v>
      </c>
      <c r="R47" s="107" t="s">
        <v>870</v>
      </c>
      <c r="S47" s="107" t="s">
        <v>870</v>
      </c>
      <c r="T47" s="107" t="s">
        <v>870</v>
      </c>
      <c r="U47" s="107" t="s">
        <v>870</v>
      </c>
      <c r="V47" s="107" t="s">
        <v>870</v>
      </c>
      <c r="W47" s="107" t="s">
        <v>870</v>
      </c>
      <c r="X47" s="107" t="s">
        <v>870</v>
      </c>
      <c r="Y47" s="107" t="s">
        <v>870</v>
      </c>
      <c r="Z47" s="107" t="s">
        <v>870</v>
      </c>
      <c r="AA47" s="107" t="s">
        <v>870</v>
      </c>
      <c r="AB47" s="107" t="s">
        <v>870</v>
      </c>
      <c r="AC47" s="107" t="s">
        <v>870</v>
      </c>
      <c r="AD47" s="107" t="s">
        <v>870</v>
      </c>
      <c r="AE47" s="107" t="s">
        <v>870</v>
      </c>
      <c r="AF47" s="107" t="s">
        <v>870</v>
      </c>
      <c r="AG47" s="107" t="s">
        <v>870</v>
      </c>
      <c r="AH47" s="107" t="s">
        <v>870</v>
      </c>
      <c r="AI47" s="107" t="s">
        <v>870</v>
      </c>
      <c r="AJ47" s="107" t="s">
        <v>870</v>
      </c>
      <c r="AK47" s="107" t="s">
        <v>870</v>
      </c>
      <c r="AL47" s="107" t="s">
        <v>870</v>
      </c>
      <c r="AM47" s="107" t="s">
        <v>870</v>
      </c>
      <c r="AN47" s="107" t="s">
        <v>870</v>
      </c>
      <c r="AO47" s="107" t="s">
        <v>870</v>
      </c>
      <c r="AP47" s="107" t="s">
        <v>870</v>
      </c>
      <c r="AQ47" s="107" t="s">
        <v>870</v>
      </c>
      <c r="AR47" s="107" t="s">
        <v>870</v>
      </c>
      <c r="AS47" s="107" t="s">
        <v>870</v>
      </c>
    </row>
    <row r="48" spans="1:45" ht="52.5" x14ac:dyDescent="0.25">
      <c r="A48" s="78" t="s">
        <v>442</v>
      </c>
      <c r="B48" s="106" t="s">
        <v>862</v>
      </c>
      <c r="C48" s="80"/>
      <c r="D48" s="107" t="s">
        <v>870</v>
      </c>
      <c r="E48" s="107" t="s">
        <v>870</v>
      </c>
      <c r="F48" s="107" t="s">
        <v>870</v>
      </c>
      <c r="G48" s="107" t="s">
        <v>870</v>
      </c>
      <c r="H48" s="107" t="s">
        <v>870</v>
      </c>
      <c r="I48" s="107" t="s">
        <v>870</v>
      </c>
      <c r="J48" s="107" t="s">
        <v>870</v>
      </c>
      <c r="K48" s="107" t="s">
        <v>870</v>
      </c>
      <c r="L48" s="107" t="s">
        <v>870</v>
      </c>
      <c r="M48" s="107" t="s">
        <v>870</v>
      </c>
      <c r="N48" s="107" t="s">
        <v>870</v>
      </c>
      <c r="O48" s="107" t="s">
        <v>870</v>
      </c>
      <c r="P48" s="107" t="s">
        <v>870</v>
      </c>
      <c r="Q48" s="107" t="s">
        <v>870</v>
      </c>
      <c r="R48" s="107" t="s">
        <v>870</v>
      </c>
      <c r="S48" s="107" t="s">
        <v>870</v>
      </c>
      <c r="T48" s="107" t="s">
        <v>870</v>
      </c>
      <c r="U48" s="107" t="s">
        <v>870</v>
      </c>
      <c r="V48" s="107" t="s">
        <v>870</v>
      </c>
      <c r="W48" s="107" t="s">
        <v>870</v>
      </c>
      <c r="X48" s="107" t="s">
        <v>870</v>
      </c>
      <c r="Y48" s="107" t="s">
        <v>870</v>
      </c>
      <c r="Z48" s="107" t="s">
        <v>870</v>
      </c>
      <c r="AA48" s="107" t="s">
        <v>870</v>
      </c>
      <c r="AB48" s="107" t="s">
        <v>870</v>
      </c>
      <c r="AC48" s="107" t="s">
        <v>870</v>
      </c>
      <c r="AD48" s="107" t="s">
        <v>870</v>
      </c>
      <c r="AE48" s="107" t="s">
        <v>870</v>
      </c>
      <c r="AF48" s="107" t="s">
        <v>870</v>
      </c>
      <c r="AG48" s="107" t="s">
        <v>870</v>
      </c>
      <c r="AH48" s="107" t="s">
        <v>870</v>
      </c>
      <c r="AI48" s="107" t="s">
        <v>870</v>
      </c>
      <c r="AJ48" s="107" t="s">
        <v>870</v>
      </c>
      <c r="AK48" s="107" t="s">
        <v>870</v>
      </c>
      <c r="AL48" s="107" t="s">
        <v>870</v>
      </c>
      <c r="AM48" s="107" t="s">
        <v>870</v>
      </c>
      <c r="AN48" s="107" t="s">
        <v>870</v>
      </c>
      <c r="AO48" s="107" t="s">
        <v>870</v>
      </c>
      <c r="AP48" s="107" t="s">
        <v>870</v>
      </c>
      <c r="AQ48" s="107" t="s">
        <v>870</v>
      </c>
      <c r="AR48" s="107" t="s">
        <v>870</v>
      </c>
      <c r="AS48" s="107" t="s">
        <v>870</v>
      </c>
    </row>
    <row r="49" spans="1:256" ht="21" x14ac:dyDescent="0.25">
      <c r="A49" s="78" t="s">
        <v>440</v>
      </c>
      <c r="B49" s="106" t="s">
        <v>863</v>
      </c>
      <c r="C49" s="80"/>
      <c r="D49" s="107" t="s">
        <v>870</v>
      </c>
      <c r="E49" s="107" t="s">
        <v>870</v>
      </c>
      <c r="F49" s="107" t="s">
        <v>870</v>
      </c>
      <c r="G49" s="107" t="s">
        <v>870</v>
      </c>
      <c r="H49" s="107" t="s">
        <v>870</v>
      </c>
      <c r="I49" s="107" t="s">
        <v>870</v>
      </c>
      <c r="J49" s="107" t="s">
        <v>870</v>
      </c>
      <c r="K49" s="107" t="s">
        <v>870</v>
      </c>
      <c r="L49" s="107" t="s">
        <v>870</v>
      </c>
      <c r="M49" s="107" t="s">
        <v>870</v>
      </c>
      <c r="N49" s="107" t="s">
        <v>870</v>
      </c>
      <c r="O49" s="107" t="s">
        <v>870</v>
      </c>
      <c r="P49" s="107" t="s">
        <v>870</v>
      </c>
      <c r="Q49" s="107" t="s">
        <v>870</v>
      </c>
      <c r="R49" s="107" t="s">
        <v>870</v>
      </c>
      <c r="S49" s="107" t="s">
        <v>870</v>
      </c>
      <c r="T49" s="107" t="s">
        <v>870</v>
      </c>
      <c r="U49" s="107" t="s">
        <v>870</v>
      </c>
      <c r="V49" s="107" t="s">
        <v>870</v>
      </c>
      <c r="W49" s="107" t="s">
        <v>870</v>
      </c>
      <c r="X49" s="107" t="s">
        <v>870</v>
      </c>
      <c r="Y49" s="107" t="s">
        <v>870</v>
      </c>
      <c r="Z49" s="107" t="s">
        <v>870</v>
      </c>
      <c r="AA49" s="107" t="s">
        <v>870</v>
      </c>
      <c r="AB49" s="107" t="s">
        <v>870</v>
      </c>
      <c r="AC49" s="107" t="s">
        <v>870</v>
      </c>
      <c r="AD49" s="107" t="s">
        <v>870</v>
      </c>
      <c r="AE49" s="107" t="s">
        <v>870</v>
      </c>
      <c r="AF49" s="107" t="s">
        <v>870</v>
      </c>
      <c r="AG49" s="107" t="s">
        <v>870</v>
      </c>
      <c r="AH49" s="107" t="s">
        <v>870</v>
      </c>
      <c r="AI49" s="107" t="s">
        <v>870</v>
      </c>
      <c r="AJ49" s="107" t="s">
        <v>870</v>
      </c>
      <c r="AK49" s="107" t="s">
        <v>870</v>
      </c>
      <c r="AL49" s="107" t="s">
        <v>870</v>
      </c>
      <c r="AM49" s="107" t="s">
        <v>870</v>
      </c>
      <c r="AN49" s="107" t="s">
        <v>870</v>
      </c>
      <c r="AO49" s="107" t="s">
        <v>870</v>
      </c>
      <c r="AP49" s="107" t="s">
        <v>870</v>
      </c>
      <c r="AQ49" s="107" t="s">
        <v>870</v>
      </c>
      <c r="AR49" s="107" t="s">
        <v>870</v>
      </c>
      <c r="AS49" s="107" t="s">
        <v>870</v>
      </c>
    </row>
    <row r="50" spans="1:256" ht="42" x14ac:dyDescent="0.25">
      <c r="A50" s="78" t="s">
        <v>436</v>
      </c>
      <c r="B50" s="106" t="s">
        <v>864</v>
      </c>
      <c r="C50" s="80"/>
      <c r="D50" s="107" t="s">
        <v>870</v>
      </c>
      <c r="E50" s="107" t="s">
        <v>870</v>
      </c>
      <c r="F50" s="107" t="s">
        <v>870</v>
      </c>
      <c r="G50" s="107" t="s">
        <v>870</v>
      </c>
      <c r="H50" s="107" t="s">
        <v>870</v>
      </c>
      <c r="I50" s="107" t="s">
        <v>870</v>
      </c>
      <c r="J50" s="107" t="s">
        <v>870</v>
      </c>
      <c r="K50" s="107" t="s">
        <v>870</v>
      </c>
      <c r="L50" s="107" t="s">
        <v>870</v>
      </c>
      <c r="M50" s="107" t="s">
        <v>870</v>
      </c>
      <c r="N50" s="107" t="s">
        <v>870</v>
      </c>
      <c r="O50" s="107" t="s">
        <v>870</v>
      </c>
      <c r="P50" s="107" t="s">
        <v>870</v>
      </c>
      <c r="Q50" s="107" t="s">
        <v>870</v>
      </c>
      <c r="R50" s="107" t="s">
        <v>870</v>
      </c>
      <c r="S50" s="107" t="s">
        <v>870</v>
      </c>
      <c r="T50" s="107" t="s">
        <v>870</v>
      </c>
      <c r="U50" s="107" t="s">
        <v>870</v>
      </c>
      <c r="V50" s="107" t="s">
        <v>870</v>
      </c>
      <c r="W50" s="107" t="s">
        <v>870</v>
      </c>
      <c r="X50" s="107" t="s">
        <v>870</v>
      </c>
      <c r="Y50" s="107" t="s">
        <v>870</v>
      </c>
      <c r="Z50" s="107" t="s">
        <v>870</v>
      </c>
      <c r="AA50" s="107" t="s">
        <v>870</v>
      </c>
      <c r="AB50" s="107" t="s">
        <v>870</v>
      </c>
      <c r="AC50" s="107" t="s">
        <v>870</v>
      </c>
      <c r="AD50" s="107" t="s">
        <v>870</v>
      </c>
      <c r="AE50" s="107" t="s">
        <v>870</v>
      </c>
      <c r="AF50" s="107" t="s">
        <v>870</v>
      </c>
      <c r="AG50" s="107" t="s">
        <v>870</v>
      </c>
      <c r="AH50" s="107" t="s">
        <v>870</v>
      </c>
      <c r="AI50" s="107" t="s">
        <v>870</v>
      </c>
      <c r="AJ50" s="107" t="s">
        <v>870</v>
      </c>
      <c r="AK50" s="107" t="s">
        <v>870</v>
      </c>
      <c r="AL50" s="107" t="s">
        <v>870</v>
      </c>
      <c r="AM50" s="107" t="s">
        <v>870</v>
      </c>
      <c r="AN50" s="107" t="s">
        <v>870</v>
      </c>
      <c r="AO50" s="107" t="s">
        <v>870</v>
      </c>
      <c r="AP50" s="107" t="s">
        <v>870</v>
      </c>
      <c r="AQ50" s="107" t="s">
        <v>870</v>
      </c>
      <c r="AR50" s="107" t="s">
        <v>870</v>
      </c>
      <c r="AS50" s="107" t="s">
        <v>870</v>
      </c>
    </row>
    <row r="51" spans="1:256" ht="31.5" x14ac:dyDescent="0.25">
      <c r="A51" s="78" t="s">
        <v>428</v>
      </c>
      <c r="B51" s="106" t="s">
        <v>865</v>
      </c>
      <c r="C51" s="80"/>
      <c r="D51" s="107" t="s">
        <v>870</v>
      </c>
      <c r="E51" s="107" t="s">
        <v>870</v>
      </c>
      <c r="F51" s="107" t="s">
        <v>870</v>
      </c>
      <c r="G51" s="107" t="s">
        <v>870</v>
      </c>
      <c r="H51" s="107" t="s">
        <v>870</v>
      </c>
      <c r="I51" s="107" t="s">
        <v>870</v>
      </c>
      <c r="J51" s="107">
        <f>SUM(J52)</f>
        <v>9.6000000000000014</v>
      </c>
      <c r="K51" s="107">
        <f>SUM(K52)</f>
        <v>10.368000000000002</v>
      </c>
      <c r="L51" s="107" t="s">
        <v>870</v>
      </c>
      <c r="M51" s="107" t="s">
        <v>870</v>
      </c>
      <c r="N51" s="107" t="s">
        <v>870</v>
      </c>
      <c r="O51" s="107" t="s">
        <v>870</v>
      </c>
      <c r="P51" s="107" t="s">
        <v>870</v>
      </c>
      <c r="Q51" s="107" t="s">
        <v>870</v>
      </c>
      <c r="R51" s="107" t="s">
        <v>870</v>
      </c>
      <c r="S51" s="107" t="s">
        <v>870</v>
      </c>
      <c r="T51" s="107" t="s">
        <v>870</v>
      </c>
      <c r="U51" s="107" t="s">
        <v>870</v>
      </c>
      <c r="V51" s="107" t="s">
        <v>870</v>
      </c>
      <c r="W51" s="107" t="s">
        <v>870</v>
      </c>
      <c r="X51" s="107" t="s">
        <v>870</v>
      </c>
      <c r="Y51" s="107" t="s">
        <v>870</v>
      </c>
      <c r="Z51" s="107" t="s">
        <v>870</v>
      </c>
      <c r="AA51" s="107" t="s">
        <v>870</v>
      </c>
      <c r="AB51" s="107" t="s">
        <v>870</v>
      </c>
      <c r="AC51" s="107" t="s">
        <v>870</v>
      </c>
      <c r="AD51" s="107" t="s">
        <v>870</v>
      </c>
      <c r="AE51" s="107" t="s">
        <v>870</v>
      </c>
      <c r="AF51" s="107" t="s">
        <v>870</v>
      </c>
      <c r="AG51" s="107" t="s">
        <v>870</v>
      </c>
      <c r="AH51" s="107">
        <f>SUM(AH52)</f>
        <v>12.685</v>
      </c>
      <c r="AI51" s="107">
        <f>SUM(AI52)</f>
        <v>9.9340000000000011</v>
      </c>
      <c r="AJ51" s="107" t="s">
        <v>870</v>
      </c>
      <c r="AK51" s="107" t="s">
        <v>870</v>
      </c>
      <c r="AL51" s="107" t="s">
        <v>870</v>
      </c>
      <c r="AM51" s="107" t="s">
        <v>870</v>
      </c>
      <c r="AN51" s="107" t="s">
        <v>870</v>
      </c>
      <c r="AO51" s="107" t="s">
        <v>870</v>
      </c>
      <c r="AP51" s="107" t="s">
        <v>870</v>
      </c>
      <c r="AQ51" s="107" t="s">
        <v>870</v>
      </c>
      <c r="AR51" s="107" t="s">
        <v>870</v>
      </c>
      <c r="AS51" s="107" t="s">
        <v>870</v>
      </c>
    </row>
    <row r="52" spans="1:256" ht="21" x14ac:dyDescent="0.25">
      <c r="A52" s="78" t="s">
        <v>817</v>
      </c>
      <c r="B52" s="106" t="s">
        <v>818</v>
      </c>
      <c r="C52" s="110"/>
      <c r="D52" s="107" t="s">
        <v>870</v>
      </c>
      <c r="E52" s="107" t="s">
        <v>870</v>
      </c>
      <c r="F52" s="107" t="s">
        <v>870</v>
      </c>
      <c r="G52" s="107" t="s">
        <v>870</v>
      </c>
      <c r="H52" s="107" t="s">
        <v>870</v>
      </c>
      <c r="I52" s="107" t="s">
        <v>870</v>
      </c>
      <c r="J52" s="107">
        <f>SUM(J53:J57)</f>
        <v>9.6000000000000014</v>
      </c>
      <c r="K52" s="107">
        <f>SUM(K53:K57)</f>
        <v>10.368000000000002</v>
      </c>
      <c r="L52" s="107" t="s">
        <v>870</v>
      </c>
      <c r="M52" s="107" t="s">
        <v>870</v>
      </c>
      <c r="N52" s="107" t="s">
        <v>870</v>
      </c>
      <c r="O52" s="107" t="s">
        <v>870</v>
      </c>
      <c r="P52" s="107" t="s">
        <v>870</v>
      </c>
      <c r="Q52" s="107" t="s">
        <v>870</v>
      </c>
      <c r="R52" s="107" t="s">
        <v>870</v>
      </c>
      <c r="S52" s="107" t="s">
        <v>870</v>
      </c>
      <c r="T52" s="107" t="s">
        <v>870</v>
      </c>
      <c r="U52" s="107" t="s">
        <v>870</v>
      </c>
      <c r="V52" s="107" t="s">
        <v>870</v>
      </c>
      <c r="W52" s="107" t="s">
        <v>870</v>
      </c>
      <c r="X52" s="107" t="s">
        <v>870</v>
      </c>
      <c r="Y52" s="107" t="s">
        <v>870</v>
      </c>
      <c r="Z52" s="107" t="s">
        <v>870</v>
      </c>
      <c r="AA52" s="107" t="s">
        <v>870</v>
      </c>
      <c r="AB52" s="107" t="s">
        <v>870</v>
      </c>
      <c r="AC52" s="107" t="s">
        <v>870</v>
      </c>
      <c r="AD52" s="107" t="s">
        <v>870</v>
      </c>
      <c r="AE52" s="107" t="s">
        <v>870</v>
      </c>
      <c r="AF52" s="107" t="s">
        <v>870</v>
      </c>
      <c r="AG52" s="107" t="s">
        <v>870</v>
      </c>
      <c r="AH52" s="107">
        <f>SUM(AH53:AH57)</f>
        <v>12.685</v>
      </c>
      <c r="AI52" s="107">
        <f>SUM(AI53:AI57)</f>
        <v>9.9340000000000011</v>
      </c>
      <c r="AJ52" s="107" t="s">
        <v>870</v>
      </c>
      <c r="AK52" s="107" t="s">
        <v>870</v>
      </c>
      <c r="AL52" s="107" t="s">
        <v>870</v>
      </c>
      <c r="AM52" s="107" t="s">
        <v>870</v>
      </c>
      <c r="AN52" s="107" t="s">
        <v>870</v>
      </c>
      <c r="AO52" s="107" t="s">
        <v>870</v>
      </c>
      <c r="AP52" s="107" t="s">
        <v>870</v>
      </c>
      <c r="AQ52" s="107" t="s">
        <v>870</v>
      </c>
      <c r="AR52" s="107" t="s">
        <v>870</v>
      </c>
      <c r="AS52" s="107" t="s">
        <v>870</v>
      </c>
    </row>
    <row r="53" spans="1:256" x14ac:dyDescent="0.25">
      <c r="A53" s="124"/>
      <c r="B53" s="132" t="s">
        <v>895</v>
      </c>
      <c r="C53" s="124" t="s">
        <v>896</v>
      </c>
      <c r="D53" s="127"/>
      <c r="E53" s="127"/>
      <c r="F53" s="127"/>
      <c r="G53" s="127"/>
      <c r="H53" s="127"/>
      <c r="I53" s="127"/>
      <c r="J53" s="140">
        <v>1.75</v>
      </c>
      <c r="K53" s="140">
        <v>2.1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41">
        <v>1.962</v>
      </c>
      <c r="AI53" s="141">
        <v>1.752</v>
      </c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</row>
    <row r="54" spans="1:256" x14ac:dyDescent="0.25">
      <c r="A54" s="136"/>
      <c r="B54" s="137" t="s">
        <v>897</v>
      </c>
      <c r="C54" s="136" t="s">
        <v>898</v>
      </c>
      <c r="D54" s="142"/>
      <c r="E54" s="142"/>
      <c r="F54" s="142"/>
      <c r="G54" s="142"/>
      <c r="H54" s="142"/>
      <c r="I54" s="142"/>
      <c r="J54" s="143">
        <v>1.93</v>
      </c>
      <c r="K54" s="143">
        <v>2.3450000000000002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4">
        <v>1.984</v>
      </c>
      <c r="AI54" s="144">
        <v>2.3839999999999999</v>
      </c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</row>
    <row r="55" spans="1:256" s="97" customFormat="1" x14ac:dyDescent="0.25">
      <c r="A55" s="124"/>
      <c r="B55" s="132" t="s">
        <v>899</v>
      </c>
      <c r="C55" s="124" t="s">
        <v>900</v>
      </c>
      <c r="D55" s="129"/>
      <c r="E55" s="129"/>
      <c r="F55" s="129"/>
      <c r="G55" s="129"/>
      <c r="H55" s="129"/>
      <c r="I55" s="129"/>
      <c r="J55" s="133">
        <v>1.4</v>
      </c>
      <c r="K55" s="133">
        <v>1.4850000000000001</v>
      </c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4">
        <v>1.5209999999999999</v>
      </c>
      <c r="AI55" s="134">
        <v>1.1870000000000001</v>
      </c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</row>
    <row r="56" spans="1:256" x14ac:dyDescent="0.25">
      <c r="A56" s="138"/>
      <c r="B56" s="139" t="s">
        <v>901</v>
      </c>
      <c r="C56" s="138" t="s">
        <v>902</v>
      </c>
      <c r="D56" s="145"/>
      <c r="E56" s="145"/>
      <c r="F56" s="145"/>
      <c r="G56" s="145"/>
      <c r="H56" s="145"/>
      <c r="I56" s="145"/>
      <c r="J56" s="146">
        <v>3.22</v>
      </c>
      <c r="K56" s="146">
        <v>3.1349999999999998</v>
      </c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7">
        <v>3.4689999999999999</v>
      </c>
      <c r="AI56" s="147">
        <v>2.6880000000000002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</row>
    <row r="57" spans="1:256" x14ac:dyDescent="0.25">
      <c r="A57" s="124"/>
      <c r="B57" s="132" t="s">
        <v>903</v>
      </c>
      <c r="C57" s="124" t="s">
        <v>904</v>
      </c>
      <c r="D57" s="127"/>
      <c r="E57" s="127"/>
      <c r="F57" s="127"/>
      <c r="G57" s="127"/>
      <c r="H57" s="127"/>
      <c r="I57" s="127"/>
      <c r="J57" s="140">
        <v>1.3</v>
      </c>
      <c r="K57" s="140">
        <v>1.3029999999999999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41">
        <v>3.7490000000000001</v>
      </c>
      <c r="AI57" s="141">
        <v>1.923</v>
      </c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</row>
    <row r="58" spans="1:256" ht="31.5" x14ac:dyDescent="0.25">
      <c r="A58" s="78" t="s">
        <v>866</v>
      </c>
      <c r="B58" s="106" t="s">
        <v>867</v>
      </c>
      <c r="C58" s="78"/>
      <c r="D58" s="107" t="s">
        <v>870</v>
      </c>
      <c r="E58" s="107" t="s">
        <v>870</v>
      </c>
      <c r="F58" s="107" t="s">
        <v>870</v>
      </c>
      <c r="G58" s="107" t="s">
        <v>870</v>
      </c>
      <c r="H58" s="107" t="s">
        <v>870</v>
      </c>
      <c r="I58" s="107" t="s">
        <v>870</v>
      </c>
      <c r="J58" s="107" t="s">
        <v>870</v>
      </c>
      <c r="K58" s="107" t="s">
        <v>870</v>
      </c>
      <c r="L58" s="107" t="s">
        <v>870</v>
      </c>
      <c r="M58" s="107" t="s">
        <v>870</v>
      </c>
      <c r="N58" s="107" t="s">
        <v>870</v>
      </c>
      <c r="O58" s="107" t="s">
        <v>870</v>
      </c>
      <c r="P58" s="107" t="s">
        <v>870</v>
      </c>
      <c r="Q58" s="107" t="s">
        <v>870</v>
      </c>
      <c r="R58" s="107" t="s">
        <v>870</v>
      </c>
      <c r="S58" s="107" t="s">
        <v>870</v>
      </c>
      <c r="T58" s="107" t="s">
        <v>870</v>
      </c>
      <c r="U58" s="107" t="s">
        <v>870</v>
      </c>
      <c r="V58" s="107" t="s">
        <v>870</v>
      </c>
      <c r="W58" s="107" t="s">
        <v>870</v>
      </c>
      <c r="X58" s="107" t="s">
        <v>870</v>
      </c>
      <c r="Y58" s="107" t="s">
        <v>870</v>
      </c>
      <c r="Z58" s="107" t="s">
        <v>870</v>
      </c>
      <c r="AA58" s="107" t="s">
        <v>870</v>
      </c>
      <c r="AB58" s="107" t="s">
        <v>870</v>
      </c>
      <c r="AC58" s="107" t="s">
        <v>870</v>
      </c>
      <c r="AD58" s="107" t="s">
        <v>870</v>
      </c>
      <c r="AE58" s="107" t="s">
        <v>870</v>
      </c>
      <c r="AF58" s="107" t="s">
        <v>870</v>
      </c>
      <c r="AG58" s="107" t="s">
        <v>870</v>
      </c>
      <c r="AH58" s="107" t="s">
        <v>870</v>
      </c>
      <c r="AI58" s="107" t="s">
        <v>870</v>
      </c>
      <c r="AJ58" s="107" t="s">
        <v>870</v>
      </c>
      <c r="AK58" s="107" t="s">
        <v>870</v>
      </c>
      <c r="AL58" s="107" t="s">
        <v>870</v>
      </c>
      <c r="AM58" s="107" t="s">
        <v>870</v>
      </c>
      <c r="AN58" s="107" t="s">
        <v>870</v>
      </c>
      <c r="AO58" s="107" t="s">
        <v>870</v>
      </c>
      <c r="AP58" s="107" t="s">
        <v>870</v>
      </c>
      <c r="AQ58" s="107" t="s">
        <v>870</v>
      </c>
      <c r="AR58" s="107" t="s">
        <v>870</v>
      </c>
      <c r="AS58" s="107" t="s">
        <v>870</v>
      </c>
    </row>
    <row r="59" spans="1:256" ht="31.5" x14ac:dyDescent="0.25">
      <c r="A59" s="78" t="s">
        <v>426</v>
      </c>
      <c r="B59" s="106" t="s">
        <v>868</v>
      </c>
      <c r="C59" s="78"/>
      <c r="D59" s="107" t="s">
        <v>870</v>
      </c>
      <c r="E59" s="107" t="s">
        <v>870</v>
      </c>
      <c r="F59" s="107" t="s">
        <v>870</v>
      </c>
      <c r="G59" s="107" t="s">
        <v>870</v>
      </c>
      <c r="H59" s="107" t="s">
        <v>870</v>
      </c>
      <c r="I59" s="107" t="s">
        <v>870</v>
      </c>
      <c r="J59" s="107" t="s">
        <v>870</v>
      </c>
      <c r="K59" s="107" t="s">
        <v>870</v>
      </c>
      <c r="L59" s="107" t="s">
        <v>870</v>
      </c>
      <c r="M59" s="107" t="s">
        <v>870</v>
      </c>
      <c r="N59" s="107" t="s">
        <v>870</v>
      </c>
      <c r="O59" s="107" t="s">
        <v>870</v>
      </c>
      <c r="P59" s="107" t="s">
        <v>870</v>
      </c>
      <c r="Q59" s="107" t="s">
        <v>870</v>
      </c>
      <c r="R59" s="107" t="s">
        <v>870</v>
      </c>
      <c r="S59" s="107" t="s">
        <v>870</v>
      </c>
      <c r="T59" s="107" t="s">
        <v>870</v>
      </c>
      <c r="U59" s="107" t="s">
        <v>870</v>
      </c>
      <c r="V59" s="107" t="s">
        <v>870</v>
      </c>
      <c r="W59" s="107" t="s">
        <v>870</v>
      </c>
      <c r="X59" s="107" t="s">
        <v>870</v>
      </c>
      <c r="Y59" s="107" t="s">
        <v>870</v>
      </c>
      <c r="Z59" s="107" t="s">
        <v>870</v>
      </c>
      <c r="AA59" s="107" t="s">
        <v>870</v>
      </c>
      <c r="AB59" s="107" t="s">
        <v>870</v>
      </c>
      <c r="AC59" s="107" t="s">
        <v>870</v>
      </c>
      <c r="AD59" s="107" t="s">
        <v>870</v>
      </c>
      <c r="AE59" s="107" t="s">
        <v>870</v>
      </c>
      <c r="AF59" s="107" t="s">
        <v>870</v>
      </c>
      <c r="AG59" s="107" t="s">
        <v>870</v>
      </c>
      <c r="AH59" s="107">
        <f>AH60</f>
        <v>3.5009999999999999</v>
      </c>
      <c r="AI59" s="107">
        <f>AI60</f>
        <v>2.81</v>
      </c>
      <c r="AJ59" s="107" t="s">
        <v>870</v>
      </c>
      <c r="AK59" s="107" t="s">
        <v>870</v>
      </c>
      <c r="AL59" s="107" t="s">
        <v>870</v>
      </c>
      <c r="AM59" s="107" t="s">
        <v>870</v>
      </c>
      <c r="AN59" s="107" t="s">
        <v>870</v>
      </c>
      <c r="AO59" s="107" t="s">
        <v>870</v>
      </c>
      <c r="AP59" s="107" t="s">
        <v>870</v>
      </c>
      <c r="AQ59" s="107" t="s">
        <v>870</v>
      </c>
      <c r="AR59" s="107" t="s">
        <v>870</v>
      </c>
      <c r="AS59" s="107" t="s">
        <v>870</v>
      </c>
    </row>
    <row r="60" spans="1:256" ht="31.5" x14ac:dyDescent="0.25">
      <c r="A60" s="78" t="s">
        <v>424</v>
      </c>
      <c r="B60" s="106" t="s">
        <v>819</v>
      </c>
      <c r="C60" s="110"/>
      <c r="D60" s="107" t="s">
        <v>870</v>
      </c>
      <c r="E60" s="107" t="s">
        <v>870</v>
      </c>
      <c r="F60" s="107" t="s">
        <v>870</v>
      </c>
      <c r="G60" s="107" t="s">
        <v>870</v>
      </c>
      <c r="H60" s="107" t="s">
        <v>870</v>
      </c>
      <c r="I60" s="107" t="s">
        <v>870</v>
      </c>
      <c r="J60" s="107" t="s">
        <v>870</v>
      </c>
      <c r="K60" s="107" t="s">
        <v>870</v>
      </c>
      <c r="L60" s="107" t="s">
        <v>870</v>
      </c>
      <c r="M60" s="107" t="s">
        <v>870</v>
      </c>
      <c r="N60" s="107" t="s">
        <v>870</v>
      </c>
      <c r="O60" s="107" t="s">
        <v>870</v>
      </c>
      <c r="P60" s="107" t="s">
        <v>870</v>
      </c>
      <c r="Q60" s="107" t="s">
        <v>870</v>
      </c>
      <c r="R60" s="107" t="s">
        <v>870</v>
      </c>
      <c r="S60" s="107" t="s">
        <v>870</v>
      </c>
      <c r="T60" s="107" t="s">
        <v>870</v>
      </c>
      <c r="U60" s="107" t="s">
        <v>870</v>
      </c>
      <c r="V60" s="107" t="s">
        <v>870</v>
      </c>
      <c r="W60" s="107" t="s">
        <v>870</v>
      </c>
      <c r="X60" s="107" t="s">
        <v>870</v>
      </c>
      <c r="Y60" s="107" t="s">
        <v>870</v>
      </c>
      <c r="Z60" s="107" t="s">
        <v>870</v>
      </c>
      <c r="AA60" s="107" t="s">
        <v>870</v>
      </c>
      <c r="AB60" s="107" t="s">
        <v>870</v>
      </c>
      <c r="AC60" s="107" t="s">
        <v>870</v>
      </c>
      <c r="AD60" s="107" t="s">
        <v>870</v>
      </c>
      <c r="AE60" s="107" t="s">
        <v>870</v>
      </c>
      <c r="AF60" s="107" t="s">
        <v>870</v>
      </c>
      <c r="AG60" s="107" t="s">
        <v>870</v>
      </c>
      <c r="AH60" s="107">
        <f>SUM(AH61)</f>
        <v>3.5009999999999999</v>
      </c>
      <c r="AI60" s="107">
        <f>SUM(AI61)</f>
        <v>2.81</v>
      </c>
      <c r="AJ60" s="107" t="s">
        <v>870</v>
      </c>
      <c r="AK60" s="107" t="s">
        <v>870</v>
      </c>
      <c r="AL60" s="107" t="s">
        <v>870</v>
      </c>
      <c r="AM60" s="107" t="s">
        <v>870</v>
      </c>
      <c r="AN60" s="107" t="s">
        <v>870</v>
      </c>
      <c r="AO60" s="107" t="s">
        <v>870</v>
      </c>
      <c r="AP60" s="107" t="s">
        <v>870</v>
      </c>
      <c r="AQ60" s="107" t="s">
        <v>870</v>
      </c>
      <c r="AR60" s="107" t="s">
        <v>870</v>
      </c>
      <c r="AS60" s="107" t="s">
        <v>870</v>
      </c>
    </row>
    <row r="61" spans="1:256" x14ac:dyDescent="0.25">
      <c r="A61" s="124"/>
      <c r="B61" s="132" t="s">
        <v>905</v>
      </c>
      <c r="C61" s="124" t="s">
        <v>906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19">
        <v>3.5009999999999999</v>
      </c>
      <c r="AI61" s="119">
        <v>2.81</v>
      </c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</row>
    <row r="62" spans="1:256" ht="21" x14ac:dyDescent="0.25">
      <c r="A62" s="78" t="s">
        <v>420</v>
      </c>
      <c r="B62" s="106" t="s">
        <v>869</v>
      </c>
      <c r="C62" s="107"/>
      <c r="D62" s="107" t="s">
        <v>870</v>
      </c>
      <c r="E62" s="107" t="s">
        <v>870</v>
      </c>
      <c r="F62" s="107" t="s">
        <v>870</v>
      </c>
      <c r="G62" s="107" t="s">
        <v>870</v>
      </c>
      <c r="H62" s="107" t="s">
        <v>870</v>
      </c>
      <c r="I62" s="107" t="s">
        <v>870</v>
      </c>
      <c r="J62" s="107" t="s">
        <v>870</v>
      </c>
      <c r="K62" s="107" t="s">
        <v>870</v>
      </c>
      <c r="L62" s="107" t="s">
        <v>870</v>
      </c>
      <c r="M62" s="107" t="s">
        <v>870</v>
      </c>
      <c r="N62" s="107" t="s">
        <v>870</v>
      </c>
      <c r="O62" s="107" t="s">
        <v>870</v>
      </c>
      <c r="P62" s="107" t="s">
        <v>870</v>
      </c>
      <c r="Q62" s="107" t="s">
        <v>870</v>
      </c>
      <c r="R62" s="107" t="s">
        <v>870</v>
      </c>
      <c r="S62" s="107" t="s">
        <v>870</v>
      </c>
      <c r="T62" s="107" t="s">
        <v>870</v>
      </c>
      <c r="U62" s="107" t="s">
        <v>870</v>
      </c>
      <c r="V62" s="107" t="s">
        <v>870</v>
      </c>
      <c r="W62" s="107" t="s">
        <v>870</v>
      </c>
      <c r="X62" s="107" t="s">
        <v>870</v>
      </c>
      <c r="Y62" s="107" t="s">
        <v>870</v>
      </c>
      <c r="Z62" s="107" t="s">
        <v>870</v>
      </c>
      <c r="AA62" s="107" t="s">
        <v>870</v>
      </c>
      <c r="AB62" s="107" t="s">
        <v>870</v>
      </c>
      <c r="AC62" s="107" t="s">
        <v>870</v>
      </c>
      <c r="AD62" s="107" t="s">
        <v>870</v>
      </c>
      <c r="AE62" s="107" t="s">
        <v>870</v>
      </c>
      <c r="AF62" s="107" t="s">
        <v>870</v>
      </c>
      <c r="AG62" s="107" t="s">
        <v>870</v>
      </c>
      <c r="AH62" s="107" t="s">
        <v>870</v>
      </c>
      <c r="AI62" s="107" t="s">
        <v>870</v>
      </c>
      <c r="AJ62" s="107" t="s">
        <v>870</v>
      </c>
      <c r="AK62" s="107" t="s">
        <v>870</v>
      </c>
      <c r="AL62" s="107" t="s">
        <v>870</v>
      </c>
      <c r="AM62" s="107" t="s">
        <v>870</v>
      </c>
      <c r="AN62" s="107" t="s">
        <v>870</v>
      </c>
      <c r="AO62" s="107" t="s">
        <v>870</v>
      </c>
      <c r="AP62" s="107" t="s">
        <v>870</v>
      </c>
      <c r="AQ62" s="107" t="s">
        <v>870</v>
      </c>
      <c r="AR62" s="107" t="s">
        <v>870</v>
      </c>
      <c r="AS62" s="107" t="s">
        <v>870</v>
      </c>
    </row>
    <row r="63" spans="1:256" ht="21" x14ac:dyDescent="0.25">
      <c r="A63" s="78" t="s">
        <v>418</v>
      </c>
      <c r="B63" s="106" t="s">
        <v>871</v>
      </c>
      <c r="C63" s="107"/>
      <c r="D63" s="107" t="s">
        <v>870</v>
      </c>
      <c r="E63" s="107" t="s">
        <v>870</v>
      </c>
      <c r="F63" s="107" t="s">
        <v>870</v>
      </c>
      <c r="G63" s="107" t="s">
        <v>870</v>
      </c>
      <c r="H63" s="107" t="s">
        <v>870</v>
      </c>
      <c r="I63" s="107" t="s">
        <v>870</v>
      </c>
      <c r="J63" s="107" t="s">
        <v>870</v>
      </c>
      <c r="K63" s="107" t="s">
        <v>870</v>
      </c>
      <c r="L63" s="107" t="s">
        <v>870</v>
      </c>
      <c r="M63" s="107" t="s">
        <v>870</v>
      </c>
      <c r="N63" s="107" t="s">
        <v>870</v>
      </c>
      <c r="O63" s="107" t="s">
        <v>870</v>
      </c>
      <c r="P63" s="107" t="s">
        <v>870</v>
      </c>
      <c r="Q63" s="107" t="s">
        <v>870</v>
      </c>
      <c r="R63" s="107" t="s">
        <v>870</v>
      </c>
      <c r="S63" s="107" t="s">
        <v>870</v>
      </c>
      <c r="T63" s="107" t="s">
        <v>870</v>
      </c>
      <c r="U63" s="107" t="s">
        <v>870</v>
      </c>
      <c r="V63" s="107" t="s">
        <v>870</v>
      </c>
      <c r="W63" s="107" t="s">
        <v>870</v>
      </c>
      <c r="X63" s="107" t="s">
        <v>870</v>
      </c>
      <c r="Y63" s="107" t="s">
        <v>870</v>
      </c>
      <c r="Z63" s="107" t="s">
        <v>870</v>
      </c>
      <c r="AA63" s="107" t="s">
        <v>870</v>
      </c>
      <c r="AB63" s="107" t="s">
        <v>870</v>
      </c>
      <c r="AC63" s="107" t="s">
        <v>870</v>
      </c>
      <c r="AD63" s="107" t="s">
        <v>870</v>
      </c>
      <c r="AE63" s="107" t="s">
        <v>870</v>
      </c>
      <c r="AF63" s="107" t="s">
        <v>870</v>
      </c>
      <c r="AG63" s="107" t="s">
        <v>870</v>
      </c>
      <c r="AH63" s="107" t="s">
        <v>870</v>
      </c>
      <c r="AI63" s="107" t="s">
        <v>870</v>
      </c>
      <c r="AJ63" s="107" t="s">
        <v>870</v>
      </c>
      <c r="AK63" s="107" t="s">
        <v>870</v>
      </c>
      <c r="AL63" s="107" t="s">
        <v>870</v>
      </c>
      <c r="AM63" s="107" t="s">
        <v>870</v>
      </c>
      <c r="AN63" s="107" t="s">
        <v>870</v>
      </c>
      <c r="AO63" s="107" t="s">
        <v>870</v>
      </c>
      <c r="AP63" s="107" t="s">
        <v>870</v>
      </c>
      <c r="AQ63" s="107" t="s">
        <v>870</v>
      </c>
      <c r="AR63" s="107" t="s">
        <v>870</v>
      </c>
      <c r="AS63" s="107" t="s">
        <v>870</v>
      </c>
    </row>
    <row r="64" spans="1:256" ht="31.5" x14ac:dyDescent="0.25">
      <c r="A64" s="78" t="s">
        <v>416</v>
      </c>
      <c r="B64" s="106" t="s">
        <v>872</v>
      </c>
      <c r="C64" s="107"/>
      <c r="D64" s="107" t="s">
        <v>870</v>
      </c>
      <c r="E64" s="107" t="s">
        <v>870</v>
      </c>
      <c r="F64" s="107" t="s">
        <v>870</v>
      </c>
      <c r="G64" s="107" t="s">
        <v>870</v>
      </c>
      <c r="H64" s="107" t="s">
        <v>870</v>
      </c>
      <c r="I64" s="107" t="s">
        <v>870</v>
      </c>
      <c r="J64" s="107" t="s">
        <v>870</v>
      </c>
      <c r="K64" s="107" t="s">
        <v>870</v>
      </c>
      <c r="L64" s="107" t="s">
        <v>870</v>
      </c>
      <c r="M64" s="107" t="s">
        <v>870</v>
      </c>
      <c r="N64" s="107" t="s">
        <v>870</v>
      </c>
      <c r="O64" s="107" t="s">
        <v>870</v>
      </c>
      <c r="P64" s="107" t="s">
        <v>870</v>
      </c>
      <c r="Q64" s="107" t="s">
        <v>870</v>
      </c>
      <c r="R64" s="107" t="s">
        <v>870</v>
      </c>
      <c r="S64" s="107" t="s">
        <v>870</v>
      </c>
      <c r="T64" s="107" t="s">
        <v>870</v>
      </c>
      <c r="U64" s="107" t="s">
        <v>870</v>
      </c>
      <c r="V64" s="107" t="s">
        <v>870</v>
      </c>
      <c r="W64" s="107" t="s">
        <v>870</v>
      </c>
      <c r="X64" s="107" t="s">
        <v>870</v>
      </c>
      <c r="Y64" s="107" t="s">
        <v>870</v>
      </c>
      <c r="Z64" s="107" t="s">
        <v>870</v>
      </c>
      <c r="AA64" s="107" t="s">
        <v>870</v>
      </c>
      <c r="AB64" s="107" t="s">
        <v>870</v>
      </c>
      <c r="AC64" s="107" t="s">
        <v>870</v>
      </c>
      <c r="AD64" s="107" t="s">
        <v>870</v>
      </c>
      <c r="AE64" s="107" t="s">
        <v>870</v>
      </c>
      <c r="AF64" s="107" t="s">
        <v>870</v>
      </c>
      <c r="AG64" s="107" t="s">
        <v>870</v>
      </c>
      <c r="AH64" s="107" t="s">
        <v>870</v>
      </c>
      <c r="AI64" s="107" t="s">
        <v>870</v>
      </c>
      <c r="AJ64" s="107" t="s">
        <v>870</v>
      </c>
      <c r="AK64" s="107" t="s">
        <v>870</v>
      </c>
      <c r="AL64" s="107" t="s">
        <v>870</v>
      </c>
      <c r="AM64" s="107" t="s">
        <v>870</v>
      </c>
      <c r="AN64" s="107" t="s">
        <v>870</v>
      </c>
      <c r="AO64" s="107" t="s">
        <v>870</v>
      </c>
      <c r="AP64" s="107" t="s">
        <v>870</v>
      </c>
      <c r="AQ64" s="107" t="s">
        <v>870</v>
      </c>
      <c r="AR64" s="107" t="s">
        <v>870</v>
      </c>
      <c r="AS64" s="107" t="s">
        <v>870</v>
      </c>
    </row>
    <row r="65" spans="1:45" ht="42" x14ac:dyDescent="0.25">
      <c r="A65" s="78" t="s">
        <v>414</v>
      </c>
      <c r="B65" s="106" t="s">
        <v>873</v>
      </c>
      <c r="C65" s="107"/>
      <c r="D65" s="107" t="s">
        <v>870</v>
      </c>
      <c r="E65" s="107" t="s">
        <v>870</v>
      </c>
      <c r="F65" s="107" t="s">
        <v>870</v>
      </c>
      <c r="G65" s="107" t="s">
        <v>870</v>
      </c>
      <c r="H65" s="107" t="s">
        <v>870</v>
      </c>
      <c r="I65" s="107" t="s">
        <v>870</v>
      </c>
      <c r="J65" s="107" t="s">
        <v>870</v>
      </c>
      <c r="K65" s="107" t="s">
        <v>870</v>
      </c>
      <c r="L65" s="107" t="s">
        <v>870</v>
      </c>
      <c r="M65" s="107" t="s">
        <v>870</v>
      </c>
      <c r="N65" s="107" t="s">
        <v>870</v>
      </c>
      <c r="O65" s="107" t="s">
        <v>870</v>
      </c>
      <c r="P65" s="107" t="s">
        <v>870</v>
      </c>
      <c r="Q65" s="107" t="s">
        <v>870</v>
      </c>
      <c r="R65" s="107" t="s">
        <v>870</v>
      </c>
      <c r="S65" s="107" t="s">
        <v>870</v>
      </c>
      <c r="T65" s="107" t="s">
        <v>870</v>
      </c>
      <c r="U65" s="107" t="s">
        <v>870</v>
      </c>
      <c r="V65" s="107" t="s">
        <v>870</v>
      </c>
      <c r="W65" s="107" t="s">
        <v>870</v>
      </c>
      <c r="X65" s="107" t="s">
        <v>870</v>
      </c>
      <c r="Y65" s="107" t="s">
        <v>870</v>
      </c>
      <c r="Z65" s="107" t="s">
        <v>870</v>
      </c>
      <c r="AA65" s="107" t="s">
        <v>870</v>
      </c>
      <c r="AB65" s="107" t="s">
        <v>870</v>
      </c>
      <c r="AC65" s="107" t="s">
        <v>870</v>
      </c>
      <c r="AD65" s="107" t="s">
        <v>870</v>
      </c>
      <c r="AE65" s="107" t="s">
        <v>870</v>
      </c>
      <c r="AF65" s="107" t="s">
        <v>870</v>
      </c>
      <c r="AG65" s="107" t="s">
        <v>870</v>
      </c>
      <c r="AH65" s="107" t="s">
        <v>870</v>
      </c>
      <c r="AI65" s="107" t="s">
        <v>870</v>
      </c>
      <c r="AJ65" s="107" t="s">
        <v>870</v>
      </c>
      <c r="AK65" s="107" t="s">
        <v>870</v>
      </c>
      <c r="AL65" s="107" t="s">
        <v>870</v>
      </c>
      <c r="AM65" s="107" t="s">
        <v>870</v>
      </c>
      <c r="AN65" s="107" t="s">
        <v>870</v>
      </c>
      <c r="AO65" s="107" t="s">
        <v>870</v>
      </c>
      <c r="AP65" s="107" t="s">
        <v>870</v>
      </c>
      <c r="AQ65" s="107" t="s">
        <v>870</v>
      </c>
      <c r="AR65" s="107" t="s">
        <v>870</v>
      </c>
      <c r="AS65" s="107" t="s">
        <v>870</v>
      </c>
    </row>
    <row r="66" spans="1:45" ht="31.5" x14ac:dyDescent="0.25">
      <c r="A66" s="78" t="s">
        <v>412</v>
      </c>
      <c r="B66" s="106" t="s">
        <v>874</v>
      </c>
      <c r="C66" s="107"/>
      <c r="D66" s="107" t="s">
        <v>870</v>
      </c>
      <c r="E66" s="107" t="s">
        <v>870</v>
      </c>
      <c r="F66" s="107" t="s">
        <v>870</v>
      </c>
      <c r="G66" s="107" t="s">
        <v>870</v>
      </c>
      <c r="H66" s="107" t="s">
        <v>870</v>
      </c>
      <c r="I66" s="107" t="s">
        <v>870</v>
      </c>
      <c r="J66" s="107" t="s">
        <v>870</v>
      </c>
      <c r="K66" s="107" t="s">
        <v>870</v>
      </c>
      <c r="L66" s="107" t="s">
        <v>870</v>
      </c>
      <c r="M66" s="107" t="s">
        <v>870</v>
      </c>
      <c r="N66" s="107" t="s">
        <v>870</v>
      </c>
      <c r="O66" s="107" t="s">
        <v>870</v>
      </c>
      <c r="P66" s="107" t="s">
        <v>870</v>
      </c>
      <c r="Q66" s="107" t="s">
        <v>870</v>
      </c>
      <c r="R66" s="107" t="s">
        <v>870</v>
      </c>
      <c r="S66" s="107" t="s">
        <v>870</v>
      </c>
      <c r="T66" s="107" t="s">
        <v>870</v>
      </c>
      <c r="U66" s="107" t="s">
        <v>870</v>
      </c>
      <c r="V66" s="107" t="s">
        <v>870</v>
      </c>
      <c r="W66" s="107" t="s">
        <v>870</v>
      </c>
      <c r="X66" s="107" t="s">
        <v>870</v>
      </c>
      <c r="Y66" s="107" t="s">
        <v>870</v>
      </c>
      <c r="Z66" s="107" t="s">
        <v>870</v>
      </c>
      <c r="AA66" s="107" t="s">
        <v>870</v>
      </c>
      <c r="AB66" s="107" t="s">
        <v>870</v>
      </c>
      <c r="AC66" s="107" t="s">
        <v>870</v>
      </c>
      <c r="AD66" s="107" t="s">
        <v>870</v>
      </c>
      <c r="AE66" s="107" t="s">
        <v>870</v>
      </c>
      <c r="AF66" s="107" t="s">
        <v>870</v>
      </c>
      <c r="AG66" s="107" t="s">
        <v>870</v>
      </c>
      <c r="AH66" s="107" t="s">
        <v>870</v>
      </c>
      <c r="AI66" s="107" t="s">
        <v>870</v>
      </c>
      <c r="AJ66" s="107" t="s">
        <v>870</v>
      </c>
      <c r="AK66" s="107" t="s">
        <v>870</v>
      </c>
      <c r="AL66" s="107" t="s">
        <v>870</v>
      </c>
      <c r="AM66" s="107" t="s">
        <v>870</v>
      </c>
      <c r="AN66" s="107" t="s">
        <v>870</v>
      </c>
      <c r="AO66" s="107" t="s">
        <v>870</v>
      </c>
      <c r="AP66" s="107" t="s">
        <v>870</v>
      </c>
      <c r="AQ66" s="107" t="s">
        <v>870</v>
      </c>
      <c r="AR66" s="107" t="s">
        <v>870</v>
      </c>
      <c r="AS66" s="107" t="s">
        <v>870</v>
      </c>
    </row>
    <row r="67" spans="1:45" ht="31.5" x14ac:dyDescent="0.25">
      <c r="A67" s="78" t="s">
        <v>410</v>
      </c>
      <c r="B67" s="106" t="s">
        <v>875</v>
      </c>
      <c r="C67" s="107"/>
      <c r="D67" s="107" t="s">
        <v>870</v>
      </c>
      <c r="E67" s="107" t="s">
        <v>870</v>
      </c>
      <c r="F67" s="107" t="s">
        <v>870</v>
      </c>
      <c r="G67" s="107" t="s">
        <v>870</v>
      </c>
      <c r="H67" s="107" t="s">
        <v>870</v>
      </c>
      <c r="I67" s="107" t="s">
        <v>870</v>
      </c>
      <c r="J67" s="107" t="s">
        <v>870</v>
      </c>
      <c r="K67" s="107" t="s">
        <v>870</v>
      </c>
      <c r="L67" s="107" t="s">
        <v>870</v>
      </c>
      <c r="M67" s="107" t="s">
        <v>870</v>
      </c>
      <c r="N67" s="107" t="s">
        <v>870</v>
      </c>
      <c r="O67" s="107" t="s">
        <v>870</v>
      </c>
      <c r="P67" s="107" t="s">
        <v>870</v>
      </c>
      <c r="Q67" s="107" t="s">
        <v>870</v>
      </c>
      <c r="R67" s="107" t="s">
        <v>870</v>
      </c>
      <c r="S67" s="107" t="s">
        <v>870</v>
      </c>
      <c r="T67" s="107" t="s">
        <v>870</v>
      </c>
      <c r="U67" s="107" t="s">
        <v>870</v>
      </c>
      <c r="V67" s="107" t="s">
        <v>870</v>
      </c>
      <c r="W67" s="107" t="s">
        <v>870</v>
      </c>
      <c r="X67" s="107" t="s">
        <v>870</v>
      </c>
      <c r="Y67" s="107" t="s">
        <v>870</v>
      </c>
      <c r="Z67" s="107" t="s">
        <v>870</v>
      </c>
      <c r="AA67" s="107" t="s">
        <v>870</v>
      </c>
      <c r="AB67" s="107" t="s">
        <v>870</v>
      </c>
      <c r="AC67" s="107" t="s">
        <v>870</v>
      </c>
      <c r="AD67" s="107" t="s">
        <v>870</v>
      </c>
      <c r="AE67" s="107" t="s">
        <v>870</v>
      </c>
      <c r="AF67" s="107" t="s">
        <v>870</v>
      </c>
      <c r="AG67" s="107" t="s">
        <v>870</v>
      </c>
      <c r="AH67" s="107" t="s">
        <v>870</v>
      </c>
      <c r="AI67" s="107" t="s">
        <v>870</v>
      </c>
      <c r="AJ67" s="107" t="s">
        <v>870</v>
      </c>
      <c r="AK67" s="107" t="s">
        <v>870</v>
      </c>
      <c r="AL67" s="107" t="s">
        <v>870</v>
      </c>
      <c r="AM67" s="107" t="s">
        <v>870</v>
      </c>
      <c r="AN67" s="107" t="s">
        <v>870</v>
      </c>
      <c r="AO67" s="107" t="s">
        <v>870</v>
      </c>
      <c r="AP67" s="107" t="s">
        <v>870</v>
      </c>
      <c r="AQ67" s="107" t="s">
        <v>870</v>
      </c>
      <c r="AR67" s="107" t="s">
        <v>870</v>
      </c>
      <c r="AS67" s="107" t="s">
        <v>870</v>
      </c>
    </row>
    <row r="68" spans="1:45" ht="42" x14ac:dyDescent="0.25">
      <c r="A68" s="78" t="s">
        <v>876</v>
      </c>
      <c r="B68" s="106" t="s">
        <v>877</v>
      </c>
      <c r="C68" s="107"/>
      <c r="D68" s="107" t="s">
        <v>870</v>
      </c>
      <c r="E68" s="107" t="s">
        <v>870</v>
      </c>
      <c r="F68" s="107" t="s">
        <v>870</v>
      </c>
      <c r="G68" s="107" t="s">
        <v>870</v>
      </c>
      <c r="H68" s="107" t="s">
        <v>870</v>
      </c>
      <c r="I68" s="107" t="s">
        <v>870</v>
      </c>
      <c r="J68" s="107" t="s">
        <v>870</v>
      </c>
      <c r="K68" s="107" t="s">
        <v>870</v>
      </c>
      <c r="L68" s="107" t="s">
        <v>870</v>
      </c>
      <c r="M68" s="107" t="s">
        <v>870</v>
      </c>
      <c r="N68" s="107" t="s">
        <v>870</v>
      </c>
      <c r="O68" s="107" t="s">
        <v>870</v>
      </c>
      <c r="P68" s="107" t="s">
        <v>870</v>
      </c>
      <c r="Q68" s="107" t="s">
        <v>870</v>
      </c>
      <c r="R68" s="107" t="s">
        <v>870</v>
      </c>
      <c r="S68" s="107" t="s">
        <v>870</v>
      </c>
      <c r="T68" s="107" t="s">
        <v>870</v>
      </c>
      <c r="U68" s="107" t="s">
        <v>870</v>
      </c>
      <c r="V68" s="107" t="s">
        <v>870</v>
      </c>
      <c r="W68" s="107" t="s">
        <v>870</v>
      </c>
      <c r="X68" s="107" t="s">
        <v>870</v>
      </c>
      <c r="Y68" s="107" t="s">
        <v>870</v>
      </c>
      <c r="Z68" s="107" t="s">
        <v>870</v>
      </c>
      <c r="AA68" s="107" t="s">
        <v>870</v>
      </c>
      <c r="AB68" s="107" t="s">
        <v>870</v>
      </c>
      <c r="AC68" s="107" t="s">
        <v>870</v>
      </c>
      <c r="AD68" s="107" t="s">
        <v>870</v>
      </c>
      <c r="AE68" s="107" t="s">
        <v>870</v>
      </c>
      <c r="AF68" s="107" t="s">
        <v>870</v>
      </c>
      <c r="AG68" s="107" t="s">
        <v>870</v>
      </c>
      <c r="AH68" s="107" t="s">
        <v>870</v>
      </c>
      <c r="AI68" s="107" t="s">
        <v>870</v>
      </c>
      <c r="AJ68" s="107" t="s">
        <v>870</v>
      </c>
      <c r="AK68" s="107" t="s">
        <v>870</v>
      </c>
      <c r="AL68" s="107" t="s">
        <v>870</v>
      </c>
      <c r="AM68" s="107" t="s">
        <v>870</v>
      </c>
      <c r="AN68" s="107" t="s">
        <v>870</v>
      </c>
      <c r="AO68" s="107" t="s">
        <v>870</v>
      </c>
      <c r="AP68" s="107" t="s">
        <v>870</v>
      </c>
      <c r="AQ68" s="107" t="s">
        <v>870</v>
      </c>
      <c r="AR68" s="107" t="s">
        <v>870</v>
      </c>
      <c r="AS68" s="107" t="s">
        <v>870</v>
      </c>
    </row>
    <row r="69" spans="1:45" ht="42" x14ac:dyDescent="0.25">
      <c r="A69" s="78" t="s">
        <v>878</v>
      </c>
      <c r="B69" s="106" t="s">
        <v>879</v>
      </c>
      <c r="C69" s="107"/>
      <c r="D69" s="107" t="s">
        <v>870</v>
      </c>
      <c r="E69" s="107" t="s">
        <v>870</v>
      </c>
      <c r="F69" s="107" t="s">
        <v>870</v>
      </c>
      <c r="G69" s="107" t="s">
        <v>870</v>
      </c>
      <c r="H69" s="107" t="s">
        <v>870</v>
      </c>
      <c r="I69" s="107" t="s">
        <v>870</v>
      </c>
      <c r="J69" s="107" t="s">
        <v>870</v>
      </c>
      <c r="K69" s="107" t="s">
        <v>870</v>
      </c>
      <c r="L69" s="107" t="s">
        <v>870</v>
      </c>
      <c r="M69" s="107" t="s">
        <v>870</v>
      </c>
      <c r="N69" s="107" t="s">
        <v>870</v>
      </c>
      <c r="O69" s="107" t="s">
        <v>870</v>
      </c>
      <c r="P69" s="107" t="s">
        <v>870</v>
      </c>
      <c r="Q69" s="107" t="s">
        <v>870</v>
      </c>
      <c r="R69" s="107" t="s">
        <v>870</v>
      </c>
      <c r="S69" s="107" t="s">
        <v>870</v>
      </c>
      <c r="T69" s="107" t="s">
        <v>870</v>
      </c>
      <c r="U69" s="107" t="s">
        <v>870</v>
      </c>
      <c r="V69" s="107" t="s">
        <v>870</v>
      </c>
      <c r="W69" s="107" t="s">
        <v>870</v>
      </c>
      <c r="X69" s="107" t="s">
        <v>870</v>
      </c>
      <c r="Y69" s="107" t="s">
        <v>870</v>
      </c>
      <c r="Z69" s="107" t="s">
        <v>870</v>
      </c>
      <c r="AA69" s="107" t="s">
        <v>870</v>
      </c>
      <c r="AB69" s="107" t="s">
        <v>870</v>
      </c>
      <c r="AC69" s="107" t="s">
        <v>870</v>
      </c>
      <c r="AD69" s="107" t="s">
        <v>870</v>
      </c>
      <c r="AE69" s="107" t="s">
        <v>870</v>
      </c>
      <c r="AF69" s="107" t="s">
        <v>870</v>
      </c>
      <c r="AG69" s="107" t="s">
        <v>870</v>
      </c>
      <c r="AH69" s="107" t="s">
        <v>870</v>
      </c>
      <c r="AI69" s="107" t="s">
        <v>870</v>
      </c>
      <c r="AJ69" s="107" t="s">
        <v>870</v>
      </c>
      <c r="AK69" s="107" t="s">
        <v>870</v>
      </c>
      <c r="AL69" s="107" t="s">
        <v>870</v>
      </c>
      <c r="AM69" s="107" t="s">
        <v>870</v>
      </c>
      <c r="AN69" s="107" t="s">
        <v>870</v>
      </c>
      <c r="AO69" s="107" t="s">
        <v>870</v>
      </c>
      <c r="AP69" s="107" t="s">
        <v>870</v>
      </c>
      <c r="AQ69" s="107" t="s">
        <v>870</v>
      </c>
      <c r="AR69" s="107" t="s">
        <v>870</v>
      </c>
      <c r="AS69" s="107" t="s">
        <v>870</v>
      </c>
    </row>
    <row r="70" spans="1:45" ht="21" x14ac:dyDescent="0.25">
      <c r="A70" s="78" t="s">
        <v>880</v>
      </c>
      <c r="B70" s="106" t="s">
        <v>881</v>
      </c>
      <c r="C70" s="107"/>
      <c r="D70" s="107" t="s">
        <v>870</v>
      </c>
      <c r="E70" s="107" t="s">
        <v>870</v>
      </c>
      <c r="F70" s="107" t="s">
        <v>870</v>
      </c>
      <c r="G70" s="107" t="s">
        <v>870</v>
      </c>
      <c r="H70" s="107" t="s">
        <v>870</v>
      </c>
      <c r="I70" s="107" t="s">
        <v>870</v>
      </c>
      <c r="J70" s="107" t="s">
        <v>870</v>
      </c>
      <c r="K70" s="107" t="s">
        <v>870</v>
      </c>
      <c r="L70" s="107" t="s">
        <v>870</v>
      </c>
      <c r="M70" s="107" t="s">
        <v>870</v>
      </c>
      <c r="N70" s="107" t="s">
        <v>870</v>
      </c>
      <c r="O70" s="107" t="s">
        <v>870</v>
      </c>
      <c r="P70" s="107" t="s">
        <v>870</v>
      </c>
      <c r="Q70" s="107" t="s">
        <v>870</v>
      </c>
      <c r="R70" s="107" t="s">
        <v>870</v>
      </c>
      <c r="S70" s="107" t="s">
        <v>870</v>
      </c>
      <c r="T70" s="107" t="s">
        <v>870</v>
      </c>
      <c r="U70" s="107" t="s">
        <v>870</v>
      </c>
      <c r="V70" s="107" t="s">
        <v>870</v>
      </c>
      <c r="W70" s="107" t="s">
        <v>870</v>
      </c>
      <c r="X70" s="107" t="s">
        <v>870</v>
      </c>
      <c r="Y70" s="107" t="s">
        <v>870</v>
      </c>
      <c r="Z70" s="107" t="s">
        <v>870</v>
      </c>
      <c r="AA70" s="107" t="s">
        <v>870</v>
      </c>
      <c r="AB70" s="107" t="s">
        <v>870</v>
      </c>
      <c r="AC70" s="107" t="s">
        <v>870</v>
      </c>
      <c r="AD70" s="107" t="s">
        <v>870</v>
      </c>
      <c r="AE70" s="107" t="s">
        <v>870</v>
      </c>
      <c r="AF70" s="107" t="s">
        <v>870</v>
      </c>
      <c r="AG70" s="107" t="s">
        <v>870</v>
      </c>
      <c r="AH70" s="107" t="s">
        <v>870</v>
      </c>
      <c r="AI70" s="107" t="s">
        <v>870</v>
      </c>
      <c r="AJ70" s="107" t="s">
        <v>870</v>
      </c>
      <c r="AK70" s="107" t="s">
        <v>870</v>
      </c>
      <c r="AL70" s="107" t="s">
        <v>870</v>
      </c>
      <c r="AM70" s="107" t="s">
        <v>870</v>
      </c>
      <c r="AN70" s="107" t="s">
        <v>870</v>
      </c>
      <c r="AO70" s="107" t="s">
        <v>870</v>
      </c>
      <c r="AP70" s="107" t="s">
        <v>870</v>
      </c>
      <c r="AQ70" s="107" t="s">
        <v>870</v>
      </c>
      <c r="AR70" s="107" t="s">
        <v>870</v>
      </c>
      <c r="AS70" s="107" t="s">
        <v>870</v>
      </c>
    </row>
    <row r="71" spans="1:45" ht="31.5" x14ac:dyDescent="0.25">
      <c r="A71" s="78" t="s">
        <v>882</v>
      </c>
      <c r="B71" s="106" t="s">
        <v>883</v>
      </c>
      <c r="C71" s="107"/>
      <c r="D71" s="107" t="s">
        <v>870</v>
      </c>
      <c r="E71" s="107" t="s">
        <v>870</v>
      </c>
      <c r="F71" s="107" t="s">
        <v>870</v>
      </c>
      <c r="G71" s="107" t="s">
        <v>870</v>
      </c>
      <c r="H71" s="107" t="s">
        <v>870</v>
      </c>
      <c r="I71" s="107" t="s">
        <v>870</v>
      </c>
      <c r="J71" s="107" t="s">
        <v>870</v>
      </c>
      <c r="K71" s="107" t="s">
        <v>870</v>
      </c>
      <c r="L71" s="107" t="s">
        <v>870</v>
      </c>
      <c r="M71" s="107" t="s">
        <v>870</v>
      </c>
      <c r="N71" s="107" t="s">
        <v>870</v>
      </c>
      <c r="O71" s="107" t="s">
        <v>870</v>
      </c>
      <c r="P71" s="107" t="s">
        <v>870</v>
      </c>
      <c r="Q71" s="107" t="s">
        <v>870</v>
      </c>
      <c r="R71" s="107" t="s">
        <v>870</v>
      </c>
      <c r="S71" s="107" t="s">
        <v>870</v>
      </c>
      <c r="T71" s="107" t="s">
        <v>870</v>
      </c>
      <c r="U71" s="107" t="s">
        <v>870</v>
      </c>
      <c r="V71" s="107" t="s">
        <v>870</v>
      </c>
      <c r="W71" s="107" t="s">
        <v>870</v>
      </c>
      <c r="X71" s="107" t="s">
        <v>870</v>
      </c>
      <c r="Y71" s="107" t="s">
        <v>870</v>
      </c>
      <c r="Z71" s="107" t="s">
        <v>870</v>
      </c>
      <c r="AA71" s="107" t="s">
        <v>870</v>
      </c>
      <c r="AB71" s="107" t="s">
        <v>870</v>
      </c>
      <c r="AC71" s="107" t="s">
        <v>870</v>
      </c>
      <c r="AD71" s="107" t="s">
        <v>870</v>
      </c>
      <c r="AE71" s="107" t="s">
        <v>870</v>
      </c>
      <c r="AF71" s="107" t="s">
        <v>870</v>
      </c>
      <c r="AG71" s="107" t="s">
        <v>870</v>
      </c>
      <c r="AH71" s="107" t="s">
        <v>870</v>
      </c>
      <c r="AI71" s="107" t="s">
        <v>870</v>
      </c>
      <c r="AJ71" s="107" t="s">
        <v>870</v>
      </c>
      <c r="AK71" s="107" t="s">
        <v>870</v>
      </c>
      <c r="AL71" s="107" t="s">
        <v>870</v>
      </c>
      <c r="AM71" s="107" t="s">
        <v>870</v>
      </c>
      <c r="AN71" s="107" t="s">
        <v>870</v>
      </c>
      <c r="AO71" s="107" t="s">
        <v>870</v>
      </c>
      <c r="AP71" s="107" t="s">
        <v>870</v>
      </c>
      <c r="AQ71" s="107" t="s">
        <v>870</v>
      </c>
      <c r="AR71" s="107" t="s">
        <v>870</v>
      </c>
      <c r="AS71" s="107" t="s">
        <v>870</v>
      </c>
    </row>
    <row r="72" spans="1:45" ht="42" x14ac:dyDescent="0.25">
      <c r="A72" s="78" t="s">
        <v>406</v>
      </c>
      <c r="B72" s="106" t="s">
        <v>884</v>
      </c>
      <c r="C72" s="107"/>
      <c r="D72" s="107" t="s">
        <v>870</v>
      </c>
      <c r="E72" s="107" t="s">
        <v>870</v>
      </c>
      <c r="F72" s="107" t="s">
        <v>870</v>
      </c>
      <c r="G72" s="107" t="s">
        <v>870</v>
      </c>
      <c r="H72" s="107" t="s">
        <v>870</v>
      </c>
      <c r="I72" s="107" t="s">
        <v>870</v>
      </c>
      <c r="J72" s="107" t="s">
        <v>870</v>
      </c>
      <c r="K72" s="107" t="s">
        <v>870</v>
      </c>
      <c r="L72" s="107" t="s">
        <v>870</v>
      </c>
      <c r="M72" s="107" t="s">
        <v>870</v>
      </c>
      <c r="N72" s="107" t="s">
        <v>870</v>
      </c>
      <c r="O72" s="107" t="s">
        <v>870</v>
      </c>
      <c r="P72" s="107" t="s">
        <v>870</v>
      </c>
      <c r="Q72" s="107" t="s">
        <v>870</v>
      </c>
      <c r="R72" s="107" t="s">
        <v>870</v>
      </c>
      <c r="S72" s="107" t="s">
        <v>870</v>
      </c>
      <c r="T72" s="107" t="s">
        <v>870</v>
      </c>
      <c r="U72" s="107" t="s">
        <v>870</v>
      </c>
      <c r="V72" s="107" t="s">
        <v>870</v>
      </c>
      <c r="W72" s="107" t="s">
        <v>870</v>
      </c>
      <c r="X72" s="107" t="s">
        <v>870</v>
      </c>
      <c r="Y72" s="107" t="s">
        <v>870</v>
      </c>
      <c r="Z72" s="107" t="s">
        <v>870</v>
      </c>
      <c r="AA72" s="107" t="s">
        <v>870</v>
      </c>
      <c r="AB72" s="107" t="s">
        <v>870</v>
      </c>
      <c r="AC72" s="107" t="s">
        <v>870</v>
      </c>
      <c r="AD72" s="107" t="s">
        <v>870</v>
      </c>
      <c r="AE72" s="107" t="s">
        <v>870</v>
      </c>
      <c r="AF72" s="107" t="s">
        <v>870</v>
      </c>
      <c r="AG72" s="107" t="s">
        <v>870</v>
      </c>
      <c r="AH72" s="107" t="s">
        <v>870</v>
      </c>
      <c r="AI72" s="107" t="s">
        <v>870</v>
      </c>
      <c r="AJ72" s="107" t="s">
        <v>870</v>
      </c>
      <c r="AK72" s="107" t="s">
        <v>870</v>
      </c>
      <c r="AL72" s="107" t="s">
        <v>870</v>
      </c>
      <c r="AM72" s="107" t="s">
        <v>870</v>
      </c>
      <c r="AN72" s="107" t="s">
        <v>870</v>
      </c>
      <c r="AO72" s="107" t="s">
        <v>870</v>
      </c>
      <c r="AP72" s="107" t="s">
        <v>870</v>
      </c>
      <c r="AQ72" s="107" t="s">
        <v>870</v>
      </c>
      <c r="AR72" s="107" t="s">
        <v>870</v>
      </c>
      <c r="AS72" s="107" t="s">
        <v>870</v>
      </c>
    </row>
    <row r="73" spans="1:45" ht="42" x14ac:dyDescent="0.25">
      <c r="A73" s="78" t="s">
        <v>885</v>
      </c>
      <c r="B73" s="106" t="s">
        <v>886</v>
      </c>
      <c r="C73" s="107"/>
      <c r="D73" s="107" t="s">
        <v>870</v>
      </c>
      <c r="E73" s="107" t="s">
        <v>870</v>
      </c>
      <c r="F73" s="107" t="s">
        <v>870</v>
      </c>
      <c r="G73" s="107" t="s">
        <v>870</v>
      </c>
      <c r="H73" s="107" t="s">
        <v>870</v>
      </c>
      <c r="I73" s="107" t="s">
        <v>870</v>
      </c>
      <c r="J73" s="107" t="s">
        <v>870</v>
      </c>
      <c r="K73" s="107" t="s">
        <v>870</v>
      </c>
      <c r="L73" s="107" t="s">
        <v>870</v>
      </c>
      <c r="M73" s="107" t="s">
        <v>870</v>
      </c>
      <c r="N73" s="107" t="s">
        <v>870</v>
      </c>
      <c r="O73" s="107" t="s">
        <v>870</v>
      </c>
      <c r="P73" s="107" t="s">
        <v>870</v>
      </c>
      <c r="Q73" s="107" t="s">
        <v>870</v>
      </c>
      <c r="R73" s="107" t="s">
        <v>870</v>
      </c>
      <c r="S73" s="107" t="s">
        <v>870</v>
      </c>
      <c r="T73" s="107" t="s">
        <v>870</v>
      </c>
      <c r="U73" s="107" t="s">
        <v>870</v>
      </c>
      <c r="V73" s="107" t="s">
        <v>870</v>
      </c>
      <c r="W73" s="107" t="s">
        <v>870</v>
      </c>
      <c r="X73" s="107" t="s">
        <v>870</v>
      </c>
      <c r="Y73" s="107" t="s">
        <v>870</v>
      </c>
      <c r="Z73" s="107" t="s">
        <v>870</v>
      </c>
      <c r="AA73" s="107" t="s">
        <v>870</v>
      </c>
      <c r="AB73" s="107" t="s">
        <v>870</v>
      </c>
      <c r="AC73" s="107" t="s">
        <v>870</v>
      </c>
      <c r="AD73" s="107" t="s">
        <v>870</v>
      </c>
      <c r="AE73" s="107" t="s">
        <v>870</v>
      </c>
      <c r="AF73" s="107" t="s">
        <v>870</v>
      </c>
      <c r="AG73" s="107" t="s">
        <v>870</v>
      </c>
      <c r="AH73" s="107" t="s">
        <v>870</v>
      </c>
      <c r="AI73" s="107" t="s">
        <v>870</v>
      </c>
      <c r="AJ73" s="107" t="s">
        <v>870</v>
      </c>
      <c r="AK73" s="107" t="s">
        <v>870</v>
      </c>
      <c r="AL73" s="107" t="s">
        <v>870</v>
      </c>
      <c r="AM73" s="107" t="s">
        <v>870</v>
      </c>
      <c r="AN73" s="107" t="s">
        <v>870</v>
      </c>
      <c r="AO73" s="107" t="s">
        <v>870</v>
      </c>
      <c r="AP73" s="107" t="s">
        <v>870</v>
      </c>
      <c r="AQ73" s="107" t="s">
        <v>870</v>
      </c>
      <c r="AR73" s="107" t="s">
        <v>870</v>
      </c>
      <c r="AS73" s="107" t="s">
        <v>870</v>
      </c>
    </row>
    <row r="74" spans="1:45" ht="42" x14ac:dyDescent="0.25">
      <c r="A74" s="78" t="s">
        <v>887</v>
      </c>
      <c r="B74" s="106" t="s">
        <v>888</v>
      </c>
      <c r="C74" s="107"/>
      <c r="D74" s="107" t="s">
        <v>870</v>
      </c>
      <c r="E74" s="107" t="s">
        <v>870</v>
      </c>
      <c r="F74" s="107" t="s">
        <v>870</v>
      </c>
      <c r="G74" s="107" t="s">
        <v>870</v>
      </c>
      <c r="H74" s="107" t="s">
        <v>870</v>
      </c>
      <c r="I74" s="107" t="s">
        <v>870</v>
      </c>
      <c r="J74" s="107" t="s">
        <v>870</v>
      </c>
      <c r="K74" s="107" t="s">
        <v>870</v>
      </c>
      <c r="L74" s="107" t="s">
        <v>870</v>
      </c>
      <c r="M74" s="107" t="s">
        <v>870</v>
      </c>
      <c r="N74" s="107" t="s">
        <v>870</v>
      </c>
      <c r="O74" s="107" t="s">
        <v>870</v>
      </c>
      <c r="P74" s="107" t="s">
        <v>870</v>
      </c>
      <c r="Q74" s="107" t="s">
        <v>870</v>
      </c>
      <c r="R74" s="107" t="s">
        <v>870</v>
      </c>
      <c r="S74" s="107" t="s">
        <v>870</v>
      </c>
      <c r="T74" s="107" t="s">
        <v>870</v>
      </c>
      <c r="U74" s="107" t="s">
        <v>870</v>
      </c>
      <c r="V74" s="107" t="s">
        <v>870</v>
      </c>
      <c r="W74" s="107" t="s">
        <v>870</v>
      </c>
      <c r="X74" s="107" t="s">
        <v>870</v>
      </c>
      <c r="Y74" s="107" t="s">
        <v>870</v>
      </c>
      <c r="Z74" s="107" t="s">
        <v>870</v>
      </c>
      <c r="AA74" s="107" t="s">
        <v>870</v>
      </c>
      <c r="AB74" s="107" t="s">
        <v>870</v>
      </c>
      <c r="AC74" s="107" t="s">
        <v>870</v>
      </c>
      <c r="AD74" s="107" t="s">
        <v>870</v>
      </c>
      <c r="AE74" s="107" t="s">
        <v>870</v>
      </c>
      <c r="AF74" s="107" t="s">
        <v>870</v>
      </c>
      <c r="AG74" s="107" t="s">
        <v>870</v>
      </c>
      <c r="AH74" s="107" t="s">
        <v>870</v>
      </c>
      <c r="AI74" s="107" t="s">
        <v>870</v>
      </c>
      <c r="AJ74" s="107" t="s">
        <v>870</v>
      </c>
      <c r="AK74" s="107" t="s">
        <v>870</v>
      </c>
      <c r="AL74" s="107" t="s">
        <v>870</v>
      </c>
      <c r="AM74" s="107" t="s">
        <v>870</v>
      </c>
      <c r="AN74" s="107" t="s">
        <v>870</v>
      </c>
      <c r="AO74" s="107" t="s">
        <v>870</v>
      </c>
      <c r="AP74" s="107" t="s">
        <v>870</v>
      </c>
      <c r="AQ74" s="107" t="s">
        <v>870</v>
      </c>
      <c r="AR74" s="107" t="s">
        <v>870</v>
      </c>
      <c r="AS74" s="107" t="s">
        <v>870</v>
      </c>
    </row>
    <row r="75" spans="1:45" ht="31.5" x14ac:dyDescent="0.25">
      <c r="A75" s="78" t="s">
        <v>405</v>
      </c>
      <c r="B75" s="106" t="s">
        <v>889</v>
      </c>
      <c r="C75" s="107"/>
      <c r="D75" s="107" t="s">
        <v>870</v>
      </c>
      <c r="E75" s="107" t="s">
        <v>870</v>
      </c>
      <c r="F75" s="107" t="s">
        <v>870</v>
      </c>
      <c r="G75" s="107" t="s">
        <v>870</v>
      </c>
      <c r="H75" s="107" t="s">
        <v>870</v>
      </c>
      <c r="I75" s="107" t="s">
        <v>870</v>
      </c>
      <c r="J75" s="107">
        <f>SUM(J76)</f>
        <v>1.6</v>
      </c>
      <c r="K75" s="107">
        <f>SUM(K76)</f>
        <v>1.6</v>
      </c>
      <c r="L75" s="107" t="s">
        <v>870</v>
      </c>
      <c r="M75" s="107" t="s">
        <v>870</v>
      </c>
      <c r="N75" s="107" t="s">
        <v>870</v>
      </c>
      <c r="O75" s="107" t="s">
        <v>870</v>
      </c>
      <c r="P75" s="107" t="s">
        <v>870</v>
      </c>
      <c r="Q75" s="107" t="s">
        <v>870</v>
      </c>
      <c r="R75" s="107" t="s">
        <v>870</v>
      </c>
      <c r="S75" s="107" t="s">
        <v>870</v>
      </c>
      <c r="T75" s="107" t="s">
        <v>870</v>
      </c>
      <c r="U75" s="107" t="s">
        <v>870</v>
      </c>
      <c r="V75" s="107" t="s">
        <v>870</v>
      </c>
      <c r="W75" s="107" t="s">
        <v>870</v>
      </c>
      <c r="X75" s="107" t="s">
        <v>870</v>
      </c>
      <c r="Y75" s="107" t="s">
        <v>870</v>
      </c>
      <c r="Z75" s="107" t="s">
        <v>870</v>
      </c>
      <c r="AA75" s="107" t="s">
        <v>870</v>
      </c>
      <c r="AB75" s="107" t="s">
        <v>870</v>
      </c>
      <c r="AC75" s="107" t="s">
        <v>870</v>
      </c>
      <c r="AD75" s="107" t="s">
        <v>870</v>
      </c>
      <c r="AE75" s="107" t="s">
        <v>870</v>
      </c>
      <c r="AF75" s="107" t="s">
        <v>870</v>
      </c>
      <c r="AG75" s="107" t="s">
        <v>870</v>
      </c>
      <c r="AH75" s="107">
        <f>SUM(AH76)</f>
        <v>3.794</v>
      </c>
      <c r="AI75" s="107">
        <f>SUM(AI76)</f>
        <v>1.6539999999999999</v>
      </c>
      <c r="AJ75" s="107" t="s">
        <v>870</v>
      </c>
      <c r="AK75" s="107" t="s">
        <v>870</v>
      </c>
      <c r="AL75" s="107" t="s">
        <v>870</v>
      </c>
      <c r="AM75" s="107" t="s">
        <v>870</v>
      </c>
      <c r="AN75" s="107" t="s">
        <v>870</v>
      </c>
      <c r="AO75" s="107" t="s">
        <v>870</v>
      </c>
      <c r="AP75" s="107" t="s">
        <v>870</v>
      </c>
      <c r="AQ75" s="107" t="s">
        <v>870</v>
      </c>
      <c r="AR75" s="107" t="s">
        <v>870</v>
      </c>
      <c r="AS75" s="107" t="s">
        <v>870</v>
      </c>
    </row>
    <row r="76" spans="1:45" x14ac:dyDescent="0.25">
      <c r="A76" s="78"/>
      <c r="B76" s="152" t="s">
        <v>907</v>
      </c>
      <c r="C76" s="107" t="s">
        <v>908</v>
      </c>
      <c r="D76" s="107"/>
      <c r="E76" s="107"/>
      <c r="F76" s="107"/>
      <c r="G76" s="107"/>
      <c r="H76" s="107"/>
      <c r="I76" s="107"/>
      <c r="J76" s="119">
        <v>1.6</v>
      </c>
      <c r="K76" s="119">
        <v>1.6</v>
      </c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19">
        <v>3.794</v>
      </c>
      <c r="AI76" s="119">
        <v>1.6539999999999999</v>
      </c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31.5" x14ac:dyDescent="0.25">
      <c r="A77" s="78" t="s">
        <v>807</v>
      </c>
      <c r="B77" s="106" t="s">
        <v>890</v>
      </c>
      <c r="C77" s="107"/>
      <c r="D77" s="107" t="s">
        <v>870</v>
      </c>
      <c r="E77" s="107" t="s">
        <v>870</v>
      </c>
      <c r="F77" s="107" t="s">
        <v>870</v>
      </c>
      <c r="G77" s="107" t="s">
        <v>870</v>
      </c>
      <c r="H77" s="107" t="s">
        <v>870</v>
      </c>
      <c r="I77" s="107" t="s">
        <v>870</v>
      </c>
      <c r="J77" s="107" t="s">
        <v>870</v>
      </c>
      <c r="K77" s="107" t="s">
        <v>870</v>
      </c>
      <c r="L77" s="107" t="s">
        <v>870</v>
      </c>
      <c r="M77" s="107" t="s">
        <v>870</v>
      </c>
      <c r="N77" s="107" t="s">
        <v>870</v>
      </c>
      <c r="O77" s="107" t="s">
        <v>870</v>
      </c>
      <c r="P77" s="107" t="s">
        <v>870</v>
      </c>
      <c r="Q77" s="107" t="s">
        <v>870</v>
      </c>
      <c r="R77" s="107" t="s">
        <v>870</v>
      </c>
      <c r="S77" s="107" t="s">
        <v>870</v>
      </c>
      <c r="T77" s="107" t="s">
        <v>870</v>
      </c>
      <c r="U77" s="107" t="s">
        <v>870</v>
      </c>
      <c r="V77" s="107" t="s">
        <v>870</v>
      </c>
      <c r="W77" s="107" t="s">
        <v>870</v>
      </c>
      <c r="X77" s="107" t="s">
        <v>870</v>
      </c>
      <c r="Y77" s="107" t="s">
        <v>870</v>
      </c>
      <c r="Z77" s="107" t="s">
        <v>870</v>
      </c>
      <c r="AA77" s="107" t="s">
        <v>870</v>
      </c>
      <c r="AB77" s="107" t="s">
        <v>870</v>
      </c>
      <c r="AC77" s="107" t="s">
        <v>870</v>
      </c>
      <c r="AD77" s="107" t="s">
        <v>870</v>
      </c>
      <c r="AE77" s="107" t="s">
        <v>870</v>
      </c>
      <c r="AF77" s="107" t="s">
        <v>870</v>
      </c>
      <c r="AG77" s="107" t="s">
        <v>870</v>
      </c>
      <c r="AH77" s="107" t="s">
        <v>870</v>
      </c>
      <c r="AI77" s="107" t="s">
        <v>870</v>
      </c>
      <c r="AJ77" s="107" t="s">
        <v>870</v>
      </c>
      <c r="AK77" s="107" t="s">
        <v>870</v>
      </c>
      <c r="AL77" s="107" t="s">
        <v>870</v>
      </c>
      <c r="AM77" s="107" t="s">
        <v>870</v>
      </c>
      <c r="AN77" s="107" t="s">
        <v>870</v>
      </c>
      <c r="AO77" s="107" t="s">
        <v>870</v>
      </c>
      <c r="AP77" s="107" t="s">
        <v>870</v>
      </c>
      <c r="AQ77" s="107" t="s">
        <v>870</v>
      </c>
      <c r="AR77" s="107" t="s">
        <v>870</v>
      </c>
      <c r="AS77" s="107" t="s">
        <v>870</v>
      </c>
    </row>
    <row r="78" spans="1:45" ht="21" x14ac:dyDescent="0.25">
      <c r="A78" s="78" t="s">
        <v>806</v>
      </c>
      <c r="B78" s="106" t="s">
        <v>891</v>
      </c>
      <c r="C78" s="107"/>
      <c r="D78" s="107" t="s">
        <v>870</v>
      </c>
      <c r="E78" s="107" t="s">
        <v>870</v>
      </c>
      <c r="F78" s="107" t="s">
        <v>870</v>
      </c>
      <c r="G78" s="107" t="s">
        <v>870</v>
      </c>
      <c r="H78" s="107" t="s">
        <v>870</v>
      </c>
      <c r="I78" s="107" t="s">
        <v>870</v>
      </c>
      <c r="J78" s="107" t="s">
        <v>870</v>
      </c>
      <c r="K78" s="107" t="s">
        <v>870</v>
      </c>
      <c r="L78" s="107" t="s">
        <v>870</v>
      </c>
      <c r="M78" s="107" t="s">
        <v>870</v>
      </c>
      <c r="N78" s="107" t="s">
        <v>870</v>
      </c>
      <c r="O78" s="107" t="s">
        <v>870</v>
      </c>
      <c r="P78" s="107" t="s">
        <v>870</v>
      </c>
      <c r="Q78" s="107" t="s">
        <v>870</v>
      </c>
      <c r="R78" s="107" t="s">
        <v>870</v>
      </c>
      <c r="S78" s="107" t="s">
        <v>870</v>
      </c>
      <c r="T78" s="107" t="s">
        <v>870</v>
      </c>
      <c r="U78" s="107" t="s">
        <v>870</v>
      </c>
      <c r="V78" s="107" t="s">
        <v>870</v>
      </c>
      <c r="W78" s="107" t="s">
        <v>870</v>
      </c>
      <c r="X78" s="107" t="s">
        <v>870</v>
      </c>
      <c r="Y78" s="107" t="s">
        <v>870</v>
      </c>
      <c r="Z78" s="107" t="s">
        <v>870</v>
      </c>
      <c r="AA78" s="107" t="s">
        <v>870</v>
      </c>
      <c r="AB78" s="107" t="s">
        <v>870</v>
      </c>
      <c r="AC78" s="107" t="s">
        <v>870</v>
      </c>
      <c r="AD78" s="107" t="s">
        <v>870</v>
      </c>
      <c r="AE78" s="107" t="s">
        <v>870</v>
      </c>
      <c r="AF78" s="107" t="s">
        <v>870</v>
      </c>
      <c r="AG78" s="107" t="s">
        <v>870</v>
      </c>
      <c r="AH78" s="107" t="s">
        <v>870</v>
      </c>
      <c r="AI78" s="107" t="s">
        <v>870</v>
      </c>
      <c r="AJ78" s="107" t="s">
        <v>870</v>
      </c>
      <c r="AK78" s="107" t="s">
        <v>870</v>
      </c>
      <c r="AL78" s="107" t="s">
        <v>870</v>
      </c>
      <c r="AM78" s="107" t="s">
        <v>870</v>
      </c>
      <c r="AN78" s="107" t="s">
        <v>870</v>
      </c>
      <c r="AO78" s="107" t="s">
        <v>870</v>
      </c>
      <c r="AP78" s="107" t="s">
        <v>870</v>
      </c>
      <c r="AQ78" s="107" t="s">
        <v>870</v>
      </c>
      <c r="AR78" s="107" t="s">
        <v>870</v>
      </c>
      <c r="AS78" s="107" t="s">
        <v>870</v>
      </c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40"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2021-02-15T13:20:50Z</cp:lastPrinted>
  <dcterms:created xsi:type="dcterms:W3CDTF">2011-01-11T10:25:48Z</dcterms:created>
  <dcterms:modified xsi:type="dcterms:W3CDTF">2021-02-15T13:20:55Z</dcterms:modified>
</cp:coreProperties>
</file>